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ek\Documents\--602--\2021\"/>
    </mc:Choice>
  </mc:AlternateContent>
  <workbookProtection workbookPassword="D9CD" lockStructure="1"/>
  <bookViews>
    <workbookView xWindow="0" yWindow="0" windowWidth="24000" windowHeight="9000" tabRatio="566"/>
  </bookViews>
  <sheets>
    <sheet name="ZADOST" sheetId="1" r:id="rId1"/>
    <sheet name="Položky - Neckařová" sheetId="7" state="hidden" r:id="rId2"/>
    <sheet name="projekt" sheetId="2" state="hidden" r:id="rId3"/>
    <sheet name="sumar" sheetId="8" state="hidden" r:id="rId4"/>
    <sheet name="ovp_vystupy" sheetId="3" state="hidden" r:id="rId5"/>
    <sheet name="statutar" sheetId="4" state="hidden" r:id="rId6"/>
    <sheet name="pfzp" sheetId="5" state="hidden" r:id="rId7"/>
  </sheets>
  <externalReferences>
    <externalReference r:id="rId8"/>
  </externalReferences>
  <definedNames>
    <definedName name="dotace_pozadovana" localSheetId="1">[1]ZADOST!#REF!</definedName>
    <definedName name="dotace_pozadovana">ZADOST!#REF!</definedName>
    <definedName name="_xlnm.Print_Area" localSheetId="0">ZADOST!$C$2:$BW$249</definedName>
  </definedNames>
  <calcPr calcId="162913"/>
</workbook>
</file>

<file path=xl/calcChain.xml><?xml version="1.0" encoding="utf-8"?>
<calcChain xmlns="http://schemas.openxmlformats.org/spreadsheetml/2006/main">
  <c r="BP2" i="8" l="1"/>
  <c r="BO2" i="8"/>
  <c r="BN2" i="8"/>
  <c r="BM2" i="8"/>
  <c r="BL2" i="8"/>
  <c r="BJ2" i="8"/>
  <c r="BH2" i="8"/>
  <c r="BF2" i="8"/>
  <c r="BE2" i="8"/>
  <c r="BA2" i="8"/>
  <c r="AZ2" i="8"/>
  <c r="AY2" i="8"/>
  <c r="AX2" i="8"/>
  <c r="AW2" i="8"/>
  <c r="AR2" i="8"/>
  <c r="AQ2" i="8"/>
  <c r="AP2" i="8"/>
  <c r="AO2" i="8"/>
  <c r="AN2" i="8"/>
  <c r="AM2" i="8"/>
  <c r="AL2" i="8"/>
  <c r="AK2" i="8"/>
  <c r="AJ2" i="8"/>
  <c r="AI2" i="8"/>
  <c r="AF2" i="8"/>
  <c r="AH2" i="8"/>
  <c r="AG2" i="8"/>
  <c r="AE2" i="8"/>
  <c r="Y2" i="8"/>
  <c r="X2" i="8"/>
  <c r="W2" i="8"/>
  <c r="V2" i="8"/>
  <c r="U2" i="8"/>
  <c r="T2" i="8"/>
  <c r="S2" i="8"/>
  <c r="R2" i="8"/>
  <c r="P2" i="8"/>
  <c r="M2" i="8"/>
  <c r="L2" i="8"/>
  <c r="K2" i="8"/>
  <c r="J2" i="8"/>
  <c r="I2" i="8"/>
  <c r="H2" i="8"/>
  <c r="G2" i="8"/>
  <c r="AU150" i="1" l="1"/>
  <c r="AU154" i="1"/>
  <c r="BH154" i="1"/>
  <c r="AI155" i="1"/>
  <c r="AI167" i="1" s="1"/>
  <c r="AI164" i="1" l="1"/>
  <c r="AC144" i="1" l="1"/>
  <c r="AC145" i="1"/>
  <c r="AC143" i="1"/>
  <c r="AC133" i="1"/>
  <c r="AC134" i="1"/>
  <c r="AC132" i="1"/>
  <c r="BH221" i="1" l="1"/>
  <c r="BH222" i="1"/>
  <c r="BH223" i="1"/>
  <c r="BH224" i="1"/>
  <c r="BH225" i="1"/>
  <c r="BH226" i="1"/>
  <c r="BH227" i="1"/>
  <c r="BH228" i="1"/>
  <c r="BH229" i="1"/>
  <c r="AE124" i="1"/>
  <c r="AI152" i="1" l="1"/>
  <c r="AU142" i="1"/>
  <c r="AU131" i="1"/>
  <c r="BH130" i="1"/>
  <c r="AU148" i="1" l="1"/>
  <c r="AU153" i="1" l="1"/>
  <c r="AE118" i="1"/>
  <c r="BH118" i="1"/>
  <c r="BH47" i="1"/>
  <c r="BH46" i="1"/>
  <c r="BH45" i="1"/>
  <c r="BH41" i="1"/>
  <c r="BH116" i="1"/>
  <c r="BH43" i="1" l="1"/>
  <c r="BA42" i="1" l="1"/>
  <c r="P21" i="1" l="1"/>
  <c r="AA28" i="1"/>
  <c r="P20" i="1"/>
  <c r="B75" i="2" l="1"/>
  <c r="B73" i="2"/>
  <c r="B102" i="2" l="1"/>
  <c r="B101" i="2"/>
  <c r="B100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45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1" i="2"/>
  <c r="B77" i="2" l="1"/>
  <c r="B76" i="2"/>
  <c r="BD2" i="8" l="1"/>
  <c r="BC2" i="8"/>
  <c r="BB2" i="8"/>
  <c r="B74" i="2" l="1"/>
  <c r="B16" i="2"/>
  <c r="O2" i="8" l="1"/>
  <c r="F2" i="8"/>
  <c r="E2" i="8"/>
  <c r="D2" i="8"/>
  <c r="C2" i="8"/>
  <c r="B2" i="8"/>
  <c r="A2" i="8"/>
  <c r="R205" i="1"/>
  <c r="R203" i="1"/>
  <c r="B72" i="2"/>
  <c r="B42" i="2" l="1"/>
  <c r="B17" i="2"/>
  <c r="AU139" i="1"/>
  <c r="R204" i="1"/>
  <c r="AU155" i="1" l="1"/>
  <c r="B44" i="2" s="1"/>
  <c r="AU160" i="1"/>
  <c r="AU158" i="1"/>
  <c r="AU162" i="1"/>
  <c r="AU165" i="1"/>
  <c r="B71" i="2"/>
  <c r="AU156" i="1"/>
  <c r="B43" i="2" l="1"/>
  <c r="B51" i="2"/>
  <c r="BH119" i="1"/>
  <c r="AE119" i="1"/>
  <c r="B46" i="2"/>
  <c r="BH164" i="1"/>
  <c r="AU164" i="1" s="1"/>
  <c r="BH168" i="1"/>
  <c r="AU168" i="1" s="1"/>
  <c r="BH167" i="1"/>
  <c r="AU167" i="1" s="1"/>
  <c r="BH166" i="1"/>
  <c r="AU166" i="1" s="1"/>
  <c r="B47" i="2" l="1"/>
  <c r="B48" i="2"/>
  <c r="B52" i="2"/>
</calcChain>
</file>

<file path=xl/sharedStrings.xml><?xml version="1.0" encoding="utf-8"?>
<sst xmlns="http://schemas.openxmlformats.org/spreadsheetml/2006/main" count="586" uniqueCount="404">
  <si>
    <t>1.</t>
  </si>
  <si>
    <t>2.</t>
  </si>
  <si>
    <t>CELKEM</t>
  </si>
  <si>
    <t>Výstup</t>
  </si>
  <si>
    <t>Minimální předpokládaná hodnota</t>
  </si>
  <si>
    <t>Jméno a příjmení:</t>
  </si>
  <si>
    <t>Email:</t>
  </si>
  <si>
    <t>Sídlo:</t>
  </si>
  <si>
    <t>Jméno:</t>
  </si>
  <si>
    <t>Příjmení:</t>
  </si>
  <si>
    <t>Titul:</t>
  </si>
  <si>
    <t>Výše podílu/akcií</t>
  </si>
  <si>
    <t>Jmenovitá hodnota akcií</t>
  </si>
  <si>
    <t>Počet kusů akcií:</t>
  </si>
  <si>
    <t>PRÁVNICKÉ OSOBY</t>
  </si>
  <si>
    <t>Název:</t>
  </si>
  <si>
    <t>IČ zřizovatele:</t>
  </si>
  <si>
    <t>Název zřizovatele:</t>
  </si>
  <si>
    <t>Sídlo zřizovatele:</t>
  </si>
  <si>
    <t>Název banky zřizovatele:</t>
  </si>
  <si>
    <t>Číslo účtu a kód banky zřizovatele:</t>
  </si>
  <si>
    <t>Jste registrován jako plátce DPH?</t>
  </si>
  <si>
    <t>Jste-li registrován jako plátce DPH uveďte, zda máte nárok na odpočet vstupu u aktivity, na kterou žádáte podporu?</t>
  </si>
  <si>
    <t>Uplatnění v režimu přenesené daňové povinnosti?</t>
  </si>
  <si>
    <t>Identifikace osob, v nichž má žadatel přímý podíl, včetně uvedení výše tohoto podílu:</t>
  </si>
  <si>
    <t>Má žadatel přímý podíl v nějaké právnické osobě:</t>
  </si>
  <si>
    <t>Ano</t>
  </si>
  <si>
    <t>Ne</t>
  </si>
  <si>
    <t>(vyplňují pouze organizace zřizované obcemi, tj. příspěvkové organizace obcí)</t>
  </si>
  <si>
    <t>Žadatel o podporu prohlašuje, že:</t>
  </si>
  <si>
    <t>Počet jednotek</t>
  </si>
  <si>
    <t>Jednotková cena</t>
  </si>
  <si>
    <t xml:space="preserve">CELKEM </t>
  </si>
  <si>
    <t>% z celkové částky</t>
  </si>
  <si>
    <t>Název banky:</t>
  </si>
  <si>
    <t>Číslo účtu a kód banky:</t>
  </si>
  <si>
    <t>FOND ZLÍNSKÉHO KRAJE</t>
  </si>
  <si>
    <t>1. IDENTIFIKACE ŽADATELE</t>
  </si>
  <si>
    <t>Typ žadatele:</t>
  </si>
  <si>
    <t>v</t>
  </si>
  <si>
    <t>oddíl</t>
  </si>
  <si>
    <t>vložka</t>
  </si>
  <si>
    <t>PSČ:</t>
  </si>
  <si>
    <t>Ulice:</t>
  </si>
  <si>
    <t>č. p.:</t>
  </si>
  <si>
    <t>Obec:</t>
  </si>
  <si>
    <t>Titul za:</t>
  </si>
  <si>
    <t>Funkce:</t>
  </si>
  <si>
    <t>Kontaktní osoba:</t>
  </si>
  <si>
    <t>Pokud jste uvedli ANO, doplňte seznam právnických osob (obchodních korporací ve smyslu zákona č. 90/2012 Sb.), v nichž má žadatel majetkový podíl spolu s uvedením výše podílu/akci (u akcií se uvede jmenovitá hodnota a počet kusů):</t>
  </si>
  <si>
    <t>1.1 Údaje o bankovním spojení žadatele</t>
  </si>
  <si>
    <t>1.2 Údaje o plátcovství daně z přidané hodnoty</t>
  </si>
  <si>
    <t>2. IDENTIFIKACE PROJEKTU</t>
  </si>
  <si>
    <t>2.1 Doba, v níž má být dosaženo účelu:</t>
  </si>
  <si>
    <t>2.2 Místo fyzické realizace projektu:</t>
  </si>
  <si>
    <t>2.3 Požadovaná podpora a její forma:</t>
  </si>
  <si>
    <t>Požadovaná výše podpory v Kč:</t>
  </si>
  <si>
    <t>% z celkových způsobilých výdajů projektu:</t>
  </si>
  <si>
    <t>Forma podpory:</t>
  </si>
  <si>
    <t>Předpokládané finanční zdroje projektu</t>
  </si>
  <si>
    <t>Podpora od obce/města</t>
  </si>
  <si>
    <t>Podpory od jiných veřejných zdrojů ČR nebo EU a od jiných organizací (partneři, sponzoři,…) či jiných zdrojů:</t>
  </si>
  <si>
    <t>Název organizace:</t>
  </si>
  <si>
    <t>Přímé výnosy z projektu během jeho realizace</t>
  </si>
  <si>
    <r>
      <t xml:space="preserve">PŘEDPOKLÁDANÉ FINANČNÍ ZDROJE
</t>
    </r>
    <r>
      <rPr>
        <i/>
        <sz val="9"/>
        <color theme="1"/>
        <rFont val="Arial"/>
        <family val="2"/>
        <charset val="238"/>
      </rPr>
      <t>(celkem plus přímé výnosy z projektu během jeho realizace)</t>
    </r>
  </si>
  <si>
    <t>Požadovaná výše dotace v Kč:</t>
  </si>
  <si>
    <t>1.3 Údaje o zřizovateli žadatele</t>
  </si>
  <si>
    <t>a)</t>
  </si>
  <si>
    <t>b)</t>
  </si>
  <si>
    <t>není v likvidaci; pokud je žadatel fyzickou osobou, prohlašuje dále, že mu nebyl v předchozích třech letech uložen soudem nebo správním orgánem zákaz činnosti, týkající se provozování živnosti,</t>
  </si>
  <si>
    <t>c)</t>
  </si>
  <si>
    <t>d)</t>
  </si>
  <si>
    <t>f)</t>
  </si>
  <si>
    <t>nebyl pravomocně odsouzen pro trestný čin, jehož skutková podstata souvisí s  ředmětem podnikání žadatele podle zvláštních právních předpisů nebo došlo k zahlazení odsouzení za spáchání takového trestného činu; jde-li o právnickou osobu, musí tuto podmínku splňovat jak tato právnická osoba, tak její statutární orgán nebo každý člen statutárního orgánu, a je-li statutárním orgánem žadatele či členem statutárního orgánu žadatele právnická osoba, musí tento předpoklad splňovat jak tato právnická osoba, tak její statutární orgán nebo každý člen statutárního orgánu této právnické osoby; podává-li Žádost o poskytnutí podpory zahraniční právnická osoba prostřednictvím své organizační složky, musí předpoklad podle tohoto písmene splňovat vedle uvedených osob rovněž vedoucí této organizační složky; tento základní kvalifikační předpoklad musí žadatel splňovat jak ve vztahu k území České republiky, tak k zemi svého sídla, místa podnikání či bydliště,</t>
  </si>
  <si>
    <t>g)</t>
  </si>
  <si>
    <t xml:space="preserve">nebyl v posledních třech letech disciplinárně potrestán podle zvláštních předpisů upravujících výkon odborné činnosti, pokud tato činnost souvisí s předmětem podpory,
</t>
  </si>
  <si>
    <t>h)</t>
  </si>
  <si>
    <t>má zajištěny finanční zdroje na spolufinancování projektu ve stanovené výši, struktuře (neakceptovatelné je spolufinancování prostřednictvím leasingu),</t>
  </si>
  <si>
    <t>i)</t>
  </si>
  <si>
    <t>oznámí Poskytovateli podpory (Zlínský kraj) veškeré změny v údajích, uvedených v této Žádosti o poskytnutí podpory v průběhu jejího posuzování.</t>
  </si>
  <si>
    <t>j)</t>
  </si>
  <si>
    <t>není podnikem v obtížích podle Sdělení Komise Pokyny pro státní podporu na záchranu a restrukturalizaci nefinančních podniků v obtížích (2014/C 249/01) či podle Nařízení Komise (EU) č. 651/2014 ze dne 17. června 2014, kterým se v souladu s články 107 a 108 Smlouvy prohlašují určité kategorie podpory za slučitelné s vnitřním trhem,</t>
  </si>
  <si>
    <t>k)</t>
  </si>
  <si>
    <t>mu nebyl vystaven inkasní příkaz v návaznosti na rozhodnutí Evropské Komise, jímž byla podpora prohlášena za protiprávní a neslučitelnou s vnitřním trhem.</t>
  </si>
  <si>
    <t>Žadatel dále čestně prohlašuje, že pořizovaný majetek je v souladu se specifikací způsobilých výdajů projektu uvedených v Programu.</t>
  </si>
  <si>
    <t>ve všech částech této Žádosti o poskytnutí podpory, uvedl úplně a pravdivě všechny údaje jemu známé o skutečnostech a záměrech, k jejichž sdělení byl v této Žádosti o poskytnutí podpory vyzván,</t>
  </si>
  <si>
    <t>5. ÚČEL A ODŮVODNĚNÍ ŽÁDOSTI</t>
  </si>
  <si>
    <t>7. PROHLÁŠENÍ ŽADATELE</t>
  </si>
  <si>
    <t>Místo:</t>
  </si>
  <si>
    <t>Datum:</t>
  </si>
  <si>
    <t>9. PODPIS ŽADATELE/OSOBY OPRÁVNĚNÉ JEDNAT JMÉNEM ŽADATELE</t>
  </si>
  <si>
    <t>Má nějaká právnická či fyzická osoba podíl v osobě žadatele:</t>
  </si>
  <si>
    <t>FYZICKÉ OSOBY</t>
  </si>
  <si>
    <t>Datum narození:</t>
  </si>
  <si>
    <t>Adresa:</t>
  </si>
  <si>
    <t>Dotace</t>
  </si>
  <si>
    <t>akciová společnost (a.s.)</t>
  </si>
  <si>
    <t>církevní právnické osoby</t>
  </si>
  <si>
    <t>komanditní společnost (k.s.)</t>
  </si>
  <si>
    <t>město</t>
  </si>
  <si>
    <t>městys</t>
  </si>
  <si>
    <t>obec</t>
  </si>
  <si>
    <t>společnost s ručením omezeným (s.r.o.)</t>
  </si>
  <si>
    <t>obchodní společnosti</t>
  </si>
  <si>
    <t>veřejná obchodní společnost (v.o.s.)</t>
  </si>
  <si>
    <t>příspěvkové organizace zřizované obcemi</t>
  </si>
  <si>
    <t>5.</t>
  </si>
  <si>
    <t>3.</t>
  </si>
  <si>
    <t>4.</t>
  </si>
  <si>
    <t>6.</t>
  </si>
  <si>
    <t>V případě, že popisy "účelu" a "zdůvodnění potřebnosti realizace projektu" jsou rozsáhlejší než 1 000 znaků (včetně mezer), do tabulky výše vepište sručný výtah a podrobné popisy účelu a potřebnosti uveďte jako přílohu tohoto formuláře.</t>
  </si>
  <si>
    <t xml:space="preserve"> Název žadatele / Jméno a příjmení:</t>
  </si>
  <si>
    <t>Kód LHP/LHO</t>
  </si>
  <si>
    <t>Název LHP/LHO</t>
  </si>
  <si>
    <t>3. VÝSTUPY PROJEKTU</t>
  </si>
  <si>
    <t>4. ROZPOČET PROJEKTU</t>
  </si>
  <si>
    <t>Skrýt</t>
  </si>
  <si>
    <t>SEKCE ROZVOJOVÉ PROGRAMY A KRIZOVÉ ŘÍZENÍ</t>
  </si>
  <si>
    <t>4.1 Předpokládané způsobilé výdaje projektu:</t>
  </si>
  <si>
    <t>4.2 Předpokládané finanční zdroje projektu:</t>
  </si>
  <si>
    <t>Toto pole v obecném vzoru není!</t>
  </si>
  <si>
    <t>2.1.1 Doba realizace projektu</t>
  </si>
  <si>
    <t>2.1.2 Termín konání akce/aktivity/fyzické realizace projektu</t>
  </si>
  <si>
    <t>Datum zahájení projektu:</t>
  </si>
  <si>
    <t>Datum ukončení projektu:</t>
  </si>
  <si>
    <r>
      <t xml:space="preserve">Datum zahájení fyzické realizace projektu:
</t>
    </r>
    <r>
      <rPr>
        <i/>
        <sz val="8"/>
        <rFont val="Arial"/>
        <family val="2"/>
        <charset val="238"/>
      </rPr>
      <t>(jedná se o informativní údaj pro poskytovatele dotace)</t>
    </r>
  </si>
  <si>
    <r>
      <t xml:space="preserve">Datum ukončení fyzické realizace projektu:
</t>
    </r>
    <r>
      <rPr>
        <i/>
        <sz val="8"/>
        <rFont val="Arial"/>
        <family val="2"/>
        <charset val="238"/>
      </rPr>
      <t>(jedná se o informativní údaj pro poskytovatele dotace)</t>
    </r>
  </si>
  <si>
    <t>8. SOUHLAS SE ZPRACOVÁNÍM OSOBNÍCH ÚDAJŮ</t>
  </si>
  <si>
    <t>(týká se pouze žadatele, kterým je fyzická osoba podnikající či nepodnikající)</t>
  </si>
  <si>
    <t>Zlínský kraj, IČ 70891320, se sídlem ve Zlíně, tř. Tomáše Bati 21</t>
  </si>
  <si>
    <t>Správce:</t>
  </si>
  <si>
    <t>Účel zpracování:</t>
  </si>
  <si>
    <t>Rozhodování o poskytnutí dotace včetně zveřejnění výsledků rozhodnutí orgánů kraje o poskytnutí/neposkytnutí dotace na webových stránkách Zlínského kraje, uzavření veřejnoprávní smlouvy o poskytnutí dotace a její následné plnění.</t>
  </si>
  <si>
    <t>registracni_cislo</t>
  </si>
  <si>
    <t>a_program_cislo</t>
  </si>
  <si>
    <t>a_program_nazev</t>
  </si>
  <si>
    <t>a_rok</t>
  </si>
  <si>
    <t>dotacni_titul</t>
  </si>
  <si>
    <t>opatreni</t>
  </si>
  <si>
    <t>pocet_obyvatel</t>
  </si>
  <si>
    <t>nazev_projektu</t>
  </si>
  <si>
    <t>zadatel_ico</t>
  </si>
  <si>
    <t>zadatel_dic</t>
  </si>
  <si>
    <t>zadatel_nazev</t>
  </si>
  <si>
    <t>zadatel_typ</t>
  </si>
  <si>
    <t>zadatel_forma</t>
  </si>
  <si>
    <t>zadatel_datum_narozeni</t>
  </si>
  <si>
    <t>zadatel_evidence_ks</t>
  </si>
  <si>
    <t>zadatel_adresa</t>
  </si>
  <si>
    <t>zadatel_adresa_koresp</t>
  </si>
  <si>
    <t>zadatel_kontaktni_osoba</t>
  </si>
  <si>
    <t>zadatel_telefon</t>
  </si>
  <si>
    <t>zadatel_email</t>
  </si>
  <si>
    <t>zadatel_banka_nazev</t>
  </si>
  <si>
    <t>zadatel_banka_ucet</t>
  </si>
  <si>
    <t>dph_platce</t>
  </si>
  <si>
    <t>dph_odpocet</t>
  </si>
  <si>
    <t>dph_prenesena</t>
  </si>
  <si>
    <t>zrizovatel_nazev</t>
  </si>
  <si>
    <t>zrizovatel_ico</t>
  </si>
  <si>
    <t>zrizovatel_adresa</t>
  </si>
  <si>
    <t>zrizovatel_banka_nazev</t>
  </si>
  <si>
    <t>zrizovatel_banka_ucet</t>
  </si>
  <si>
    <t>datum_zahajeni</t>
  </si>
  <si>
    <t>datum_ukonceni</t>
  </si>
  <si>
    <t>datum_zahajeni_akce</t>
  </si>
  <si>
    <t>datum_ukonceni_akce</t>
  </si>
  <si>
    <t>Jiná identifikace (Katastrální území, číslo parcely):</t>
  </si>
  <si>
    <t>forma_podpory</t>
  </si>
  <si>
    <t>inv_neinv</t>
  </si>
  <si>
    <t>celkem</t>
  </si>
  <si>
    <t>celkem_investicni</t>
  </si>
  <si>
    <t>celkem_neinvesticni</t>
  </si>
  <si>
    <t>financni_podil_zadatele_kc</t>
  </si>
  <si>
    <t>financni_podil_zadatele_procenta</t>
  </si>
  <si>
    <t>dotace_pozadovana_od_kraje_kc</t>
  </si>
  <si>
    <t>dotace_pozadovana_od_kraje_procenta</t>
  </si>
  <si>
    <t>celkem_bez_vynosu_kc</t>
  </si>
  <si>
    <t>celkem_bez_vynosu_proc</t>
  </si>
  <si>
    <t>prime_vynosy_kc</t>
  </si>
  <si>
    <t>prime_vynosy_procenta</t>
  </si>
  <si>
    <t>predpokladane_financni_zdroje_kc</t>
  </si>
  <si>
    <t>predpokladane_financni_zdroje_procenta</t>
  </si>
  <si>
    <t>souhlas_osobni_udaje</t>
  </si>
  <si>
    <t>a_KUSP</t>
  </si>
  <si>
    <t>a_KUZL</t>
  </si>
  <si>
    <t>a_vyzva_k_doplneni</t>
  </si>
  <si>
    <t>a_doplneno_ve_lhute</t>
  </si>
  <si>
    <t>a_ukonceni_akce_EKO</t>
  </si>
  <si>
    <t>a_bodove_hodnoceni</t>
  </si>
  <si>
    <t>a_cislo_smlouvy</t>
  </si>
  <si>
    <t>a_schvalena_dotace</t>
  </si>
  <si>
    <t>a_schvalena_dotace_procenta</t>
  </si>
  <si>
    <t>a_schvalena_dotace_slovy</t>
  </si>
  <si>
    <t>a_schvalena_financni_vypomoc</t>
  </si>
  <si>
    <t>a_schvalena_financni_procenta</t>
  </si>
  <si>
    <t>a_schvalena_financni_slovy</t>
  </si>
  <si>
    <t>a_celkove_vydaje_slovy</t>
  </si>
  <si>
    <t>a_RZK_ZZK</t>
  </si>
  <si>
    <t>a_duvod_neprideleni</t>
  </si>
  <si>
    <t>a_zaloha</t>
  </si>
  <si>
    <t>odbor</t>
  </si>
  <si>
    <t>Odbor životního prostředí a zemědělství</t>
  </si>
  <si>
    <t>oddeleni</t>
  </si>
  <si>
    <t>Oddělení zemědělství, lesního hosp., myslivosti a rybářství</t>
  </si>
  <si>
    <t>vedouci</t>
  </si>
  <si>
    <t xml:space="preserve">Ing. Florián Zdeněk </t>
  </si>
  <si>
    <t>odpovedna osoba</t>
  </si>
  <si>
    <t xml:space="preserve">Ing. Neckařová Martina </t>
  </si>
  <si>
    <t>vystup</t>
  </si>
  <si>
    <t>merna_jednotka</t>
  </si>
  <si>
    <t>minimalni_zavazna_hodnota</t>
  </si>
  <si>
    <t>polozka</t>
  </si>
  <si>
    <t>typ</t>
  </si>
  <si>
    <t>jednotkova_cena</t>
  </si>
  <si>
    <t>pocet_jednotek</t>
  </si>
  <si>
    <t>statutar_jmeno</t>
  </si>
  <si>
    <t>duvod_zastoupeni</t>
  </si>
  <si>
    <t>Rozsah zpracovávaných osobních údajů:</t>
  </si>
  <si>
    <t>Adresa trvalého bydliště:</t>
  </si>
  <si>
    <t>Období, na které je souhlas dáván:</t>
  </si>
  <si>
    <t>Funkční propojka</t>
  </si>
  <si>
    <t xml:space="preserve"> </t>
  </si>
  <si>
    <t>Způsob a prostředky zpracování osobních údajů:</t>
  </si>
  <si>
    <t xml:space="preserve">Prostřednictvím zaměstnanců správce, a to
a) automatizovaně v elektronické podobě  
b) manuálně  </t>
  </si>
  <si>
    <t>Osoby, jimž mohou být osobní údaje zpřístupněny:</t>
  </si>
  <si>
    <t>zaměstnanci správce a veřejnost</t>
  </si>
  <si>
    <t>Poučení o právech subjektu údajů podle § 12 a 21 zákona č. 101/2000 Sb., o ochraně osobních údajů a o změně některých zákonů, ve znění pozdějších předpisů.</t>
  </si>
  <si>
    <t>Právo na přístup k osobním údajům (§ 12 zákona):</t>
  </si>
  <si>
    <t xml:space="preserve">Požádáte-li jako subjekt údajů o informaci o zpracování Vašich osobních údajů, je správce osobních údajů povinen Vám tuto informaci bez zbytečného odkladu předat, a to v zákonem stanoveném rozsahu (§ 12 odst. 2 zákona).
Správce osobních údajů má právo za poskytnutí informace požadovat přiměřenou úhradu nepřevyšující náklady nezbytné na poskytnutí informace. </t>
  </si>
  <si>
    <t>Právo na opravu osobních údajů (§ 21 zákona):</t>
  </si>
  <si>
    <t>Pokud jako subjekt údajů zjistíte nebo se domníváte, že správce osobních údajů provádí zpracování Vašich osobních údajů v rozporu s ochranou Vašeho soukromého a osobního života nebo v rozporu se zákonem, zejména jsou-li osobní údaje nepřesné s ohledem na účel jejich zpracování, můžete
a) požádat správce o vysvětlení,
b) požadovat, aby správce odstranil takto vzniklý stav. Zejména se může jednat o blokování, provedení opravy, doplnění nebo likvidaci osobních údajů. 
Bude-li Vaše žádost podle předchozího odstavce shledána oprávněnou, správce osobních údajů odstraní neprodleně závadný stav. Nebude-li Vaší žádosti vyhověno, máte právo obrátit se přímo na Úřad pro ochranu osobních údajů; právo obrátit se na Úřad pro ochranu osobních údajů přímo tím není dotčeno.</t>
  </si>
  <si>
    <t>Poskytnutí Souhlasu se zpracováním osobních údajů je dobrovolné.</t>
  </si>
  <si>
    <t>ANO</t>
  </si>
  <si>
    <t>NE</t>
  </si>
  <si>
    <t>Nezamotali jsme se do toho trochu? (Lidová vláda lidu)</t>
  </si>
  <si>
    <t>Zkontrolovat datum!</t>
  </si>
  <si>
    <t>e)</t>
  </si>
  <si>
    <t>ke dni zpracování této Žádosti nemá v evidenci daní zachycen daňový nedoplatek nebo splatný nedoplatek na pojistném nebo na penále na veřejné zdravotní pojištění nebo na pojistném nebo na penále na sociální zabezpečení a příspěvku na státní politiku zaměstnanosti,</t>
  </si>
  <si>
    <t>nepozastavil své činnosti, které mají bezprostřední vztah k realizaci projektu, anebo není v nějaké analogické situaci,</t>
  </si>
  <si>
    <t>Finanční podíl žadatele</t>
  </si>
  <si>
    <t>INVESTIČNÍ</t>
  </si>
  <si>
    <t>Právní forma</t>
  </si>
  <si>
    <t>Položka neinvestice</t>
  </si>
  <si>
    <t>Položka investice</t>
  </si>
  <si>
    <t>Neinvestiční/Investiční dotace církvím a náboženským společnostem</t>
  </si>
  <si>
    <t>Družstvo</t>
  </si>
  <si>
    <t>Neinvestiční/Investiční dotace nefinančním podnikatelským subjektům-právnickým osobám</t>
  </si>
  <si>
    <t>Fyzická osoba nepodnikající</t>
  </si>
  <si>
    <t>Účelové neinvestiční transfery nepodnikajícím fyzickám osobám-občané</t>
  </si>
  <si>
    <t>Fyzická osoba podnikající</t>
  </si>
  <si>
    <t>Neinvestiční/Investiční dotace nefinančním podnikatelským subjektům-fyzické osoby podnikající</t>
  </si>
  <si>
    <t>komora</t>
  </si>
  <si>
    <t>nadace a nadační fond</t>
  </si>
  <si>
    <t>obecně prospěšná společnost (o.p.s.)</t>
  </si>
  <si>
    <t>pobočný spolek</t>
  </si>
  <si>
    <t>příspěvkové organizace kraje</t>
  </si>
  <si>
    <t>příspěvkové organizace ostatní</t>
  </si>
  <si>
    <r>
      <t xml:space="preserve">spolek </t>
    </r>
    <r>
      <rPr>
        <b/>
        <sz val="10"/>
        <color rgb="FF008000"/>
        <rFont val="Calibri"/>
        <family val="2"/>
        <charset val="238"/>
      </rPr>
      <t>spolek, zapsaný spolek</t>
    </r>
  </si>
  <si>
    <t>Neinvestiční/Investiční dotace občanským sdružením</t>
  </si>
  <si>
    <t>Státní podnik</t>
  </si>
  <si>
    <t>Bude číslo, ale nevím jaké</t>
  </si>
  <si>
    <t>svazek obcí</t>
  </si>
  <si>
    <t>školské právnické osoby</t>
  </si>
  <si>
    <t>školy a školská zařízení - příspěvkové organizace kraje</t>
  </si>
  <si>
    <t>školy a školská zařízení - příspěvkové organizace ostatní</t>
  </si>
  <si>
    <t>ústav</t>
  </si>
  <si>
    <t>vysoká škola</t>
  </si>
  <si>
    <t>zahraniční právnická osoba</t>
  </si>
  <si>
    <t>zájmové sdružení právnických osob</t>
  </si>
  <si>
    <t>xxxx</t>
  </si>
  <si>
    <t>zadatel_opravnena_osoba_2</t>
  </si>
  <si>
    <t>zadatel_opravnena_osoba_funkce_2</t>
  </si>
  <si>
    <t>zadatel_opravnena_osoba_3</t>
  </si>
  <si>
    <t>zadatel_opravnena_osoba_funkce_3</t>
  </si>
  <si>
    <t>položka investiční</t>
  </si>
  <si>
    <t>položka neinvestiční</t>
  </si>
  <si>
    <t>NUM_ORG</t>
  </si>
  <si>
    <t>vydaj_1_nazev</t>
  </si>
  <si>
    <t>vydaj_1_castka</t>
  </si>
  <si>
    <t>vydaj_2_nazev</t>
  </si>
  <si>
    <t>vydaj_2_castka</t>
  </si>
  <si>
    <t>vydaj_3_nazev</t>
  </si>
  <si>
    <t>vydaj_3_castka</t>
  </si>
  <si>
    <t>vydaj_4_nazev</t>
  </si>
  <si>
    <t>vydaj_4_castka</t>
  </si>
  <si>
    <t>vydaj_5_nazev</t>
  </si>
  <si>
    <t>vydaj_5_castka</t>
  </si>
  <si>
    <t>obec_zadatel</t>
  </si>
  <si>
    <t>zadatel_obec</t>
  </si>
  <si>
    <t>ucel</t>
  </si>
  <si>
    <t>potrebnost</t>
  </si>
  <si>
    <t>zadatel_opravnena_osoba_1</t>
  </si>
  <si>
    <t>zadatel_opravnena_osoba_funkce_1</t>
  </si>
  <si>
    <t xml:space="preserve">Dotační titul název: </t>
  </si>
  <si>
    <t>PRÁVNICKÁ OSOBA</t>
  </si>
  <si>
    <r>
      <t>Právní forma</t>
    </r>
    <r>
      <rPr>
        <b/>
        <sz val="11"/>
        <rFont val="Arial"/>
        <family val="2"/>
        <charset val="238"/>
      </rPr>
      <t>:</t>
    </r>
  </si>
  <si>
    <t>Svazek obcí</t>
  </si>
  <si>
    <r>
      <t>Zapsaný u krajského/městského soudu:</t>
    </r>
    <r>
      <rPr>
        <b/>
        <i/>
        <strike/>
        <sz val="8"/>
        <rFont val="Arial"/>
        <family val="2"/>
        <charset val="238"/>
      </rPr>
      <t xml:space="preserve"> </t>
    </r>
  </si>
  <si>
    <r>
      <t>Jiná evidence:</t>
    </r>
    <r>
      <rPr>
        <i/>
        <strike/>
        <sz val="8"/>
        <color rgb="FFFF0000"/>
        <rFont val="Arial"/>
        <family val="2"/>
        <charset val="238"/>
      </rPr>
      <t>(vyplňte, jste-li  právnická osoba nezapsaná ve veřejném rejstříku)</t>
    </r>
  </si>
  <si>
    <t>Osoba/osoby zastupující žadatele:</t>
  </si>
  <si>
    <t>Právní důvod zastoupení:</t>
  </si>
  <si>
    <t>plná moc</t>
  </si>
  <si>
    <t>zákonné</t>
  </si>
  <si>
    <t>Telefon:</t>
  </si>
  <si>
    <r>
      <t xml:space="preserve">Identifikace osob s podílem v této právnické osobě:
</t>
    </r>
    <r>
      <rPr>
        <i/>
        <strike/>
        <sz val="8"/>
        <color rgb="FFFF0000"/>
        <rFont val="Arial"/>
        <family val="2"/>
        <charset val="238"/>
      </rPr>
      <t>(vztahuje se pouze na obchodní korporace ve smyslu zákona č. 90/2012 Sb., o obchodních korporacích)</t>
    </r>
  </si>
  <si>
    <r>
      <t xml:space="preserve">Pokud jste uvedli </t>
    </r>
    <r>
      <rPr>
        <b/>
        <i/>
        <strike/>
        <sz val="8"/>
        <rFont val="Arial"/>
        <family val="2"/>
        <charset val="238"/>
      </rPr>
      <t>ANO</t>
    </r>
    <r>
      <rPr>
        <i/>
        <strike/>
        <sz val="8"/>
        <rFont val="Arial"/>
        <family val="2"/>
        <charset val="238"/>
      </rPr>
      <t>, doplňte seznam osob (fyzických, právnických) s uvedením výše podílu/akcií (u akcií se uvede jmenovitá hodnota a počet kusů).</t>
    </r>
  </si>
  <si>
    <r>
      <t>IČ:</t>
    </r>
    <r>
      <rPr>
        <strike/>
        <sz val="9"/>
        <color theme="1"/>
        <rFont val="Arial"/>
        <family val="2"/>
        <charset val="238"/>
      </rPr>
      <t xml:space="preserve"> </t>
    </r>
    <r>
      <rPr>
        <i/>
        <strike/>
        <sz val="9"/>
        <color theme="1"/>
        <rFont val="Arial"/>
        <family val="2"/>
        <charset val="238"/>
      </rPr>
      <t>(bylo-li přiděleno)</t>
    </r>
  </si>
  <si>
    <r>
      <t>IČ</t>
    </r>
    <r>
      <rPr>
        <strike/>
        <sz val="10"/>
        <rFont val="Arial"/>
        <family val="2"/>
        <charset val="238"/>
      </rPr>
      <t xml:space="preserve"> </t>
    </r>
    <r>
      <rPr>
        <i/>
        <strike/>
        <sz val="9"/>
        <rFont val="Arial"/>
        <family val="2"/>
        <charset val="238"/>
      </rPr>
      <t>(bylo-li přiděleno)</t>
    </r>
    <r>
      <rPr>
        <i/>
        <strike/>
        <sz val="11"/>
        <rFont val="Arial"/>
        <family val="2"/>
        <charset val="238"/>
      </rPr>
      <t>:</t>
    </r>
  </si>
  <si>
    <r>
      <t>DIČ</t>
    </r>
    <r>
      <rPr>
        <b/>
        <i/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(je-li přiděleno)</t>
    </r>
    <r>
      <rPr>
        <b/>
        <sz val="11"/>
        <rFont val="Arial"/>
        <family val="2"/>
        <charset val="238"/>
      </rPr>
      <t>:</t>
    </r>
  </si>
  <si>
    <t>Okres:</t>
  </si>
  <si>
    <t>(plátci DPH, kteří mají nárok na odpočet DPH na vstupu podle zákona o dani z přidané hodnoty č. 235/2004 Sb., ve znění pozdějších předpisů, uvádějí všechny ceny v tabulce bez DPH)</t>
  </si>
  <si>
    <t>Celková cena</t>
  </si>
  <si>
    <r>
      <t>CELKEM</t>
    </r>
    <r>
      <rPr>
        <i/>
        <sz val="10"/>
        <rFont val="Arial"/>
        <family val="2"/>
        <charset val="238"/>
      </rPr>
      <t xml:space="preserve"> (mezisoučet)</t>
    </r>
  </si>
  <si>
    <r>
      <t xml:space="preserve">Dotace požadovaná od Zlínského kraje
</t>
    </r>
    <r>
      <rPr>
        <i/>
        <sz val="9"/>
        <rFont val="Arial"/>
        <family val="2"/>
        <charset val="238"/>
      </rPr>
      <t xml:space="preserve">(dotaci uvádět </t>
    </r>
    <r>
      <rPr>
        <i/>
        <sz val="9"/>
        <color rgb="FFFF0000"/>
        <rFont val="Arial"/>
        <family val="2"/>
        <charset val="238"/>
      </rPr>
      <t>v celých tisícikorunách</t>
    </r>
    <r>
      <rPr>
        <i/>
        <sz val="9"/>
        <rFont val="Arial"/>
        <family val="2"/>
        <charset val="238"/>
      </rPr>
      <t xml:space="preserve"> ve formě prostého čísla bez mezer a dalších znaků)</t>
    </r>
  </si>
  <si>
    <t>ORP:</t>
  </si>
  <si>
    <r>
      <rPr>
        <b/>
        <sz val="11"/>
        <rFont val="Arial"/>
        <family val="2"/>
        <charset val="238"/>
      </rPr>
      <t>Počet obyvatel</t>
    </r>
    <r>
      <rPr>
        <sz val="11"/>
        <rFont val="Arial"/>
        <family val="2"/>
        <charset val="238"/>
      </rPr>
      <t xml:space="preserve"> k 1.1. příslušného kalendář. roku, ve kterém je vyhlášen Program
</t>
    </r>
    <r>
      <rPr>
        <i/>
        <sz val="8"/>
        <rFont val="Arial"/>
        <family val="2"/>
        <charset val="238"/>
      </rPr>
      <t>Dle Vyhlášky Ministerstva financí ČR o podílu jednotlivých obcí na stanovených procentních částech celostátního hrubého výnosu daně z přidané hodnoty a daní z příjmů (dále jen „vyhláška“) účinné k 1.1. příslušného kalendářního roku, na který je Program vyhlášen.</t>
    </r>
  </si>
  <si>
    <r>
      <t xml:space="preserve">Místo realizace projektu:
</t>
    </r>
    <r>
      <rPr>
        <i/>
        <sz val="8"/>
        <rFont val="Arial"/>
        <family val="2"/>
        <charset val="238"/>
      </rPr>
      <t>Uvést místo fyzické realizace akce, projektu.</t>
    </r>
  </si>
  <si>
    <t>Monitorovací indikátory (výstupy projektu) a jejich kvantifikace uvedené v této tabulce budou v případě schválení dotace přeneseny do Smlouvy o poskytnutí dotace a poskytnutí finančních prostředků poskytovatelem bude vázáno na jejich splnění. Naplnění monitorovacích indikátorů projektu bude specifikováno příjemcem dotace v Závěrečné zprávě s vyúčtováním dotace.</t>
  </si>
  <si>
    <r>
      <t xml:space="preserve">S výše uvedeným </t>
    </r>
    <r>
      <rPr>
        <strike/>
        <u/>
        <sz val="11"/>
        <color theme="1"/>
        <rFont val="Arial"/>
        <family val="2"/>
        <charset val="238"/>
      </rPr>
      <t>Souhlasem se zpracováním údajů</t>
    </r>
    <r>
      <rPr>
        <strike/>
        <sz val="11"/>
        <color theme="1"/>
        <rFont val="Arial"/>
        <family val="2"/>
        <charset val="238"/>
      </rPr>
      <t xml:space="preserve"> souhlasím:</t>
    </r>
  </si>
  <si>
    <r>
      <t xml:space="preserve">10. KONTROLNÍ SEZNAM
</t>
    </r>
    <r>
      <rPr>
        <i/>
        <sz val="9"/>
        <rFont val="Arial"/>
        <family val="2"/>
        <charset val="238"/>
      </rPr>
      <t>(před odesláním si prosím ověřte, zda je Vaše Žádost o poskytnutí dotace úplná)</t>
    </r>
  </si>
  <si>
    <t>Smlouva o zřízení běžného účtu u peněžního ústavu nebo písemné potvrzení peněžního ústavu o vedení běžného účtu žadatele</t>
  </si>
  <si>
    <t>Plná moc (v případě zastoupení na základě plné moci)</t>
  </si>
  <si>
    <r>
      <t xml:space="preserve">Podpis:
</t>
    </r>
    <r>
      <rPr>
        <i/>
        <sz val="10"/>
        <color theme="1"/>
        <rFont val="Arial"/>
        <family val="2"/>
        <charset val="238"/>
      </rPr>
      <t>(případně otisk razítka, pokud je součástí podpisu žadatele)</t>
    </r>
  </si>
  <si>
    <t>ID datové schránky:</t>
  </si>
  <si>
    <t>pro rok</t>
  </si>
  <si>
    <t>Program na podporu obnovy venkova</t>
  </si>
  <si>
    <t>Žádost o poskytnutí dotace</t>
  </si>
  <si>
    <t xml:space="preserve">Projekty na ochranu životního prostředí </t>
  </si>
  <si>
    <t>Žadatel vyplňuje pouze žlutá pole!</t>
  </si>
  <si>
    <r>
      <t xml:space="preserve"> </t>
    </r>
    <r>
      <rPr>
        <sz val="10"/>
        <rFont val="Arial"/>
        <family val="2"/>
        <charset val="238"/>
      </rPr>
      <t>(dále jen „Žádost“)</t>
    </r>
  </si>
  <si>
    <t>Vyberte z následujícího seznamu</t>
  </si>
  <si>
    <t>Pořízení obecního mobiliáře s využitím materiálů a výrobků z recyklovaných odpadů.</t>
  </si>
  <si>
    <t>Pořízení herních prvků do základních a mateřských škol a vybavení sportovišť s využitím materiálů a výrobků z recyklovaných odpadů.</t>
  </si>
  <si>
    <t>(Uvést krátký a výstižný název projektu.)</t>
  </si>
  <si>
    <r>
      <t xml:space="preserve">Registrační číslo Žádosti:
</t>
    </r>
    <r>
      <rPr>
        <i/>
        <sz val="9"/>
        <rFont val="Arial"/>
        <family val="2"/>
        <charset val="238"/>
      </rPr>
      <t>(Bude doplněno Zlínským krajem.)</t>
    </r>
  </si>
  <si>
    <t>Holešov</t>
  </si>
  <si>
    <t>Kroměříž</t>
  </si>
  <si>
    <t>Luhačovice</t>
  </si>
  <si>
    <t>Otrokovice</t>
  </si>
  <si>
    <t>Uherské Hradiště</t>
  </si>
  <si>
    <t>Uherský Brod</t>
  </si>
  <si>
    <t>Valašské Klobouky</t>
  </si>
  <si>
    <t>Valašské Meziříčí</t>
  </si>
  <si>
    <t>Vizovice</t>
  </si>
  <si>
    <t>Vsetín</t>
  </si>
  <si>
    <t>Zlín</t>
  </si>
  <si>
    <t>Rožnov pod Radh.</t>
  </si>
  <si>
    <t>Bystřice pod Host.</t>
  </si>
  <si>
    <t>Vyberte ze seznamu</t>
  </si>
  <si>
    <t>Název žadatele:</t>
  </si>
  <si>
    <r>
      <t>Název žadatele</t>
    </r>
    <r>
      <rPr>
        <b/>
        <sz val="11"/>
        <rFont val="Arial"/>
        <family val="2"/>
        <charset val="238"/>
      </rPr>
      <t>:</t>
    </r>
  </si>
  <si>
    <t>- Za zahájení realizace projektu se považuje vznik způsobilých výdajů či zahájení činností souvisejících s realizací projektu, a to vždy ta skutečnost, která nastala dříve.
- Za ukončení realizace projektu se považuje úhrada minimálně ve výši vlastního podílu příjemce (za vlastní podíl se považují vlastní zdroje příjemce a jiné dotační prostředky - tj. mimo podíl ZK) ze celkových způsobilých výdajů projektu nebo ukončení činností souvisejících s realizací projektu, a to vždy ta skutečnost, která nastala později.
- Způsobilé výdaje musí příjemci vzniknout a minimálně vlastní podíl příjemce na celkových způsobilých výdajích musí být současně i uhrazen v době realizace projekt</t>
  </si>
  <si>
    <t>Kč</t>
  </si>
  <si>
    <t>NEINVESTIČNÍ</t>
  </si>
  <si>
    <t>Agregovaná výdajová položka</t>
  </si>
  <si>
    <t>(Jsou součástí hodnocení a výběru nejvhodnějších Žádostí.)</t>
  </si>
  <si>
    <t>6. SPECIFICKÁ KRITÉRIA</t>
  </si>
  <si>
    <r>
      <t xml:space="preserve">Účel, na který bude dotace použita: </t>
    </r>
    <r>
      <rPr>
        <sz val="9"/>
        <color theme="1"/>
        <rFont val="Arial"/>
        <family val="2"/>
        <charset val="238"/>
      </rPr>
      <t xml:space="preserve"> </t>
    </r>
    <r>
      <rPr>
        <i/>
        <sz val="9"/>
        <color theme="1"/>
        <rFont val="Arial"/>
        <family val="2"/>
        <charset val="238"/>
      </rPr>
      <t>(max. 500 znaků)</t>
    </r>
    <r>
      <rPr>
        <sz val="11"/>
        <color theme="1"/>
        <rFont val="Arial"/>
        <family val="2"/>
        <charset val="238"/>
      </rPr>
      <t>:</t>
    </r>
  </si>
  <si>
    <t xml:space="preserve">vůči jeho majetku neprobíhá insolvenční řízení, v němž bylo vydáno rozhodnutí o úpadku nebo nebyl insolvenční návrh zamítnut proto, že majetek nepostačuje k úhradě nákladů insolvenčního řízení nebo nebyl konkurs zrušen proto, že majetek byl zcela nepostačující k uspokojení věřitelů (zákon č. 182/2006 Sb.,  insolvenční zákon, ve znění pozdějších předpisů), a není proti němu vedeno exekuční řízení či řízení o výkonu rozhodnutí;
</t>
  </si>
  <si>
    <t>Včasnost předložení projektu</t>
  </si>
  <si>
    <t>Neporušená a náležitě označená obálka</t>
  </si>
  <si>
    <t>Originál Žádosti o poskytnutí dotace</t>
  </si>
  <si>
    <t>Způsobilost žadatele</t>
  </si>
  <si>
    <t>Způsobilost projektu</t>
  </si>
  <si>
    <t>Způsobilost výdajů projektu</t>
  </si>
  <si>
    <t>Celková přijatelnost Žádosti o poskytnutí dotace</t>
  </si>
  <si>
    <t>Doloženo</t>
  </si>
  <si>
    <t>Kontrolní položka</t>
  </si>
  <si>
    <r>
      <t xml:space="preserve">Název projektu: </t>
    </r>
    <r>
      <rPr>
        <i/>
        <sz val="8"/>
        <rFont val="Arial"/>
        <family val="2"/>
        <charset val="238"/>
      </rPr>
      <t>(Uvést krátký a výstižný název projektu.)</t>
    </r>
  </si>
  <si>
    <t>IČO:</t>
  </si>
  <si>
    <t>IČO žadatele:</t>
  </si>
  <si>
    <r>
      <t>IČO</t>
    </r>
    <r>
      <rPr>
        <sz val="10"/>
        <rFont val="Arial"/>
        <family val="2"/>
        <charset val="238"/>
      </rPr>
      <t xml:space="preserve"> </t>
    </r>
    <r>
      <rPr>
        <i/>
        <sz val="9"/>
        <rFont val="Arial"/>
        <family val="2"/>
        <charset val="238"/>
      </rPr>
      <t>(bylo-li přiděleno)</t>
    </r>
    <r>
      <rPr>
        <i/>
        <sz val="11"/>
        <rFont val="Arial"/>
        <family val="2"/>
        <charset val="238"/>
      </rPr>
      <t>:</t>
    </r>
  </si>
  <si>
    <t xml:space="preserve"> RP02-21DT5</t>
  </si>
  <si>
    <t>Projekty na na podporu cyklistiky</t>
  </si>
  <si>
    <t>Podporované opatření Programu:</t>
  </si>
  <si>
    <t>30.11.2022</t>
  </si>
  <si>
    <t>Projektová dokumentace</t>
  </si>
  <si>
    <t>Cyklostezka</t>
  </si>
  <si>
    <r>
      <t xml:space="preserve">Zdůvodnění potřebnosti realizace projektu, jeho komplexnosti, specifikace přínosů realizace projektu a naléhavosti řešení projektu, včetně specifikace problémových míst oblasti a toho jak přispěje realizace projektu k jejich odstranění </t>
    </r>
    <r>
      <rPr>
        <i/>
        <sz val="9"/>
        <color theme="1"/>
        <rFont val="Arial"/>
        <family val="2"/>
        <charset val="238"/>
      </rPr>
      <t>(max. 2 000 znaků)</t>
    </r>
    <r>
      <rPr>
        <sz val="11"/>
        <color theme="1"/>
        <rFont val="Arial"/>
        <family val="2"/>
        <charset val="238"/>
      </rPr>
      <t>:</t>
    </r>
    <r>
      <rPr>
        <sz val="4"/>
        <color theme="1"/>
        <rFont val="Arial"/>
        <family val="2"/>
        <charset val="238"/>
      </rPr>
      <t xml:space="preserve">
</t>
    </r>
    <r>
      <rPr>
        <i/>
        <sz val="9.5"/>
        <color theme="1"/>
        <rFont val="Arial"/>
        <family val="2"/>
        <charset val="238"/>
      </rPr>
      <t xml:space="preserve">Hodnotí se význam cyklostezky v souladu s Koncepcí rozvoje cyklistiky na území Zlínského kraje </t>
    </r>
  </si>
  <si>
    <t>Podrobný položkový (ve kterém je nutno zvýraznit výstupy projektu ve shodě s výstupy, uvedenými v žádostí o poskytnutí dotace) v případě opatření 5.2</t>
  </si>
  <si>
    <t>Stavební povolení (opatřené doložkou právní moci), eventuálně ohlášení stavby, veřejnoprávní smlouva (opatřená doložkou účinnosti), certifikát autorizovaného inspektora, popř. územní rozhodnutí nebo územní souhlas v případě, že stavba či změna stavby další povolení či souhlas nebude vyžadovat ve smyslu zákona č. 183/2006 Sb., o územním plánování a stavebním řádu (stavební zákon) v případě opatření 5.2</t>
  </si>
  <si>
    <t xml:space="preserve">Doklad o zajištění spolufinancování realizovaného díla z jiných dotačních zdrojů </t>
  </si>
  <si>
    <t>V případě opatření 5.2 situační výkres realizovaného úseku cyklostezky včetně technické zprávy, v případě opatření 5.1 (projektové dokumentace) katastrální mapu s vyznačením projektově připravované cyklostezky</t>
  </si>
  <si>
    <t>a.</t>
  </si>
  <si>
    <t>b.</t>
  </si>
  <si>
    <t>c.</t>
  </si>
  <si>
    <t>d.</t>
  </si>
  <si>
    <t>Měrná jednotka</t>
  </si>
  <si>
    <t>Zdroje se musí = nákladům.</t>
  </si>
  <si>
    <t>Zdroje se musí = nákladům!</t>
  </si>
  <si>
    <t>Uveďte délku navrhovaného/realizovaného úseku cyklistické stezky:</t>
  </si>
  <si>
    <t>m</t>
  </si>
  <si>
    <r>
      <t xml:space="preserve">Specifikujte, zda je navrhovaný/realizovaný úsek cyklistické stezky je první nebo pokračující etapou projektové přípravy/realizace dálkové či regionálně významné cyklistické stezky. </t>
    </r>
    <r>
      <rPr>
        <i/>
        <sz val="9"/>
        <rFont val="Arial"/>
        <family val="2"/>
        <charset val="238"/>
      </rPr>
      <t>(max. 1 000 znaků)</t>
    </r>
  </si>
  <si>
    <r>
      <t xml:space="preserve">Seznam a zdůvodnění výběru cílových skupina popis významu projektu pro cílové skupiny:
</t>
    </r>
    <r>
      <rPr>
        <i/>
        <sz val="9"/>
        <color theme="1"/>
        <rFont val="Arial"/>
        <family val="2"/>
        <charset val="238"/>
      </rPr>
      <t>Cílové skupiny musí být jasně definovány, musí být zřejmý přínos realizovaného projektu pro potřeby cílových skupin
Hodnotí se podíl obyvatel ovlivněný výstupy projektu k celkovému počtu obyvatel.     (max. 1 000 znaků)</t>
    </r>
  </si>
  <si>
    <t>Nerelevantní</t>
  </si>
  <si>
    <t>opatření 5.1: Zpracování projektové dokumentace na výstavbu dálkových a regionálně významných cyklistických stezek</t>
  </si>
  <si>
    <t>opatření 5.2: Spolufinancování výstavby dálkových a regionálně významných cyklistických stezek</t>
  </si>
  <si>
    <t xml:space="preserve">Způsobilé  výdaje CELKEM </t>
  </si>
  <si>
    <t>Obec</t>
  </si>
  <si>
    <t>místo_realizace</t>
  </si>
  <si>
    <t>=ZADOST!D133</t>
  </si>
  <si>
    <t>=ZADOST!D134</t>
  </si>
  <si>
    <t>=ZADOST!L229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</si>
</sst>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\ &quot;Kč&quot;"/>
    <numFmt numFmtId="165" formatCode="#,##0.00\ &quot;Kč&quot;"/>
    <numFmt numFmtId="166" formatCode="0.0000%"/>
  </numFmts>
  <fonts count="1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rgb="FFFFFF99"/>
      <name val="Arial"/>
      <family val="2"/>
      <charset val="238"/>
    </font>
    <font>
      <sz val="11"/>
      <color rgb="FFD9D9DF"/>
      <name val="Arial"/>
      <family val="2"/>
      <charset val="238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trike/>
      <sz val="11"/>
      <color theme="1"/>
      <name val="Arial"/>
      <family val="2"/>
      <charset val="238"/>
    </font>
    <font>
      <i/>
      <sz val="8"/>
      <name val="Arial"/>
      <family val="2"/>
      <charset val="238"/>
    </font>
    <font>
      <sz val="8"/>
      <name val="Arial"/>
      <family val="2"/>
      <charset val="238"/>
    </font>
    <font>
      <i/>
      <sz val="9"/>
      <name val="Arial"/>
      <family val="2"/>
      <charset val="238"/>
    </font>
    <font>
      <i/>
      <sz val="9"/>
      <color theme="1"/>
      <name val="Arial"/>
      <family val="2"/>
      <charset val="238"/>
    </font>
    <font>
      <strike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u/>
      <sz val="11"/>
      <name val="Arial"/>
      <family val="2"/>
      <charset val="238"/>
    </font>
    <font>
      <b/>
      <strike/>
      <sz val="11"/>
      <name val="Arial"/>
      <family val="2"/>
      <charset val="238"/>
    </font>
    <font>
      <strike/>
      <sz val="11"/>
      <name val="Arial"/>
      <family val="2"/>
      <charset val="238"/>
    </font>
    <font>
      <b/>
      <i/>
      <sz val="8"/>
      <name val="Arial"/>
      <family val="2"/>
      <charset val="238"/>
    </font>
    <font>
      <sz val="9"/>
      <name val="Arial"/>
      <family val="2"/>
      <charset val="238"/>
    </font>
    <font>
      <i/>
      <sz val="11"/>
      <name val="Arial"/>
      <family val="2"/>
      <charset val="238"/>
    </font>
    <font>
      <strike/>
      <sz val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trike/>
      <sz val="11"/>
      <color rgb="FFFF0000"/>
      <name val="Arial"/>
      <family val="2"/>
      <charset val="238"/>
    </font>
    <font>
      <i/>
      <strike/>
      <sz val="8"/>
      <name val="Arial"/>
      <family val="2"/>
      <charset val="238"/>
    </font>
    <font>
      <sz val="11"/>
      <color rgb="FF7030A0"/>
      <name val="Arial"/>
      <family val="2"/>
      <charset val="238"/>
    </font>
    <font>
      <sz val="11"/>
      <color rgb="FF008000"/>
      <name val="Calibri"/>
      <family val="2"/>
      <charset val="238"/>
      <scheme val="minor"/>
    </font>
    <font>
      <sz val="11"/>
      <color rgb="FFD60093"/>
      <name val="Arial"/>
      <family val="2"/>
      <charset val="238"/>
    </font>
    <font>
      <b/>
      <sz val="11"/>
      <color rgb="FF66FF33"/>
      <name val="Arial"/>
      <family val="2"/>
      <charset val="238"/>
    </font>
    <font>
      <sz val="11"/>
      <color rgb="FF666633"/>
      <name val="Arial"/>
      <family val="2"/>
      <charset val="238"/>
    </font>
    <font>
      <sz val="11"/>
      <color rgb="FF3399FF"/>
      <name val="Calibri"/>
      <family val="2"/>
      <charset val="238"/>
      <scheme val="minor"/>
    </font>
    <font>
      <i/>
      <sz val="11"/>
      <color rgb="FFFF0000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trike/>
      <u/>
      <sz val="11"/>
      <name val="Arial"/>
      <family val="2"/>
      <charset val="238"/>
    </font>
    <font>
      <strike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i/>
      <sz val="11"/>
      <color rgb="FF008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9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1"/>
      <color rgb="FF00B0F0"/>
      <name val="Calibri"/>
      <family val="2"/>
      <charset val="238"/>
      <scheme val="minor"/>
    </font>
    <font>
      <sz val="11"/>
      <color rgb="FF00B0F0"/>
      <name val="Arial"/>
      <family val="2"/>
      <charset val="238"/>
    </font>
    <font>
      <i/>
      <sz val="9"/>
      <color rgb="FFFF7171"/>
      <name val="Arial"/>
      <family val="2"/>
      <charset val="238"/>
    </font>
    <font>
      <b/>
      <u/>
      <sz val="10"/>
      <color rgb="FFFF0000"/>
      <name val="Arial"/>
      <family val="2"/>
      <charset val="238"/>
    </font>
    <font>
      <u/>
      <sz val="11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8000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trike/>
      <sz val="10"/>
      <color rgb="FF008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trike/>
      <sz val="8"/>
      <color rgb="FFFF0000"/>
      <name val="Arial"/>
      <family val="2"/>
      <charset val="238"/>
    </font>
    <font>
      <b/>
      <i/>
      <strike/>
      <sz val="8"/>
      <name val="Arial"/>
      <family val="2"/>
      <charset val="238"/>
    </font>
    <font>
      <strike/>
      <sz val="11"/>
      <color rgb="FF008000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trike/>
      <sz val="11"/>
      <color rgb="FF996633"/>
      <name val="Arial"/>
      <family val="2"/>
      <charset val="238"/>
    </font>
    <font>
      <strike/>
      <sz val="9"/>
      <color theme="1"/>
      <name val="Arial"/>
      <family val="2"/>
      <charset val="238"/>
    </font>
    <font>
      <i/>
      <strike/>
      <sz val="9"/>
      <color theme="1"/>
      <name val="Arial"/>
      <family val="2"/>
      <charset val="238"/>
    </font>
    <font>
      <i/>
      <strike/>
      <sz val="9"/>
      <name val="Arial"/>
      <family val="2"/>
      <charset val="238"/>
    </font>
    <font>
      <i/>
      <strike/>
      <sz val="11"/>
      <name val="Arial"/>
      <family val="2"/>
      <charset val="238"/>
    </font>
    <font>
      <strike/>
      <sz val="9"/>
      <color rgb="FFFF0000"/>
      <name val="Arial"/>
      <family val="2"/>
      <charset val="238"/>
    </font>
    <font>
      <i/>
      <strike/>
      <sz val="9"/>
      <color rgb="FFFF0000"/>
      <name val="Arial"/>
      <family val="2"/>
      <charset val="238"/>
    </font>
    <font>
      <strike/>
      <sz val="9"/>
      <name val="Arial"/>
      <family val="2"/>
      <charset val="238"/>
    </font>
    <font>
      <sz val="10"/>
      <color rgb="FFFF0000"/>
      <name val="Courier New"/>
      <family val="3"/>
      <charset val="238"/>
    </font>
    <font>
      <b/>
      <strike/>
      <sz val="11"/>
      <color theme="1"/>
      <name val="Arial"/>
      <family val="2"/>
      <charset val="238"/>
    </font>
    <font>
      <strike/>
      <sz val="11"/>
      <color rgb="FFD60093"/>
      <name val="Arial"/>
      <family val="2"/>
      <charset val="238"/>
    </font>
    <font>
      <b/>
      <strike/>
      <sz val="14"/>
      <color theme="1"/>
      <name val="Arial"/>
      <family val="2"/>
      <charset val="238"/>
    </font>
    <font>
      <strike/>
      <u/>
      <sz val="11"/>
      <color theme="1"/>
      <name val="Arial"/>
      <family val="2"/>
      <charset val="238"/>
    </font>
    <font>
      <sz val="10"/>
      <name val="Arial Narrow"/>
      <family val="2"/>
      <charset val="238"/>
    </font>
    <font>
      <sz val="16"/>
      <name val="Arial"/>
      <family val="2"/>
      <charset val="238"/>
    </font>
    <font>
      <b/>
      <sz val="22"/>
      <name val="Arial"/>
      <family val="2"/>
      <charset val="238"/>
    </font>
    <font>
      <sz val="22"/>
      <name val="Calibri"/>
      <family val="2"/>
      <scheme val="minor"/>
    </font>
    <font>
      <b/>
      <sz val="16"/>
      <name val="Arial"/>
      <family val="2"/>
      <charset val="238"/>
    </font>
    <font>
      <sz val="16"/>
      <name val="Calibri"/>
      <family val="2"/>
      <scheme val="minor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b/>
      <u/>
      <sz val="20"/>
      <name val="Arial"/>
      <family val="2"/>
      <charset val="238"/>
    </font>
    <font>
      <u/>
      <sz val="20"/>
      <name val="Arial"/>
      <family val="2"/>
      <charset val="238"/>
    </font>
    <font>
      <i/>
      <sz val="11"/>
      <color theme="1"/>
      <name val="Calibri"/>
      <family val="2"/>
      <scheme val="minor"/>
    </font>
    <font>
      <sz val="10"/>
      <color theme="0"/>
      <name val="Calibri"/>
      <family val="2"/>
      <charset val="238"/>
      <scheme val="minor"/>
    </font>
    <font>
      <sz val="13"/>
      <name val="Arial Black"/>
      <family val="2"/>
      <charset val="238"/>
    </font>
    <font>
      <b/>
      <sz val="20"/>
      <name val="Arial Black"/>
      <family val="2"/>
      <charset val="238"/>
    </font>
    <font>
      <sz val="20"/>
      <name val="Arial Black"/>
      <family val="2"/>
      <charset val="238"/>
    </font>
    <font>
      <i/>
      <sz val="8"/>
      <color theme="1"/>
      <name val="Arial"/>
      <family val="2"/>
      <charset val="238"/>
    </font>
    <font>
      <sz val="4"/>
      <color theme="1"/>
      <name val="Arial"/>
      <family val="2"/>
      <charset val="238"/>
    </font>
    <font>
      <i/>
      <sz val="9.5"/>
      <color theme="1"/>
      <name val="Arial"/>
      <family val="2"/>
      <charset val="238"/>
    </font>
    <font>
      <b/>
      <u/>
      <sz val="13"/>
      <name val="Arial Black"/>
      <family val="2"/>
      <charset val="238"/>
    </font>
    <font>
      <sz val="1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1"/>
      <name val="Calibri"/>
      <family val="2"/>
      <scheme val="minor"/>
    </font>
    <font>
      <sz val="10"/>
      <color theme="0" tint="-0.34998626667073579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10"/>
      <color theme="0" tint="-4.9989318521683403E-2"/>
      <name val="Arial"/>
      <family val="2"/>
      <charset val="238"/>
    </font>
    <font>
      <sz val="11"/>
      <color theme="0" tint="-4.9989318521683403E-2"/>
      <name val="Arial"/>
      <family val="2"/>
      <charset val="238"/>
    </font>
    <font>
      <b/>
      <sz val="10"/>
      <color theme="0" tint="-4.9989318521683403E-2"/>
      <name val="Arial"/>
      <family val="2"/>
      <charset val="238"/>
    </font>
    <font>
      <sz val="11"/>
      <color theme="0" tint="-4.9989318521683403E-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8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medium">
        <color rgb="FF808080"/>
      </left>
      <right/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/>
      <top style="thick">
        <color auto="1"/>
      </top>
      <bottom style="hair">
        <color auto="1"/>
      </bottom>
      <diagonal/>
    </border>
    <border>
      <left/>
      <right/>
      <top style="thick">
        <color auto="1"/>
      </top>
      <bottom style="hair">
        <color auto="1"/>
      </bottom>
      <diagonal/>
    </border>
    <border>
      <left/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/>
      <top style="hair">
        <color auto="1"/>
      </top>
      <bottom style="thin">
        <color auto="1"/>
      </bottom>
      <diagonal/>
    </border>
    <border>
      <left/>
      <right style="thick">
        <color auto="1"/>
      </right>
      <top style="hair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hair">
        <color auto="1"/>
      </bottom>
      <diagonal/>
    </border>
    <border>
      <left/>
      <right style="thick">
        <color auto="1"/>
      </right>
      <top style="thin">
        <color auto="1"/>
      </top>
      <bottom style="hair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thick">
        <color auto="1"/>
      </bottom>
      <diagonal/>
    </border>
    <border>
      <left/>
      <right style="hair">
        <color auto="1"/>
      </right>
      <top style="thick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hair">
        <color auto="1"/>
      </bottom>
      <diagonal/>
    </border>
    <border>
      <left/>
      <right style="thick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7" fillId="0" borderId="0" applyNumberFormat="0" applyFill="0" applyBorder="0" applyAlignment="0" applyProtection="0"/>
  </cellStyleXfs>
  <cellXfs count="790">
    <xf numFmtId="0" fontId="0" fillId="0" borderId="0" xfId="0"/>
    <xf numFmtId="0" fontId="3" fillId="2" borderId="0" xfId="0" applyFont="1" applyFill="1" applyProtection="1"/>
    <xf numFmtId="0" fontId="3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24" fillId="3" borderId="1" xfId="0" applyFont="1" applyFill="1" applyBorder="1" applyAlignment="1" applyProtection="1">
      <alignment vertical="center"/>
    </xf>
    <xf numFmtId="0" fontId="35" fillId="2" borderId="0" xfId="0" applyFont="1" applyFill="1" applyProtection="1"/>
    <xf numFmtId="0" fontId="35" fillId="2" borderId="0" xfId="0" applyFont="1" applyFill="1" applyAlignment="1" applyProtection="1">
      <alignment vertical="center"/>
    </xf>
    <xf numFmtId="0" fontId="37" fillId="2" borderId="0" xfId="0" applyFont="1" applyFill="1" applyProtection="1"/>
    <xf numFmtId="0" fontId="36" fillId="2" borderId="0" xfId="0" applyFont="1" applyFill="1" applyProtection="1"/>
    <xf numFmtId="0" fontId="42" fillId="2" borderId="0" xfId="0" applyFont="1" applyFill="1" applyProtection="1"/>
    <xf numFmtId="0" fontId="39" fillId="2" borderId="0" xfId="0" applyFont="1" applyFill="1" applyBorder="1" applyProtection="1"/>
    <xf numFmtId="0" fontId="40" fillId="0" borderId="0" xfId="0" applyFont="1" applyBorder="1" applyAlignment="1" applyProtection="1">
      <alignment vertical="center"/>
    </xf>
    <xf numFmtId="0" fontId="41" fillId="2" borderId="0" xfId="0" applyFont="1" applyFill="1" applyBorder="1" applyProtection="1"/>
    <xf numFmtId="0" fontId="35" fillId="3" borderId="0" xfId="0" applyFont="1" applyFill="1" applyProtection="1"/>
    <xf numFmtId="0" fontId="36" fillId="2" borderId="0" xfId="0" applyFont="1" applyFill="1" applyAlignment="1" applyProtection="1">
      <alignment vertical="center"/>
    </xf>
    <xf numFmtId="0" fontId="46" fillId="2" borderId="0" xfId="0" applyFont="1" applyFill="1" applyProtection="1"/>
    <xf numFmtId="0" fontId="53" fillId="0" borderId="12" xfId="0" applyFont="1" applyBorder="1" applyAlignment="1">
      <alignment vertical="center"/>
    </xf>
    <xf numFmtId="0" fontId="0" fillId="0" borderId="12" xfId="0" applyNumberFormat="1" applyBorder="1"/>
    <xf numFmtId="0" fontId="53" fillId="0" borderId="12" xfId="0" applyFont="1" applyFill="1" applyBorder="1" applyAlignment="1">
      <alignment vertical="center"/>
    </xf>
    <xf numFmtId="0" fontId="53" fillId="0" borderId="13" xfId="0" applyFont="1" applyBorder="1" applyAlignment="1">
      <alignment vertical="center"/>
    </xf>
    <xf numFmtId="49" fontId="0" fillId="0" borderId="12" xfId="0" applyNumberFormat="1" applyBorder="1"/>
    <xf numFmtId="0" fontId="53" fillId="5" borderId="12" xfId="0" applyFont="1" applyFill="1" applyBorder="1" applyAlignment="1">
      <alignment vertical="center"/>
    </xf>
    <xf numFmtId="0" fontId="0" fillId="5" borderId="12" xfId="0" applyFill="1" applyBorder="1"/>
    <xf numFmtId="0" fontId="53" fillId="0" borderId="12" xfId="0" applyFont="1" applyFill="1" applyBorder="1"/>
    <xf numFmtId="0" fontId="53" fillId="0" borderId="12" xfId="0" applyFont="1" applyFill="1" applyBorder="1" applyAlignment="1">
      <alignment horizontal="left" vertical="center"/>
    </xf>
    <xf numFmtId="0" fontId="53" fillId="5" borderId="12" xfId="0" applyFont="1" applyFill="1" applyBorder="1" applyAlignment="1">
      <alignment horizontal="left" vertical="center"/>
    </xf>
    <xf numFmtId="0" fontId="0" fillId="0" borderId="12" xfId="0" applyBorder="1"/>
    <xf numFmtId="0" fontId="24" fillId="3" borderId="2" xfId="0" applyFont="1" applyFill="1" applyBorder="1" applyAlignment="1" applyProtection="1">
      <alignment vertical="center"/>
    </xf>
    <xf numFmtId="0" fontId="44" fillId="0" borderId="12" xfId="0" applyFont="1" applyBorder="1" applyAlignment="1" applyProtection="1">
      <alignment vertical="center"/>
    </xf>
    <xf numFmtId="0" fontId="41" fillId="2" borderId="12" xfId="0" applyFont="1" applyFill="1" applyBorder="1" applyProtection="1"/>
    <xf numFmtId="165" fontId="35" fillId="2" borderId="0" xfId="0" applyNumberFormat="1" applyFont="1" applyFill="1" applyProtection="1"/>
    <xf numFmtId="0" fontId="43" fillId="2" borderId="1" xfId="0" applyFont="1" applyFill="1" applyBorder="1" applyProtection="1"/>
    <xf numFmtId="0" fontId="63" fillId="0" borderId="0" xfId="0" applyFont="1" applyAlignment="1">
      <alignment vertical="center"/>
    </xf>
    <xf numFmtId="0" fontId="63" fillId="0" borderId="0" xfId="0" applyFont="1" applyAlignment="1">
      <alignment vertical="center" wrapText="1"/>
    </xf>
    <xf numFmtId="0" fontId="64" fillId="0" borderId="0" xfId="0" applyFont="1"/>
    <xf numFmtId="0" fontId="62" fillId="0" borderId="0" xfId="0" applyFont="1"/>
    <xf numFmtId="0" fontId="24" fillId="0" borderId="0" xfId="0" applyFont="1" applyAlignment="1">
      <alignment vertical="center" wrapText="1"/>
    </xf>
    <xf numFmtId="0" fontId="53" fillId="0" borderId="0" xfId="0" applyFont="1" applyAlignment="1">
      <alignment wrapText="1"/>
    </xf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0" fillId="0" borderId="0" xfId="0" applyAlignment="1">
      <alignment horizontal="right"/>
    </xf>
    <xf numFmtId="0" fontId="66" fillId="0" borderId="0" xfId="0" applyFont="1"/>
    <xf numFmtId="0" fontId="0" fillId="5" borderId="12" xfId="0" applyNumberFormat="1" applyFill="1" applyBorder="1" applyAlignment="1">
      <alignment horizontal="left"/>
    </xf>
    <xf numFmtId="0" fontId="0" fillId="6" borderId="12" xfId="0" applyNumberFormat="1" applyFill="1" applyBorder="1" applyAlignment="1">
      <alignment horizontal="left"/>
    </xf>
    <xf numFmtId="49" fontId="0" fillId="5" borderId="12" xfId="0" applyNumberFormat="1" applyFill="1" applyBorder="1" applyAlignment="1">
      <alignment horizontal="left"/>
    </xf>
    <xf numFmtId="0" fontId="0" fillId="0" borderId="12" xfId="0" applyNumberFormat="1" applyBorder="1" applyAlignment="1">
      <alignment horizontal="left"/>
    </xf>
    <xf numFmtId="49" fontId="0" fillId="0" borderId="12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14" fontId="0" fillId="5" borderId="12" xfId="0" applyNumberFormat="1" applyFill="1" applyBorder="1" applyAlignment="1">
      <alignment horizontal="left"/>
    </xf>
    <xf numFmtId="10" fontId="0" fillId="0" borderId="12" xfId="0" applyNumberFormat="1" applyBorder="1" applyAlignment="1">
      <alignment horizontal="left"/>
    </xf>
    <xf numFmtId="0" fontId="0" fillId="0" borderId="0" xfId="0" applyNumberFormat="1" applyAlignment="1">
      <alignment horizontal="left"/>
    </xf>
    <xf numFmtId="0" fontId="0" fillId="7" borderId="12" xfId="0" applyFill="1" applyBorder="1"/>
    <xf numFmtId="0" fontId="0" fillId="7" borderId="12" xfId="0" applyFill="1" applyBorder="1" applyAlignment="1">
      <alignment horizontal="left"/>
    </xf>
    <xf numFmtId="49" fontId="0" fillId="7" borderId="12" xfId="0" applyNumberFormat="1" applyFill="1" applyBorder="1"/>
    <xf numFmtId="49" fontId="0" fillId="7" borderId="12" xfId="0" applyNumberFormat="1" applyFill="1" applyBorder="1" applyAlignment="1">
      <alignment horizontal="left"/>
    </xf>
    <xf numFmtId="49" fontId="0" fillId="7" borderId="0" xfId="0" applyNumberFormat="1" applyFill="1" applyAlignment="1">
      <alignment horizontal="left"/>
    </xf>
    <xf numFmtId="0" fontId="0" fillId="7" borderId="0" xfId="0" applyNumberFormat="1" applyFill="1" applyAlignment="1">
      <alignment horizontal="left"/>
    </xf>
    <xf numFmtId="14" fontId="0" fillId="0" borderId="0" xfId="0" applyNumberFormat="1"/>
    <xf numFmtId="10" fontId="0" fillId="0" borderId="0" xfId="0" applyNumberFormat="1"/>
    <xf numFmtId="4" fontId="0" fillId="0" borderId="0" xfId="0" applyNumberFormat="1"/>
    <xf numFmtId="49" fontId="0" fillId="0" borderId="0" xfId="0" applyNumberFormat="1"/>
    <xf numFmtId="3" fontId="0" fillId="0" borderId="12" xfId="0" applyNumberFormat="1" applyBorder="1" applyAlignment="1">
      <alignment horizontal="left"/>
    </xf>
    <xf numFmtId="0" fontId="0" fillId="6" borderId="0" xfId="0" applyFill="1"/>
    <xf numFmtId="0" fontId="53" fillId="0" borderId="13" xfId="0" applyFont="1" applyFill="1" applyBorder="1" applyAlignment="1">
      <alignment vertical="center"/>
    </xf>
    <xf numFmtId="0" fontId="0" fillId="4" borderId="12" xfId="0" applyNumberFormat="1" applyFill="1" applyBorder="1" applyAlignment="1">
      <alignment horizontal="left"/>
    </xf>
    <xf numFmtId="0" fontId="40" fillId="0" borderId="3" xfId="0" applyFont="1" applyBorder="1" applyAlignment="1" applyProtection="1">
      <alignment vertical="center"/>
    </xf>
    <xf numFmtId="0" fontId="44" fillId="0" borderId="11" xfId="0" applyFont="1" applyBorder="1" applyAlignment="1" applyProtection="1">
      <alignment vertical="center"/>
    </xf>
    <xf numFmtId="0" fontId="71" fillId="2" borderId="12" xfId="0" applyFont="1" applyFill="1" applyBorder="1" applyProtection="1"/>
    <xf numFmtId="49" fontId="54" fillId="3" borderId="0" xfId="0" applyNumberFormat="1" applyFont="1" applyFill="1" applyBorder="1" applyAlignment="1" applyProtection="1">
      <alignment vertical="center"/>
    </xf>
    <xf numFmtId="49" fontId="12" fillId="3" borderId="0" xfId="0" applyNumberFormat="1" applyFont="1" applyFill="1" applyBorder="1" applyAlignment="1" applyProtection="1">
      <alignment vertical="center"/>
    </xf>
    <xf numFmtId="49" fontId="16" fillId="3" borderId="11" xfId="0" applyNumberFormat="1" applyFont="1" applyFill="1" applyBorder="1" applyAlignment="1" applyProtection="1">
      <alignment vertical="center"/>
    </xf>
    <xf numFmtId="49" fontId="54" fillId="3" borderId="11" xfId="0" applyNumberFormat="1" applyFont="1" applyFill="1" applyBorder="1" applyAlignment="1" applyProtection="1">
      <alignment vertical="center"/>
    </xf>
    <xf numFmtId="49" fontId="16" fillId="3" borderId="7" xfId="0" applyNumberFormat="1" applyFont="1" applyFill="1" applyBorder="1" applyAlignment="1" applyProtection="1">
      <alignment vertical="center"/>
    </xf>
    <xf numFmtId="0" fontId="79" fillId="0" borderId="0" xfId="0" applyFont="1" applyAlignment="1" applyProtection="1">
      <alignment horizontal="left" vertical="center"/>
    </xf>
    <xf numFmtId="10" fontId="43" fillId="2" borderId="0" xfId="0" applyNumberFormat="1" applyFont="1" applyFill="1" applyBorder="1" applyProtection="1"/>
    <xf numFmtId="0" fontId="12" fillId="2" borderId="0" xfId="0" applyFont="1" applyFill="1" applyBorder="1" applyProtection="1"/>
    <xf numFmtId="3" fontId="12" fillId="3" borderId="8" xfId="0" applyNumberFormat="1" applyFont="1" applyFill="1" applyBorder="1" applyAlignment="1" applyProtection="1">
      <alignment horizontal="center" vertical="center" wrapText="1" shrinkToFit="1"/>
    </xf>
    <xf numFmtId="3" fontId="3" fillId="3" borderId="8" xfId="0" applyNumberFormat="1" applyFont="1" applyFill="1" applyBorder="1" applyAlignment="1" applyProtection="1">
      <alignment horizontal="center" vertical="center" shrinkToFit="1"/>
    </xf>
    <xf numFmtId="3" fontId="3" fillId="3" borderId="9" xfId="0" applyNumberFormat="1" applyFont="1" applyFill="1" applyBorder="1" applyAlignment="1" applyProtection="1">
      <alignment horizontal="center" vertical="center" shrinkToFit="1"/>
    </xf>
    <xf numFmtId="0" fontId="37" fillId="2" borderId="0" xfId="0" applyFont="1" applyFill="1" applyAlignment="1" applyProtection="1">
      <alignment vertical="center"/>
    </xf>
    <xf numFmtId="0" fontId="81" fillId="2" borderId="0" xfId="0" applyFont="1" applyFill="1" applyAlignment="1" applyProtection="1">
      <alignment vertical="center"/>
    </xf>
    <xf numFmtId="0" fontId="17" fillId="2" borderId="0" xfId="0" applyFont="1" applyFill="1" applyAlignment="1" applyProtection="1">
      <alignment vertical="center"/>
    </xf>
    <xf numFmtId="0" fontId="46" fillId="3" borderId="0" xfId="0" applyFont="1" applyFill="1" applyProtection="1"/>
    <xf numFmtId="0" fontId="37" fillId="2" borderId="0" xfId="0" applyFont="1" applyFill="1" applyAlignment="1" applyProtection="1"/>
    <xf numFmtId="0" fontId="37" fillId="2" borderId="12" xfId="0" applyFont="1" applyFill="1" applyBorder="1" applyProtection="1"/>
    <xf numFmtId="0" fontId="56" fillId="2" borderId="0" xfId="0" applyFont="1" applyFill="1" applyBorder="1" applyProtection="1"/>
    <xf numFmtId="0" fontId="56" fillId="2" borderId="8" xfId="0" applyFont="1" applyFill="1" applyBorder="1" applyProtection="1"/>
    <xf numFmtId="0" fontId="12" fillId="2" borderId="0" xfId="0" applyFont="1" applyFill="1" applyProtection="1"/>
    <xf numFmtId="0" fontId="85" fillId="2" borderId="0" xfId="0" applyFont="1" applyFill="1" applyProtection="1"/>
    <xf numFmtId="0" fontId="12" fillId="2" borderId="0" xfId="0" applyFont="1" applyFill="1" applyAlignment="1" applyProtection="1"/>
    <xf numFmtId="16" fontId="6" fillId="2" borderId="0" xfId="0" applyNumberFormat="1" applyFont="1" applyFill="1" applyAlignment="1" applyProtection="1"/>
    <xf numFmtId="0" fontId="9" fillId="2" borderId="0" xfId="0" applyFont="1" applyFill="1" applyProtection="1"/>
    <xf numFmtId="49" fontId="3" fillId="2" borderId="0" xfId="0" applyNumberFormat="1" applyFont="1" applyFill="1" applyBorder="1" applyAlignment="1" applyProtection="1">
      <alignment horizontal="left" vertical="top" wrapText="1" shrinkToFit="1"/>
    </xf>
    <xf numFmtId="16" fontId="9" fillId="2" borderId="0" xfId="0" applyNumberFormat="1" applyFont="1" applyFill="1" applyAlignment="1" applyProtection="1"/>
    <xf numFmtId="16" fontId="12" fillId="3" borderId="37" xfId="0" applyNumberFormat="1" applyFont="1" applyFill="1" applyBorder="1" applyAlignment="1" applyProtection="1">
      <alignment vertical="center"/>
    </xf>
    <xf numFmtId="0" fontId="27" fillId="2" borderId="0" xfId="0" applyFont="1" applyFill="1" applyBorder="1" applyProtection="1"/>
    <xf numFmtId="16" fontId="12" fillId="3" borderId="47" xfId="0" applyNumberFormat="1" applyFont="1" applyFill="1" applyBorder="1" applyAlignment="1" applyProtection="1">
      <alignment vertical="center"/>
    </xf>
    <xf numFmtId="16" fontId="27" fillId="2" borderId="51" xfId="0" applyNumberFormat="1" applyFont="1" applyFill="1" applyBorder="1" applyAlignment="1" applyProtection="1"/>
    <xf numFmtId="0" fontId="27" fillId="2" borderId="52" xfId="0" applyFont="1" applyFill="1" applyBorder="1" applyProtection="1"/>
    <xf numFmtId="16" fontId="26" fillId="2" borderId="51" xfId="0" applyNumberFormat="1" applyFont="1" applyFill="1" applyBorder="1" applyAlignment="1" applyProtection="1"/>
    <xf numFmtId="16" fontId="6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27" fillId="2" borderId="29" xfId="0" applyFont="1" applyFill="1" applyBorder="1" applyProtection="1"/>
    <xf numFmtId="0" fontId="95" fillId="0" borderId="0" xfId="0" applyFont="1" applyFill="1" applyBorder="1" applyProtection="1"/>
    <xf numFmtId="0" fontId="95" fillId="0" borderId="0" xfId="0" applyFont="1" applyBorder="1" applyProtection="1"/>
    <xf numFmtId="0" fontId="95" fillId="0" borderId="0" xfId="0" applyFont="1" applyFill="1" applyBorder="1" applyAlignment="1" applyProtection="1">
      <alignment horizontal="left" vertical="top"/>
    </xf>
    <xf numFmtId="16" fontId="8" fillId="2" borderId="0" xfId="0" applyNumberFormat="1" applyFont="1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40" fillId="2" borderId="3" xfId="0" applyFont="1" applyFill="1" applyBorder="1" applyAlignment="1" applyProtection="1">
      <alignment vertical="center"/>
    </xf>
    <xf numFmtId="0" fontId="40" fillId="2" borderId="0" xfId="0" applyFont="1" applyFill="1" applyBorder="1" applyAlignment="1" applyProtection="1">
      <alignment vertical="center"/>
    </xf>
    <xf numFmtId="0" fontId="50" fillId="2" borderId="8" xfId="0" applyFont="1" applyFill="1" applyBorder="1" applyAlignment="1" applyProtection="1">
      <alignment vertical="center"/>
    </xf>
    <xf numFmtId="0" fontId="40" fillId="2" borderId="11" xfId="0" applyFont="1" applyFill="1" applyBorder="1" applyAlignment="1" applyProtection="1">
      <alignment vertical="center"/>
    </xf>
    <xf numFmtId="0" fontId="40" fillId="2" borderId="5" xfId="0" applyFont="1" applyFill="1" applyBorder="1" applyAlignment="1" applyProtection="1">
      <alignment vertical="center"/>
    </xf>
    <xf numFmtId="0" fontId="40" fillId="2" borderId="12" xfId="0" applyFont="1" applyFill="1" applyBorder="1" applyAlignment="1" applyProtection="1">
      <alignment vertical="center"/>
    </xf>
    <xf numFmtId="0" fontId="55" fillId="2" borderId="12" xfId="0" applyFont="1" applyFill="1" applyBorder="1" applyAlignment="1" applyProtection="1">
      <alignment vertical="center"/>
    </xf>
    <xf numFmtId="0" fontId="40" fillId="2" borderId="8" xfId="0" applyFont="1" applyFill="1" applyBorder="1" applyAlignment="1" applyProtection="1">
      <alignment vertical="center"/>
    </xf>
    <xf numFmtId="16" fontId="96" fillId="2" borderId="0" xfId="0" applyNumberFormat="1" applyFont="1" applyFill="1" applyAlignment="1" applyProtection="1"/>
    <xf numFmtId="0" fontId="40" fillId="2" borderId="1" xfId="0" applyFont="1" applyFill="1" applyBorder="1" applyAlignment="1" applyProtection="1">
      <alignment vertical="center"/>
    </xf>
    <xf numFmtId="0" fontId="44" fillId="2" borderId="1" xfId="0" applyFont="1" applyFill="1" applyBorder="1" applyAlignment="1" applyProtection="1">
      <alignment vertical="center"/>
    </xf>
    <xf numFmtId="0" fontId="69" fillId="2" borderId="0" xfId="0" applyFont="1" applyFill="1" applyBorder="1" applyAlignment="1" applyProtection="1">
      <alignment vertical="center"/>
    </xf>
    <xf numFmtId="16" fontId="8" fillId="2" borderId="0" xfId="0" applyNumberFormat="1" applyFont="1" applyFill="1" applyAlignment="1" applyProtection="1"/>
    <xf numFmtId="16" fontId="25" fillId="2" borderId="0" xfId="0" applyNumberFormat="1" applyFont="1" applyFill="1" applyAlignment="1" applyProtection="1"/>
    <xf numFmtId="16" fontId="29" fillId="2" borderId="0" xfId="0" applyNumberFormat="1" applyFont="1" applyFill="1" applyAlignment="1" applyProtection="1"/>
    <xf numFmtId="0" fontId="30" fillId="2" borderId="0" xfId="0" applyFont="1" applyFill="1" applyProtection="1"/>
    <xf numFmtId="0" fontId="41" fillId="2" borderId="4" xfId="0" applyFont="1" applyFill="1" applyBorder="1" applyProtection="1"/>
    <xf numFmtId="0" fontId="44" fillId="2" borderId="11" xfId="0" applyFont="1" applyFill="1" applyBorder="1" applyAlignment="1" applyProtection="1">
      <alignment vertical="center"/>
    </xf>
    <xf numFmtId="0" fontId="12" fillId="3" borderId="23" xfId="0" applyFont="1" applyFill="1" applyBorder="1" applyAlignment="1" applyProtection="1">
      <alignment horizontal="left" vertical="center"/>
    </xf>
    <xf numFmtId="0" fontId="0" fillId="3" borderId="23" xfId="0" applyFill="1" applyBorder="1" applyAlignment="1" applyProtection="1">
      <alignment vertical="center"/>
    </xf>
    <xf numFmtId="0" fontId="0" fillId="3" borderId="30" xfId="0" applyFill="1" applyBorder="1" applyAlignment="1" applyProtection="1">
      <alignment vertical="center"/>
    </xf>
    <xf numFmtId="0" fontId="24" fillId="2" borderId="0" xfId="0" applyFont="1" applyFill="1" applyBorder="1" applyAlignment="1" applyProtection="1">
      <alignment vertical="center"/>
    </xf>
    <xf numFmtId="0" fontId="25" fillId="2" borderId="0" xfId="0" applyFont="1" applyFill="1" applyBorder="1" applyAlignment="1" applyProtection="1">
      <alignment vertical="center"/>
    </xf>
    <xf numFmtId="164" fontId="24" fillId="2" borderId="0" xfId="0" applyNumberFormat="1" applyFont="1" applyFill="1" applyBorder="1" applyAlignment="1" applyProtection="1">
      <alignment vertical="center" shrinkToFit="1"/>
    </xf>
    <xf numFmtId="0" fontId="12" fillId="2" borderId="0" xfId="0" applyFont="1" applyFill="1" applyBorder="1" applyAlignment="1" applyProtection="1">
      <alignment vertical="center" shrinkToFit="1"/>
    </xf>
    <xf numFmtId="165" fontId="25" fillId="2" borderId="0" xfId="0" applyNumberFormat="1" applyFont="1" applyFill="1" applyBorder="1" applyAlignment="1" applyProtection="1">
      <alignment vertical="center" shrinkToFit="1"/>
    </xf>
    <xf numFmtId="16" fontId="80" fillId="2" borderId="0" xfId="0" applyNumberFormat="1" applyFont="1" applyFill="1" applyAlignment="1" applyProtection="1">
      <alignment vertical="center"/>
    </xf>
    <xf numFmtId="16" fontId="47" fillId="2" borderId="0" xfId="0" applyNumberFormat="1" applyFont="1" applyFill="1" applyAlignment="1" applyProtection="1">
      <alignment vertical="center"/>
    </xf>
    <xf numFmtId="0" fontId="30" fillId="2" borderId="0" xfId="0" applyFont="1" applyFill="1" applyAlignment="1" applyProtection="1">
      <alignment vertical="center"/>
    </xf>
    <xf numFmtId="16" fontId="28" fillId="2" borderId="0" xfId="0" applyNumberFormat="1" applyFont="1" applyFill="1" applyAlignment="1" applyProtection="1">
      <alignment vertical="center"/>
    </xf>
    <xf numFmtId="16" fontId="19" fillId="2" borderId="0" xfId="0" applyNumberFormat="1" applyFont="1" applyFill="1" applyAlignment="1" applyProtection="1">
      <alignment vertical="center"/>
    </xf>
    <xf numFmtId="166" fontId="35" fillId="2" borderId="0" xfId="0" applyNumberFormat="1" applyFont="1" applyFill="1" applyProtection="1"/>
    <xf numFmtId="49" fontId="54" fillId="3" borderId="4" xfId="0" applyNumberFormat="1" applyFont="1" applyFill="1" applyBorder="1" applyAlignment="1" applyProtection="1">
      <alignment vertical="center"/>
    </xf>
    <xf numFmtId="49" fontId="54" fillId="3" borderId="5" xfId="0" applyNumberFormat="1" applyFont="1" applyFill="1" applyBorder="1" applyAlignment="1" applyProtection="1">
      <alignment vertical="center"/>
    </xf>
    <xf numFmtId="49" fontId="12" fillId="3" borderId="5" xfId="0" applyNumberFormat="1" applyFont="1" applyFill="1" applyBorder="1" applyAlignment="1" applyProtection="1">
      <alignment vertical="center"/>
    </xf>
    <xf numFmtId="0" fontId="24" fillId="2" borderId="1" xfId="0" applyFont="1" applyFill="1" applyBorder="1" applyAlignment="1" applyProtection="1">
      <alignment vertical="center"/>
    </xf>
    <xf numFmtId="0" fontId="16" fillId="2" borderId="2" xfId="0" applyFont="1" applyFill="1" applyBorder="1" applyAlignment="1" applyProtection="1">
      <alignment vertical="center"/>
    </xf>
    <xf numFmtId="0" fontId="12" fillId="2" borderId="2" xfId="0" applyFont="1" applyFill="1" applyBorder="1" applyAlignment="1" applyProtection="1">
      <alignment vertical="center"/>
    </xf>
    <xf numFmtId="0" fontId="12" fillId="2" borderId="3" xfId="0" applyFont="1" applyFill="1" applyBorder="1" applyAlignment="1" applyProtection="1">
      <alignment vertical="center" shrinkToFit="1"/>
    </xf>
    <xf numFmtId="0" fontId="24" fillId="2" borderId="2" xfId="0" applyFont="1" applyFill="1" applyBorder="1" applyAlignment="1" applyProtection="1">
      <alignment vertical="center"/>
    </xf>
    <xf numFmtId="0" fontId="25" fillId="2" borderId="2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horizontal="left" vertical="top" wrapText="1"/>
    </xf>
    <xf numFmtId="164" fontId="24" fillId="2" borderId="2" xfId="0" applyNumberFormat="1" applyFont="1" applyFill="1" applyBorder="1" applyAlignment="1" applyProtection="1">
      <alignment vertical="center" shrinkToFit="1"/>
    </xf>
    <xf numFmtId="0" fontId="12" fillId="2" borderId="2" xfId="0" applyFont="1" applyFill="1" applyBorder="1" applyAlignment="1" applyProtection="1">
      <alignment vertical="center" shrinkToFit="1"/>
    </xf>
    <xf numFmtId="164" fontId="16" fillId="2" borderId="2" xfId="0" applyNumberFormat="1" applyFont="1" applyFill="1" applyBorder="1" applyAlignment="1" applyProtection="1">
      <alignment vertical="center" shrinkToFit="1"/>
    </xf>
    <xf numFmtId="0" fontId="86" fillId="2" borderId="0" xfId="0" applyFont="1" applyFill="1" applyAlignment="1" applyProtection="1">
      <alignment horizontal="center" vertical="center" wrapText="1"/>
    </xf>
    <xf numFmtId="0" fontId="87" fillId="2" borderId="0" xfId="0" applyFont="1" applyFill="1" applyAlignment="1" applyProtection="1">
      <alignment vertical="center" wrapText="1"/>
    </xf>
    <xf numFmtId="0" fontId="11" fillId="2" borderId="0" xfId="0" applyFont="1" applyFill="1" applyBorder="1" applyProtection="1"/>
    <xf numFmtId="0" fontId="57" fillId="2" borderId="0" xfId="0" applyFont="1" applyFill="1" applyProtection="1"/>
    <xf numFmtId="0" fontId="3" fillId="2" borderId="0" xfId="0" applyFont="1" applyFill="1" applyBorder="1" applyProtection="1"/>
    <xf numFmtId="0" fontId="2" fillId="2" borderId="0" xfId="0" applyFont="1" applyFill="1" applyBorder="1" applyAlignment="1" applyProtection="1">
      <alignment vertical="center"/>
    </xf>
    <xf numFmtId="0" fontId="17" fillId="2" borderId="0" xfId="0" applyFont="1" applyFill="1" applyBorder="1" applyProtection="1"/>
    <xf numFmtId="0" fontId="1" fillId="2" borderId="0" xfId="0" applyFont="1" applyFill="1" applyBorder="1" applyAlignment="1" applyProtection="1">
      <alignment vertical="center"/>
    </xf>
    <xf numFmtId="0" fontId="49" fillId="2" borderId="0" xfId="0" applyFont="1" applyFill="1" applyProtection="1"/>
    <xf numFmtId="0" fontId="49" fillId="2" borderId="0" xfId="0" applyFont="1" applyFill="1" applyBorder="1" applyProtection="1"/>
    <xf numFmtId="0" fontId="51" fillId="2" borderId="0" xfId="0" applyFont="1" applyFill="1" applyBorder="1" applyAlignment="1" applyProtection="1">
      <alignment vertical="center"/>
    </xf>
    <xf numFmtId="0" fontId="3" fillId="2" borderId="11" xfId="0" applyFont="1" applyFill="1" applyBorder="1" applyProtection="1"/>
    <xf numFmtId="0" fontId="2" fillId="0" borderId="0" xfId="0" applyFont="1" applyBorder="1" applyAlignment="1" applyProtection="1">
      <alignment vertical="center"/>
    </xf>
    <xf numFmtId="0" fontId="3" fillId="3" borderId="0" xfId="0" applyFont="1" applyFill="1" applyProtection="1"/>
    <xf numFmtId="0" fontId="12" fillId="3" borderId="11" xfId="0" applyFont="1" applyFill="1" applyBorder="1" applyAlignment="1" applyProtection="1">
      <alignment horizontal="left" vertical="center"/>
    </xf>
    <xf numFmtId="0" fontId="12" fillId="3" borderId="0" xfId="0" applyFont="1" applyFill="1" applyBorder="1" applyAlignment="1" applyProtection="1">
      <alignment horizontal="left" vertical="center"/>
    </xf>
    <xf numFmtId="0" fontId="0" fillId="3" borderId="23" xfId="0" applyFill="1" applyBorder="1" applyAlignment="1" applyProtection="1">
      <alignment horizontal="left" vertical="center"/>
    </xf>
    <xf numFmtId="49" fontId="12" fillId="3" borderId="23" xfId="0" applyNumberFormat="1" applyFont="1" applyFill="1" applyBorder="1" applyAlignment="1" applyProtection="1">
      <alignment vertical="center" shrinkToFit="1"/>
    </xf>
    <xf numFmtId="3" fontId="0" fillId="3" borderId="10" xfId="0" applyNumberFormat="1" applyFill="1" applyBorder="1" applyAlignment="1" applyProtection="1">
      <alignment horizontal="center" vertical="center" shrinkToFit="1"/>
    </xf>
    <xf numFmtId="0" fontId="70" fillId="2" borderId="0" xfId="0" applyFont="1" applyFill="1" applyBorder="1" applyAlignment="1" applyProtection="1">
      <alignment vertical="center"/>
    </xf>
    <xf numFmtId="0" fontId="30" fillId="2" borderId="13" xfId="0" applyFont="1" applyFill="1" applyBorder="1" applyAlignment="1" applyProtection="1">
      <alignment vertical="center" wrapText="1"/>
    </xf>
    <xf numFmtId="0" fontId="30" fillId="2" borderId="13" xfId="0" applyFont="1" applyFill="1" applyBorder="1" applyAlignment="1" applyProtection="1">
      <alignment vertical="center"/>
    </xf>
    <xf numFmtId="0" fontId="76" fillId="2" borderId="0" xfId="0" applyFont="1" applyFill="1" applyProtection="1"/>
    <xf numFmtId="0" fontId="72" fillId="2" borderId="0" xfId="0" applyFont="1" applyFill="1" applyProtection="1"/>
    <xf numFmtId="0" fontId="17" fillId="2" borderId="11" xfId="0" applyFont="1" applyFill="1" applyBorder="1" applyAlignment="1" applyProtection="1">
      <alignment horizontal="center"/>
    </xf>
    <xf numFmtId="0" fontId="17" fillId="2" borderId="13" xfId="0" applyFont="1" applyFill="1" applyBorder="1" applyAlignment="1" applyProtection="1">
      <alignment horizontal="center"/>
    </xf>
    <xf numFmtId="0" fontId="30" fillId="2" borderId="11" xfId="0" applyFont="1" applyFill="1" applyBorder="1" applyAlignment="1" applyProtection="1">
      <alignment horizontal="center" vertical="center" wrapText="1"/>
    </xf>
    <xf numFmtId="0" fontId="30" fillId="2" borderId="10" xfId="0" applyFont="1" applyFill="1" applyBorder="1" applyAlignment="1" applyProtection="1">
      <alignment horizontal="center" vertical="center" wrapText="1"/>
    </xf>
    <xf numFmtId="0" fontId="30" fillId="2" borderId="7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/>
    <xf numFmtId="0" fontId="30" fillId="2" borderId="9" xfId="0" applyFont="1" applyFill="1" applyBorder="1" applyAlignment="1" applyProtection="1">
      <alignment horizontal="center" vertical="center" wrapText="1"/>
    </xf>
    <xf numFmtId="0" fontId="12" fillId="3" borderId="13" xfId="0" applyFont="1" applyFill="1" applyBorder="1" applyAlignment="1" applyProtection="1">
      <alignment vertical="center" wrapText="1"/>
    </xf>
    <xf numFmtId="0" fontId="12" fillId="3" borderId="13" xfId="0" applyFont="1" applyFill="1" applyBorder="1" applyAlignment="1" applyProtection="1">
      <alignment vertical="center"/>
    </xf>
    <xf numFmtId="0" fontId="11" fillId="2" borderId="0" xfId="0" applyFont="1" applyFill="1" applyProtection="1"/>
    <xf numFmtId="0" fontId="12" fillId="3" borderId="11" xfId="0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center"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/>
    <xf numFmtId="0" fontId="12" fillId="3" borderId="9" xfId="0" applyFont="1" applyFill="1" applyBorder="1" applyAlignment="1" applyProtection="1">
      <alignment horizontal="center" vertical="center" wrapText="1"/>
    </xf>
    <xf numFmtId="0" fontId="13" fillId="2" borderId="0" xfId="0" applyFont="1" applyFill="1" applyProtection="1"/>
    <xf numFmtId="0" fontId="14" fillId="2" borderId="0" xfId="0" applyFont="1" applyFill="1" applyProtection="1"/>
    <xf numFmtId="0" fontId="45" fillId="2" borderId="0" xfId="0" applyFont="1" applyFill="1" applyProtection="1"/>
    <xf numFmtId="0" fontId="24" fillId="2" borderId="0" xfId="0" applyFont="1" applyFill="1" applyProtection="1"/>
    <xf numFmtId="0" fontId="54" fillId="2" borderId="0" xfId="0" applyFont="1" applyFill="1" applyProtection="1"/>
    <xf numFmtId="0" fontId="16" fillId="2" borderId="0" xfId="0" applyFont="1" applyFill="1" applyProtection="1"/>
    <xf numFmtId="0" fontId="8" fillId="2" borderId="0" xfId="0" applyFont="1" applyFill="1" applyAlignment="1" applyProtection="1">
      <alignment vertical="center"/>
    </xf>
    <xf numFmtId="0" fontId="82" fillId="2" borderId="0" xfId="0" applyFont="1" applyFill="1" applyAlignment="1" applyProtection="1">
      <alignment vertical="center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2" xfId="0" applyFont="1" applyFill="1" applyBorder="1" applyAlignment="1" applyProtection="1">
      <alignment horizontal="justify" vertical="center" wrapText="1"/>
    </xf>
    <xf numFmtId="0" fontId="82" fillId="2" borderId="0" xfId="0" applyFont="1" applyFill="1" applyAlignment="1" applyProtection="1"/>
    <xf numFmtId="0" fontId="17" fillId="2" borderId="0" xfId="0" applyFont="1" applyFill="1" applyAlignment="1" applyProtection="1"/>
    <xf numFmtId="0" fontId="80" fillId="2" borderId="0" xfId="0" applyFont="1" applyFill="1" applyAlignment="1" applyProtection="1">
      <alignment horizontal="justify" vertical="center" wrapText="1"/>
    </xf>
    <xf numFmtId="0" fontId="5" fillId="2" borderId="0" xfId="0" applyFont="1" applyFill="1" applyAlignment="1" applyProtection="1">
      <alignment vertical="center"/>
    </xf>
    <xf numFmtId="0" fontId="3" fillId="2" borderId="0" xfId="0" applyFont="1" applyFill="1" applyBorder="1" applyAlignment="1" applyProtection="1">
      <alignment horizontal="justify" wrapText="1"/>
    </xf>
    <xf numFmtId="0" fontId="60" fillId="0" borderId="42" xfId="0" applyFont="1" applyFill="1" applyBorder="1" applyAlignment="1" applyProtection="1">
      <alignment horizontal="left" vertical="center" wrapText="1"/>
    </xf>
    <xf numFmtId="0" fontId="60" fillId="0" borderId="0" xfId="0" applyFont="1" applyFill="1" applyBorder="1" applyAlignment="1" applyProtection="1">
      <alignment horizontal="left" vertical="center" wrapText="1"/>
    </xf>
    <xf numFmtId="0" fontId="106" fillId="2" borderId="0" xfId="0" applyFont="1" applyFill="1" applyBorder="1" applyAlignment="1" applyProtection="1">
      <alignment vertical="center"/>
    </xf>
    <xf numFmtId="0" fontId="106" fillId="2" borderId="0" xfId="0" applyFont="1" applyFill="1" applyBorder="1" applyAlignment="1" applyProtection="1">
      <alignment vertical="center" wrapText="1"/>
    </xf>
    <xf numFmtId="0" fontId="106" fillId="0" borderId="0" xfId="0" applyFont="1" applyFill="1" applyBorder="1" applyAlignment="1" applyProtection="1">
      <alignment horizontal="left" vertical="top"/>
    </xf>
    <xf numFmtId="0" fontId="106" fillId="0" borderId="0" xfId="0" quotePrefix="1" applyFont="1" applyFill="1" applyBorder="1" applyAlignment="1" applyProtection="1">
      <alignment horizontal="left" vertical="top"/>
    </xf>
    <xf numFmtId="16" fontId="12" fillId="3" borderId="81" xfId="0" applyNumberFormat="1" applyFont="1" applyFill="1" applyBorder="1" applyAlignment="1" applyProtection="1">
      <alignment vertical="center"/>
    </xf>
    <xf numFmtId="16" fontId="12" fillId="3" borderId="31" xfId="0" applyNumberFormat="1" applyFont="1" applyFill="1" applyBorder="1" applyAlignment="1" applyProtection="1">
      <alignment vertical="center"/>
    </xf>
    <xf numFmtId="165" fontId="60" fillId="2" borderId="4" xfId="0" applyNumberFormat="1" applyFont="1" applyFill="1" applyBorder="1" applyAlignment="1" applyProtection="1">
      <alignment wrapText="1"/>
    </xf>
    <xf numFmtId="0" fontId="61" fillId="0" borderId="5" xfId="0" applyFont="1" applyBorder="1" applyAlignment="1" applyProtection="1"/>
    <xf numFmtId="0" fontId="61" fillId="0" borderId="6" xfId="0" applyFont="1" applyBorder="1" applyAlignment="1" applyProtection="1"/>
    <xf numFmtId="0" fontId="61" fillId="0" borderId="11" xfId="0" applyFont="1" applyBorder="1" applyAlignment="1" applyProtection="1"/>
    <xf numFmtId="0" fontId="61" fillId="0" borderId="0" xfId="0" applyFont="1" applyBorder="1" applyAlignment="1" applyProtection="1"/>
    <xf numFmtId="0" fontId="61" fillId="0" borderId="10" xfId="0" applyFont="1" applyBorder="1" applyAlignment="1" applyProtection="1"/>
    <xf numFmtId="0" fontId="61" fillId="0" borderId="7" xfId="0" applyFont="1" applyBorder="1" applyAlignment="1" applyProtection="1"/>
    <xf numFmtId="0" fontId="61" fillId="0" borderId="8" xfId="0" applyFont="1" applyBorder="1" applyAlignment="1" applyProtection="1"/>
    <xf numFmtId="0" fontId="61" fillId="0" borderId="9" xfId="0" applyFont="1" applyBorder="1" applyAlignment="1" applyProtection="1"/>
    <xf numFmtId="0" fontId="12" fillId="2" borderId="1" xfId="0" applyFont="1" applyFill="1" applyBorder="1" applyAlignment="1" applyProtection="1">
      <alignment wrapText="1"/>
    </xf>
    <xf numFmtId="0" fontId="3" fillId="8" borderId="0" xfId="0" applyFont="1" applyFill="1" applyProtection="1"/>
    <xf numFmtId="3" fontId="0" fillId="0" borderId="0" xfId="0" applyNumberFormat="1"/>
    <xf numFmtId="0" fontId="0" fillId="0" borderId="0" xfId="0" applyNumberFormat="1"/>
    <xf numFmtId="49" fontId="3" fillId="3" borderId="12" xfId="0" applyNumberFormat="1" applyFont="1" applyFill="1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49" fontId="12" fillId="3" borderId="2" xfId="0" applyNumberFormat="1" applyFont="1" applyFill="1" applyBorder="1" applyAlignment="1" applyProtection="1">
      <alignment vertical="top" wrapText="1"/>
    </xf>
    <xf numFmtId="0" fontId="0" fillId="0" borderId="2" xfId="0" applyBorder="1" applyAlignment="1" applyProtection="1">
      <alignment vertical="top" wrapText="1"/>
    </xf>
    <xf numFmtId="0" fontId="0" fillId="0" borderId="3" xfId="0" applyBorder="1" applyAlignment="1" applyProtection="1">
      <alignment vertical="top" wrapText="1"/>
    </xf>
    <xf numFmtId="0" fontId="12" fillId="3" borderId="1" xfId="0" applyFont="1" applyFill="1" applyBorder="1" applyAlignment="1" applyProtection="1">
      <alignment vertical="top"/>
    </xf>
    <xf numFmtId="0" fontId="3" fillId="3" borderId="2" xfId="0" applyFont="1" applyFill="1" applyBorder="1" applyAlignment="1" applyProtection="1">
      <alignment vertical="top"/>
    </xf>
    <xf numFmtId="0" fontId="60" fillId="0" borderId="42" xfId="0" applyFont="1" applyFill="1" applyBorder="1" applyAlignment="1" applyProtection="1">
      <alignment horizontal="left" vertical="center" wrapText="1"/>
    </xf>
    <xf numFmtId="0" fontId="60" fillId="0" borderId="0" xfId="0" applyFont="1" applyFill="1" applyBorder="1" applyAlignment="1" applyProtection="1">
      <alignment horizontal="left" vertical="center" wrapText="1"/>
    </xf>
    <xf numFmtId="0" fontId="32" fillId="0" borderId="42" xfId="0" applyFont="1" applyFill="1" applyBorder="1" applyAlignment="1" applyProtection="1">
      <alignment horizontal="left" vertical="center" wrapText="1"/>
    </xf>
    <xf numFmtId="0" fontId="32" fillId="0" borderId="0" xfId="0" applyFont="1" applyFill="1" applyBorder="1" applyAlignment="1" applyProtection="1">
      <alignment horizontal="left" vertical="center" wrapText="1"/>
    </xf>
    <xf numFmtId="49" fontId="3" fillId="8" borderId="12" xfId="0" applyNumberFormat="1" applyFont="1" applyFill="1" applyBorder="1" applyAlignment="1" applyProtection="1">
      <alignment horizontal="center" vertical="center" wrapText="1"/>
      <protection locked="0"/>
    </xf>
    <xf numFmtId="0" fontId="0" fillId="8" borderId="12" xfId="0" applyFill="1" applyBorder="1" applyAlignment="1" applyProtection="1">
      <alignment horizontal="center" vertical="center" wrapText="1"/>
      <protection locked="0"/>
    </xf>
    <xf numFmtId="0" fontId="11" fillId="0" borderId="42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49" fontId="3" fillId="8" borderId="12" xfId="0" applyNumberFormat="1" applyFont="1" applyFill="1" applyBorder="1" applyAlignment="1" applyProtection="1">
      <alignment horizontal="center" vertical="center" shrinkToFit="1"/>
      <protection locked="0"/>
    </xf>
    <xf numFmtId="0" fontId="0" fillId="8" borderId="12" xfId="0" applyFill="1" applyBorder="1" applyAlignment="1" applyProtection="1">
      <alignment horizontal="center" vertical="center" shrinkToFit="1"/>
      <protection locked="0"/>
    </xf>
    <xf numFmtId="0" fontId="17" fillId="2" borderId="1" xfId="0" applyFont="1" applyFill="1" applyBorder="1" applyAlignment="1" applyProtection="1">
      <alignment horizontal="left" wrapText="1"/>
    </xf>
    <xf numFmtId="0" fontId="17" fillId="2" borderId="2" xfId="0" applyFont="1" applyFill="1" applyBorder="1" applyAlignment="1" applyProtection="1">
      <alignment horizontal="left" wrapText="1"/>
    </xf>
    <xf numFmtId="0" fontId="17" fillId="2" borderId="3" xfId="0" applyFont="1" applyFill="1" applyBorder="1" applyAlignment="1" applyProtection="1">
      <alignment horizontal="left" wrapText="1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horizontal="center" vertical="center" wrapText="1"/>
    </xf>
    <xf numFmtId="0" fontId="17" fillId="2" borderId="3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justify" wrapText="1"/>
    </xf>
    <xf numFmtId="0" fontId="8" fillId="2" borderId="0" xfId="0" applyFont="1" applyFill="1" applyAlignment="1" applyProtection="1">
      <alignment horizontal="justify" vertical="top" wrapText="1"/>
    </xf>
    <xf numFmtId="0" fontId="3" fillId="2" borderId="0" xfId="0" applyFont="1" applyFill="1" applyAlignment="1" applyProtection="1">
      <alignment horizontal="justify" vertical="top" wrapText="1"/>
    </xf>
    <xf numFmtId="0" fontId="17" fillId="2" borderId="1" xfId="0" applyFont="1" applyFill="1" applyBorder="1" applyAlignment="1" applyProtection="1">
      <alignment horizontal="left" vertical="center" wrapText="1"/>
    </xf>
    <xf numFmtId="0" fontId="17" fillId="2" borderId="2" xfId="0" applyFont="1" applyFill="1" applyBorder="1" applyAlignment="1" applyProtection="1">
      <alignment horizontal="left" vertical="center" wrapText="1"/>
    </xf>
    <xf numFmtId="0" fontId="17" fillId="2" borderId="3" xfId="0" applyFont="1" applyFill="1" applyBorder="1" applyAlignment="1" applyProtection="1">
      <alignment horizontal="left" vertical="center" wrapText="1"/>
    </xf>
    <xf numFmtId="14" fontId="17" fillId="2" borderId="1" xfId="0" applyNumberFormat="1" applyFont="1" applyFill="1" applyBorder="1" applyAlignment="1" applyProtection="1">
      <alignment horizontal="center" vertical="center" wrapText="1"/>
    </xf>
    <xf numFmtId="0" fontId="17" fillId="2" borderId="2" xfId="0" applyFont="1" applyFill="1" applyBorder="1" applyAlignment="1" applyProtection="1">
      <alignment vertical="center" wrapText="1"/>
    </xf>
    <xf numFmtId="0" fontId="17" fillId="2" borderId="3" xfId="0" applyFont="1" applyFill="1" applyBorder="1" applyAlignment="1" applyProtection="1">
      <alignment vertical="center" wrapText="1"/>
    </xf>
    <xf numFmtId="0" fontId="80" fillId="2" borderId="0" xfId="0" applyFont="1" applyFill="1" applyBorder="1" applyAlignment="1" applyProtection="1">
      <alignment horizontal="justify" wrapText="1"/>
    </xf>
    <xf numFmtId="0" fontId="3" fillId="2" borderId="0" xfId="0" applyFont="1" applyFill="1" applyAlignment="1" applyProtection="1">
      <alignment horizontal="center" vertical="top" wrapText="1"/>
    </xf>
    <xf numFmtId="16" fontId="74" fillId="2" borderId="0" xfId="0" applyNumberFormat="1" applyFont="1" applyFill="1" applyAlignment="1" applyProtection="1">
      <alignment horizontal="justify" vertical="center" wrapText="1"/>
    </xf>
    <xf numFmtId="0" fontId="73" fillId="2" borderId="0" xfId="0" applyFont="1" applyFill="1" applyAlignment="1" applyProtection="1">
      <alignment horizontal="justify" vertical="center"/>
    </xf>
    <xf numFmtId="0" fontId="17" fillId="2" borderId="0" xfId="0" applyFont="1" applyFill="1" applyAlignment="1" applyProtection="1">
      <alignment horizontal="justify" vertical="center" wrapText="1"/>
    </xf>
    <xf numFmtId="0" fontId="17" fillId="2" borderId="1" xfId="0" applyFont="1" applyFill="1" applyBorder="1" applyAlignment="1" applyProtection="1">
      <alignment horizontal="justify" vertical="center" wrapText="1"/>
    </xf>
    <xf numFmtId="0" fontId="17" fillId="2" borderId="2" xfId="0" applyFont="1" applyFill="1" applyBorder="1" applyAlignment="1" applyProtection="1">
      <alignment horizontal="justify" vertical="center" wrapText="1"/>
    </xf>
    <xf numFmtId="0" fontId="17" fillId="2" borderId="3" xfId="0" applyFont="1" applyFill="1" applyBorder="1" applyAlignment="1" applyProtection="1">
      <alignment horizontal="justify" vertical="center" wrapText="1"/>
    </xf>
    <xf numFmtId="0" fontId="12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vertical="center" wrapText="1"/>
    </xf>
    <xf numFmtId="0" fontId="12" fillId="3" borderId="77" xfId="0" applyFont="1" applyFill="1" applyBorder="1" applyAlignment="1" applyProtection="1">
      <alignment horizontal="center" vertical="center" wrapText="1"/>
    </xf>
    <xf numFmtId="0" fontId="0" fillId="3" borderId="77" xfId="0" applyFill="1" applyBorder="1" applyAlignment="1" applyProtection="1">
      <alignment vertical="center"/>
    </xf>
    <xf numFmtId="0" fontId="0" fillId="3" borderId="78" xfId="0" applyFill="1" applyBorder="1" applyAlignment="1" applyProtection="1">
      <alignment vertical="center"/>
    </xf>
    <xf numFmtId="0" fontId="15" fillId="2" borderId="0" xfId="0" applyFont="1" applyFill="1" applyBorder="1" applyAlignment="1" applyProtection="1">
      <alignment vertical="center" shrinkToFit="1"/>
    </xf>
    <xf numFmtId="165" fontId="16" fillId="2" borderId="0" xfId="0" applyNumberFormat="1" applyFont="1" applyFill="1" applyBorder="1" applyAlignment="1" applyProtection="1">
      <alignment vertical="center" shrinkToFit="1"/>
    </xf>
    <xf numFmtId="49" fontId="16" fillId="8" borderId="1" xfId="0" applyNumberFormat="1" applyFont="1" applyFill="1" applyBorder="1" applyAlignment="1" applyProtection="1">
      <alignment vertical="center" wrapText="1" shrinkToFit="1"/>
      <protection locked="0"/>
    </xf>
    <xf numFmtId="49" fontId="12" fillId="8" borderId="2" xfId="0" applyNumberFormat="1" applyFont="1" applyFill="1" applyBorder="1" applyAlignment="1" applyProtection="1">
      <alignment vertical="center" wrapText="1" shrinkToFit="1"/>
      <protection locked="0"/>
    </xf>
    <xf numFmtId="165" fontId="16" fillId="8" borderId="2" xfId="0" applyNumberFormat="1" applyFont="1" applyFill="1" applyBorder="1" applyAlignment="1" applyProtection="1">
      <alignment horizontal="right" vertical="center" shrinkToFit="1"/>
      <protection locked="0"/>
    </xf>
    <xf numFmtId="165" fontId="12" fillId="8" borderId="2" xfId="0" applyNumberFormat="1" applyFont="1" applyFill="1" applyBorder="1" applyAlignment="1" applyProtection="1">
      <alignment horizontal="right" vertical="center" shrinkToFit="1"/>
      <protection locked="0"/>
    </xf>
    <xf numFmtId="165" fontId="12" fillId="8" borderId="3" xfId="0" applyNumberFormat="1" applyFont="1" applyFill="1" applyBorder="1" applyAlignment="1" applyProtection="1">
      <alignment horizontal="right" vertical="center" shrinkToFit="1"/>
      <protection locked="0"/>
    </xf>
    <xf numFmtId="16" fontId="18" fillId="2" borderId="8" xfId="0" quotePrefix="1" applyNumberFormat="1" applyFont="1" applyFill="1" applyBorder="1" applyAlignment="1" applyProtection="1">
      <alignment horizontal="left" vertical="center" wrapText="1"/>
    </xf>
    <xf numFmtId="16" fontId="18" fillId="2" borderId="8" xfId="0" applyNumberFormat="1" applyFont="1" applyFill="1" applyBorder="1" applyAlignment="1" applyProtection="1">
      <alignment horizontal="left" vertical="center" wrapText="1"/>
    </xf>
    <xf numFmtId="0" fontId="103" fillId="8" borderId="19" xfId="0" applyFont="1" applyFill="1" applyBorder="1" applyAlignment="1" applyProtection="1">
      <alignment horizontal="center" vertical="center"/>
      <protection locked="0"/>
    </xf>
    <xf numFmtId="0" fontId="104" fillId="8" borderId="20" xfId="0" applyFont="1" applyFill="1" applyBorder="1" applyAlignment="1" applyProtection="1">
      <alignment horizontal="center" vertical="center"/>
      <protection locked="0"/>
    </xf>
    <xf numFmtId="0" fontId="104" fillId="8" borderId="70" xfId="0" applyFont="1" applyFill="1" applyBorder="1" applyAlignment="1" applyProtection="1">
      <alignment horizontal="center" vertical="center"/>
      <protection locked="0"/>
    </xf>
    <xf numFmtId="49" fontId="16" fillId="8" borderId="1" xfId="0" applyNumberFormat="1" applyFont="1" applyFill="1" applyBorder="1" applyAlignment="1" applyProtection="1">
      <alignment vertical="center" wrapText="1" shrinkToFit="1"/>
    </xf>
    <xf numFmtId="49" fontId="12" fillId="8" borderId="2" xfId="0" applyNumberFormat="1" applyFont="1" applyFill="1" applyBorder="1" applyAlignment="1" applyProtection="1">
      <alignment vertical="center" wrapText="1" shrinkToFit="1"/>
    </xf>
    <xf numFmtId="0" fontId="103" fillId="3" borderId="4" xfId="0" applyFont="1" applyFill="1" applyBorder="1" applyAlignment="1" applyProtection="1">
      <alignment horizontal="center"/>
    </xf>
    <xf numFmtId="0" fontId="104" fillId="0" borderId="5" xfId="0" applyFont="1" applyBorder="1" applyAlignment="1" applyProtection="1">
      <alignment horizontal="center"/>
    </xf>
    <xf numFmtId="165" fontId="16" fillId="3" borderId="75" xfId="0" applyNumberFormat="1" applyFont="1" applyFill="1" applyBorder="1" applyAlignment="1" applyProtection="1">
      <alignment horizontal="right" vertical="center" shrinkToFit="1"/>
    </xf>
    <xf numFmtId="0" fontId="12" fillId="3" borderId="75" xfId="0" applyFont="1" applyFill="1" applyBorder="1" applyAlignment="1" applyProtection="1">
      <alignment horizontal="right" vertical="center" shrinkToFit="1"/>
    </xf>
    <xf numFmtId="0" fontId="12" fillId="3" borderId="75" xfId="0" applyFont="1" applyFill="1" applyBorder="1" applyAlignment="1" applyProtection="1">
      <alignment vertical="center" shrinkToFit="1"/>
    </xf>
    <xf numFmtId="165" fontId="12" fillId="3" borderId="0" xfId="0" applyNumberFormat="1" applyFont="1" applyFill="1" applyBorder="1" applyAlignment="1" applyProtection="1">
      <alignment horizontal="center" vertical="center"/>
    </xf>
    <xf numFmtId="0" fontId="12" fillId="3" borderId="0" xfId="0" applyNumberFormat="1" applyFont="1" applyFill="1" applyBorder="1" applyAlignment="1" applyProtection="1">
      <alignment horizontal="center" vertical="center"/>
    </xf>
    <xf numFmtId="166" fontId="12" fillId="3" borderId="0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66" fontId="12" fillId="3" borderId="2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 applyProtection="1">
      <alignment vertical="center"/>
    </xf>
    <xf numFmtId="0" fontId="12" fillId="3" borderId="2" xfId="0" applyFont="1" applyFill="1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6" xfId="0" applyBorder="1" applyAlignment="1" applyProtection="1">
      <alignment vertical="center"/>
    </xf>
    <xf numFmtId="165" fontId="16" fillId="2" borderId="2" xfId="0" applyNumberFormat="1" applyFont="1" applyFill="1" applyBorder="1" applyAlignment="1" applyProtection="1">
      <alignment horizontal="right" vertical="center" shrinkToFit="1"/>
    </xf>
    <xf numFmtId="165" fontId="12" fillId="2" borderId="2" xfId="0" applyNumberFormat="1" applyFont="1" applyFill="1" applyBorder="1" applyAlignment="1" applyProtection="1">
      <alignment horizontal="right" vertical="center" shrinkToFit="1"/>
    </xf>
    <xf numFmtId="165" fontId="12" fillId="2" borderId="3" xfId="0" applyNumberFormat="1" applyFont="1" applyFill="1" applyBorder="1" applyAlignment="1" applyProtection="1">
      <alignment horizontal="right" vertical="center" shrinkToFit="1"/>
    </xf>
    <xf numFmtId="0" fontId="12" fillId="3" borderId="12" xfId="0" applyFont="1" applyFill="1" applyBorder="1" applyAlignment="1" applyProtection="1">
      <alignment vertical="center" shrinkToFit="1"/>
    </xf>
    <xf numFmtId="0" fontId="88" fillId="2" borderId="0" xfId="0" applyFont="1" applyFill="1" applyAlignment="1" applyProtection="1">
      <alignment horizontal="right" vertical="center" wrapText="1"/>
    </xf>
    <xf numFmtId="0" fontId="89" fillId="2" borderId="0" xfId="0" applyFont="1" applyFill="1" applyAlignment="1" applyProtection="1">
      <alignment horizontal="right" vertical="center" wrapText="1"/>
    </xf>
    <xf numFmtId="0" fontId="88" fillId="2" borderId="0" xfId="0" applyFont="1" applyFill="1" applyAlignment="1" applyProtection="1">
      <alignment horizontal="left" vertical="center" wrapText="1"/>
    </xf>
    <xf numFmtId="0" fontId="89" fillId="2" borderId="0" xfId="0" applyFont="1" applyFill="1" applyAlignment="1" applyProtection="1">
      <alignment vertical="center" wrapText="1"/>
    </xf>
    <xf numFmtId="0" fontId="21" fillId="8" borderId="26" xfId="0" applyFont="1" applyFill="1" applyBorder="1" applyAlignment="1" applyProtection="1">
      <alignment vertical="center"/>
    </xf>
    <xf numFmtId="0" fontId="94" fillId="0" borderId="27" xfId="0" applyFont="1" applyBorder="1" applyAlignment="1" applyProtection="1">
      <alignment vertical="center"/>
    </xf>
    <xf numFmtId="0" fontId="94" fillId="0" borderId="28" xfId="0" applyFont="1" applyBorder="1" applyAlignment="1" applyProtection="1">
      <alignment vertical="center"/>
    </xf>
    <xf numFmtId="16" fontId="12" fillId="8" borderId="37" xfId="0" applyNumberFormat="1" applyFont="1" applyFill="1" applyBorder="1" applyAlignment="1" applyProtection="1">
      <alignment vertical="center" wrapText="1"/>
      <protection locked="0"/>
    </xf>
    <xf numFmtId="0" fontId="0" fillId="8" borderId="37" xfId="0" applyFont="1" applyFill="1" applyBorder="1" applyAlignment="1" applyProtection="1">
      <alignment vertical="center" wrapText="1"/>
      <protection locked="0"/>
    </xf>
    <xf numFmtId="0" fontId="0" fillId="8" borderId="48" xfId="0" applyFont="1" applyFill="1" applyBorder="1" applyAlignment="1" applyProtection="1">
      <alignment vertical="center" wrapText="1"/>
      <protection locked="0"/>
    </xf>
    <xf numFmtId="16" fontId="12" fillId="8" borderId="31" xfId="0" applyNumberFormat="1" applyFont="1" applyFill="1" applyBorder="1" applyAlignment="1" applyProtection="1">
      <alignment vertical="center"/>
      <protection locked="0"/>
    </xf>
    <xf numFmtId="0" fontId="0" fillId="8" borderId="31" xfId="0" applyFont="1" applyFill="1" applyBorder="1" applyAlignment="1" applyProtection="1">
      <alignment vertical="center"/>
      <protection locked="0"/>
    </xf>
    <xf numFmtId="0" fontId="0" fillId="8" borderId="82" xfId="0" applyFont="1" applyFill="1" applyBorder="1" applyAlignment="1" applyProtection="1">
      <alignment vertical="center"/>
      <protection locked="0"/>
    </xf>
    <xf numFmtId="16" fontId="12" fillId="8" borderId="37" xfId="0" applyNumberFormat="1" applyFont="1" applyFill="1" applyBorder="1" applyAlignment="1" applyProtection="1">
      <alignment vertical="center"/>
      <protection locked="0"/>
    </xf>
    <xf numFmtId="0" fontId="0" fillId="8" borderId="37" xfId="0" applyFont="1" applyFill="1" applyBorder="1" applyAlignment="1" applyProtection="1">
      <alignment vertical="center"/>
      <protection locked="0"/>
    </xf>
    <xf numFmtId="0" fontId="0" fillId="8" borderId="48" xfId="0" applyFont="1" applyFill="1" applyBorder="1" applyAlignment="1" applyProtection="1">
      <alignment vertical="center"/>
      <protection locked="0"/>
    </xf>
    <xf numFmtId="49" fontId="26" fillId="3" borderId="53" xfId="0" applyNumberFormat="1" applyFont="1" applyFill="1" applyBorder="1" applyAlignment="1" applyProtection="1">
      <alignment vertical="center" wrapText="1"/>
    </xf>
    <xf numFmtId="49" fontId="12" fillId="3" borderId="2" xfId="0" applyNumberFormat="1" applyFont="1" applyFill="1" applyBorder="1" applyAlignment="1" applyProtection="1">
      <alignment vertical="center"/>
    </xf>
    <xf numFmtId="49" fontId="12" fillId="3" borderId="36" xfId="0" applyNumberFormat="1" applyFont="1" applyFill="1" applyBorder="1" applyAlignment="1" applyProtection="1">
      <alignment vertical="center"/>
    </xf>
    <xf numFmtId="4" fontId="12" fillId="2" borderId="3" xfId="0" applyNumberFormat="1" applyFont="1" applyFill="1" applyBorder="1" applyAlignment="1" applyProtection="1">
      <alignment horizontal="center" vertical="center"/>
    </xf>
    <xf numFmtId="4" fontId="12" fillId="2" borderId="12" xfId="0" applyNumberFormat="1" applyFont="1" applyFill="1" applyBorder="1" applyAlignment="1" applyProtection="1">
      <alignment horizontal="center" vertical="center"/>
    </xf>
    <xf numFmtId="4" fontId="12" fillId="2" borderId="55" xfId="0" applyNumberFormat="1" applyFont="1" applyFill="1" applyBorder="1" applyAlignment="1" applyProtection="1">
      <alignment horizontal="center" vertical="center"/>
    </xf>
    <xf numFmtId="16" fontId="25" fillId="3" borderId="61" xfId="0" applyNumberFormat="1" applyFont="1" applyFill="1" applyBorder="1" applyAlignment="1" applyProtection="1">
      <alignment wrapText="1"/>
    </xf>
    <xf numFmtId="0" fontId="12" fillId="3" borderId="5" xfId="0" applyFont="1" applyFill="1" applyBorder="1" applyAlignment="1" applyProtection="1"/>
    <xf numFmtId="0" fontId="12" fillId="3" borderId="62" xfId="0" applyFont="1" applyFill="1" applyBorder="1" applyAlignment="1" applyProtection="1"/>
    <xf numFmtId="16" fontId="25" fillId="3" borderId="53" xfId="0" applyNumberFormat="1" applyFont="1" applyFill="1" applyBorder="1" applyAlignment="1" applyProtection="1">
      <alignment vertical="center"/>
    </xf>
    <xf numFmtId="0" fontId="12" fillId="3" borderId="36" xfId="0" applyFont="1" applyFill="1" applyBorder="1" applyAlignment="1" applyProtection="1">
      <alignment vertical="center"/>
    </xf>
    <xf numFmtId="16" fontId="25" fillId="3" borderId="44" xfId="0" applyNumberFormat="1" applyFont="1" applyFill="1" applyBorder="1" applyAlignment="1" applyProtection="1"/>
    <xf numFmtId="0" fontId="0" fillId="0" borderId="45" xfId="0" applyBorder="1" applyAlignment="1" applyProtection="1"/>
    <xf numFmtId="0" fontId="0" fillId="0" borderId="64" xfId="0" applyBorder="1" applyAlignment="1" applyProtection="1"/>
    <xf numFmtId="16" fontId="12" fillId="3" borderId="45" xfId="0" applyNumberFormat="1" applyFont="1" applyFill="1" applyBorder="1" applyAlignment="1" applyProtection="1">
      <alignment horizontal="left" indent="1"/>
    </xf>
    <xf numFmtId="0" fontId="0" fillId="0" borderId="45" xfId="0" applyFont="1" applyBorder="1" applyAlignment="1" applyProtection="1">
      <alignment horizontal="left" indent="1"/>
    </xf>
    <xf numFmtId="0" fontId="0" fillId="0" borderId="46" xfId="0" applyFont="1" applyBorder="1" applyAlignment="1" applyProtection="1">
      <alignment horizontal="left" indent="1"/>
    </xf>
    <xf numFmtId="0" fontId="12" fillId="2" borderId="0" xfId="0" applyFont="1" applyFill="1" applyAlignment="1" applyProtection="1">
      <alignment horizontal="center" vertical="top"/>
    </xf>
    <xf numFmtId="0" fontId="12" fillId="2" borderId="0" xfId="0" applyFont="1" applyFill="1" applyAlignment="1" applyProtection="1">
      <alignment vertical="top"/>
    </xf>
    <xf numFmtId="49" fontId="12" fillId="8" borderId="47" xfId="0" applyNumberFormat="1" applyFont="1" applyFill="1" applyBorder="1" applyAlignment="1" applyProtection="1">
      <alignment horizontal="left" vertical="center" wrapText="1" shrinkToFit="1"/>
      <protection locked="0"/>
    </xf>
    <xf numFmtId="49" fontId="12" fillId="8" borderId="37" xfId="0" applyNumberFormat="1" applyFont="1" applyFill="1" applyBorder="1" applyAlignment="1" applyProtection="1">
      <alignment vertical="center" wrapText="1"/>
      <protection locked="0"/>
    </xf>
    <xf numFmtId="49" fontId="12" fillId="8" borderId="48" xfId="0" applyNumberFormat="1" applyFont="1" applyFill="1" applyBorder="1" applyAlignment="1" applyProtection="1">
      <alignment vertical="center" wrapText="1"/>
      <protection locked="0"/>
    </xf>
    <xf numFmtId="49" fontId="12" fillId="3" borderId="47" xfId="0" applyNumberFormat="1" applyFont="1" applyFill="1" applyBorder="1" applyAlignment="1" applyProtection="1">
      <alignment horizontal="left" vertical="center" wrapText="1" indent="1" shrinkToFit="1"/>
    </xf>
    <xf numFmtId="49" fontId="12" fillId="3" borderId="37" xfId="0" applyNumberFormat="1" applyFont="1" applyFill="1" applyBorder="1" applyAlignment="1" applyProtection="1">
      <alignment horizontal="left" vertical="center" wrapText="1" indent="1" shrinkToFit="1"/>
    </xf>
    <xf numFmtId="49" fontId="12" fillId="3" borderId="48" xfId="0" applyNumberFormat="1" applyFont="1" applyFill="1" applyBorder="1" applyAlignment="1" applyProtection="1">
      <alignment horizontal="left" vertical="center" wrapText="1" indent="1" shrinkToFit="1"/>
    </xf>
    <xf numFmtId="16" fontId="25" fillId="3" borderId="49" xfId="0" applyNumberFormat="1" applyFont="1" applyFill="1" applyBorder="1" applyAlignment="1" applyProtection="1"/>
    <xf numFmtId="16" fontId="25" fillId="3" borderId="20" xfId="0" applyNumberFormat="1" applyFont="1" applyFill="1" applyBorder="1" applyAlignment="1" applyProtection="1"/>
    <xf numFmtId="16" fontId="25" fillId="3" borderId="50" xfId="0" applyNumberFormat="1" applyFont="1" applyFill="1" applyBorder="1" applyAlignment="1" applyProtection="1"/>
    <xf numFmtId="0" fontId="12" fillId="3" borderId="2" xfId="0" applyNumberFormat="1" applyFont="1" applyFill="1" applyBorder="1" applyAlignment="1" applyProtection="1">
      <alignment horizontal="left" vertical="center"/>
    </xf>
    <xf numFmtId="0" fontId="12" fillId="3" borderId="54" xfId="0" applyNumberFormat="1" applyFont="1" applyFill="1" applyBorder="1" applyAlignment="1" applyProtection="1">
      <alignment horizontal="left" vertical="center"/>
    </xf>
    <xf numFmtId="10" fontId="16" fillId="3" borderId="2" xfId="0" applyNumberFormat="1" applyFont="1" applyFill="1" applyBorder="1" applyAlignment="1" applyProtection="1">
      <alignment horizontal="right" vertical="center" shrinkToFit="1"/>
    </xf>
    <xf numFmtId="10" fontId="16" fillId="3" borderId="3" xfId="0" applyNumberFormat="1" applyFont="1" applyFill="1" applyBorder="1" applyAlignment="1" applyProtection="1">
      <alignment horizontal="right" vertical="center" shrinkToFit="1"/>
    </xf>
    <xf numFmtId="49" fontId="30" fillId="3" borderId="1" xfId="0" applyNumberFormat="1" applyFont="1" applyFill="1" applyBorder="1" applyAlignment="1" applyProtection="1">
      <alignment vertical="center"/>
    </xf>
    <xf numFmtId="0" fontId="30" fillId="3" borderId="2" xfId="0" applyFont="1" applyFill="1" applyBorder="1" applyAlignment="1" applyProtection="1">
      <alignment vertical="center"/>
    </xf>
    <xf numFmtId="49" fontId="12" fillId="3" borderId="4" xfId="0" applyNumberFormat="1" applyFont="1" applyFill="1" applyBorder="1" applyAlignment="1" applyProtection="1">
      <alignment vertical="center" wrapText="1"/>
    </xf>
    <xf numFmtId="0" fontId="12" fillId="3" borderId="5" xfId="0" applyFont="1" applyFill="1" applyBorder="1" applyAlignment="1" applyProtection="1">
      <alignment vertical="center" wrapText="1"/>
    </xf>
    <xf numFmtId="10" fontId="16" fillId="3" borderId="5" xfId="0" applyNumberFormat="1" applyFont="1" applyFill="1" applyBorder="1" applyAlignment="1" applyProtection="1">
      <alignment horizontal="right" vertical="center" shrinkToFit="1"/>
    </xf>
    <xf numFmtId="0" fontId="12" fillId="3" borderId="5" xfId="0" applyFont="1" applyFill="1" applyBorder="1" applyAlignment="1" applyProtection="1">
      <alignment horizontal="right" vertical="center" shrinkToFit="1"/>
    </xf>
    <xf numFmtId="0" fontId="12" fillId="3" borderId="6" xfId="0" applyFont="1" applyFill="1" applyBorder="1" applyAlignment="1" applyProtection="1">
      <alignment horizontal="right" vertical="center" shrinkToFit="1"/>
    </xf>
    <xf numFmtId="0" fontId="12" fillId="0" borderId="8" xfId="0" applyFont="1" applyBorder="1" applyAlignment="1" applyProtection="1">
      <alignment horizontal="right" vertical="center" shrinkToFit="1"/>
    </xf>
    <xf numFmtId="0" fontId="12" fillId="0" borderId="9" xfId="0" applyFont="1" applyBorder="1" applyAlignment="1" applyProtection="1">
      <alignment horizontal="right" vertical="center" shrinkToFit="1"/>
    </xf>
    <xf numFmtId="49" fontId="12" fillId="8" borderId="8" xfId="0" applyNumberFormat="1" applyFont="1" applyFill="1" applyBorder="1" applyAlignment="1" applyProtection="1">
      <alignment vertical="center" shrinkToFit="1"/>
      <protection locked="0"/>
    </xf>
    <xf numFmtId="0" fontId="12" fillId="8" borderId="8" xfId="0" applyFont="1" applyFill="1" applyBorder="1" applyAlignment="1" applyProtection="1">
      <alignment vertical="center" shrinkToFit="1"/>
      <protection locked="0"/>
    </xf>
    <xf numFmtId="0" fontId="12" fillId="3" borderId="12" xfId="0" applyFont="1" applyFill="1" applyBorder="1" applyAlignment="1" applyProtection="1">
      <alignment horizontal="right" vertical="center" shrinkToFit="1"/>
    </xf>
    <xf numFmtId="0" fontId="3" fillId="8" borderId="1" xfId="0" applyFont="1" applyFill="1" applyBorder="1" applyAlignment="1" applyProtection="1">
      <alignment horizontal="left" vertical="top" wrapText="1"/>
      <protection locked="0"/>
    </xf>
    <xf numFmtId="0" fontId="3" fillId="8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vertical="top" wrapText="1"/>
    </xf>
    <xf numFmtId="0" fontId="3" fillId="3" borderId="2" xfId="0" applyFont="1" applyFill="1" applyBorder="1" applyAlignment="1" applyProtection="1">
      <alignment vertical="top" wrapText="1"/>
    </xf>
    <xf numFmtId="0" fontId="3" fillId="3" borderId="2" xfId="0" applyFont="1" applyFill="1" applyBorder="1" applyAlignment="1" applyProtection="1">
      <alignment wrapText="1"/>
    </xf>
    <xf numFmtId="0" fontId="3" fillId="3" borderId="3" xfId="0" applyFont="1" applyFill="1" applyBorder="1" applyAlignment="1" applyProtection="1">
      <alignment wrapText="1"/>
    </xf>
    <xf numFmtId="0" fontId="20" fillId="3" borderId="1" xfId="0" applyFont="1" applyFill="1" applyBorder="1" applyAlignment="1" applyProtection="1">
      <alignment horizontal="justify" vertical="top" wrapText="1"/>
    </xf>
    <xf numFmtId="0" fontId="20" fillId="3" borderId="2" xfId="0" applyFont="1" applyFill="1" applyBorder="1" applyAlignment="1" applyProtection="1">
      <alignment horizontal="justify" vertical="top" wrapText="1"/>
    </xf>
    <xf numFmtId="0" fontId="32" fillId="3" borderId="3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wrapText="1"/>
    </xf>
    <xf numFmtId="0" fontId="35" fillId="8" borderId="1" xfId="0" applyFont="1" applyFill="1" applyBorder="1" applyAlignment="1" applyProtection="1">
      <alignment horizontal="left" vertical="top" wrapText="1"/>
      <protection locked="0"/>
    </xf>
    <xf numFmtId="0" fontId="35" fillId="8" borderId="2" xfId="0" applyFont="1" applyFill="1" applyBorder="1" applyAlignment="1" applyProtection="1">
      <alignment horizontal="left" vertical="top" wrapText="1"/>
      <protection locked="0"/>
    </xf>
    <xf numFmtId="0" fontId="35" fillId="8" borderId="3" xfId="0" applyFont="1" applyFill="1" applyBorder="1" applyAlignment="1" applyProtection="1">
      <alignment horizontal="left" vertical="top" wrapText="1"/>
      <protection locked="0"/>
    </xf>
    <xf numFmtId="164" fontId="110" fillId="3" borderId="80" xfId="0" applyNumberFormat="1" applyFont="1" applyFill="1" applyBorder="1" applyAlignment="1" applyProtection="1">
      <alignment horizontal="center" vertical="center" shrinkToFit="1"/>
    </xf>
    <xf numFmtId="0" fontId="109" fillId="0" borderId="8" xfId="0" applyFont="1" applyBorder="1" applyAlignment="1" applyProtection="1">
      <alignment horizontal="center" vertical="center" shrinkToFit="1"/>
    </xf>
    <xf numFmtId="0" fontId="109" fillId="0" borderId="74" xfId="0" applyFont="1" applyBorder="1" applyAlignment="1" applyProtection="1">
      <alignment horizontal="center" vertical="center" shrinkToFit="1"/>
    </xf>
    <xf numFmtId="165" fontId="12" fillId="8" borderId="35" xfId="0" applyNumberFormat="1" applyFont="1" applyFill="1" applyBorder="1" applyAlignment="1" applyProtection="1">
      <alignment horizontal="right" vertical="center"/>
      <protection locked="0"/>
    </xf>
    <xf numFmtId="165" fontId="12" fillId="8" borderId="2" xfId="0" applyNumberFormat="1" applyFont="1" applyFill="1" applyBorder="1" applyAlignment="1" applyProtection="1">
      <alignment horizontal="right" vertical="center"/>
      <protection locked="0"/>
    </xf>
    <xf numFmtId="165" fontId="12" fillId="8" borderId="36" xfId="0" applyNumberFormat="1" applyFont="1" applyFill="1" applyBorder="1" applyAlignment="1" applyProtection="1">
      <alignment horizontal="right" vertical="center"/>
      <protection locked="0"/>
    </xf>
    <xf numFmtId="164" fontId="58" fillId="3" borderId="5" xfId="0" applyNumberFormat="1" applyFont="1" applyFill="1" applyBorder="1" applyAlignment="1" applyProtection="1">
      <alignment horizontal="center" vertical="center" shrinkToFit="1"/>
    </xf>
    <xf numFmtId="0" fontId="59" fillId="0" borderId="5" xfId="0" applyFont="1" applyBorder="1" applyAlignment="1" applyProtection="1">
      <alignment horizontal="center" vertical="center" shrinkToFit="1"/>
    </xf>
    <xf numFmtId="0" fontId="59" fillId="0" borderId="6" xfId="0" applyFont="1" applyBorder="1" applyAlignment="1" applyProtection="1">
      <alignment horizontal="center" vertical="center" shrinkToFit="1"/>
    </xf>
    <xf numFmtId="165" fontId="12" fillId="8" borderId="71" xfId="0" applyNumberFormat="1" applyFont="1" applyFill="1" applyBorder="1" applyAlignment="1" applyProtection="1">
      <alignment horizontal="right" vertical="center"/>
      <protection locked="0"/>
    </xf>
    <xf numFmtId="165" fontId="12" fillId="8" borderId="5" xfId="0" applyNumberFormat="1" applyFont="1" applyFill="1" applyBorder="1" applyAlignment="1" applyProtection="1">
      <alignment horizontal="right" vertical="center"/>
      <protection locked="0"/>
    </xf>
    <xf numFmtId="165" fontId="12" fillId="8" borderId="72" xfId="0" applyNumberFormat="1" applyFont="1" applyFill="1" applyBorder="1" applyAlignment="1" applyProtection="1">
      <alignment horizontal="right" vertical="center"/>
      <protection locked="0"/>
    </xf>
    <xf numFmtId="165" fontId="12" fillId="8" borderId="80" xfId="0" applyNumberFormat="1" applyFont="1" applyFill="1" applyBorder="1" applyAlignment="1" applyProtection="1">
      <alignment horizontal="right" vertical="center"/>
      <protection locked="0"/>
    </xf>
    <xf numFmtId="165" fontId="12" fillId="8" borderId="8" xfId="0" applyNumberFormat="1" applyFont="1" applyFill="1" applyBorder="1" applyAlignment="1" applyProtection="1">
      <alignment horizontal="right" vertical="center"/>
      <protection locked="0"/>
    </xf>
    <xf numFmtId="165" fontId="12" fillId="8" borderId="74" xfId="0" applyNumberFormat="1" applyFont="1" applyFill="1" applyBorder="1" applyAlignment="1" applyProtection="1">
      <alignment horizontal="right" vertical="center"/>
      <protection locked="0"/>
    </xf>
    <xf numFmtId="0" fontId="25" fillId="3" borderId="4" xfId="0" applyFont="1" applyFill="1" applyBorder="1" applyAlignment="1" applyProtection="1">
      <alignment vertical="center"/>
    </xf>
    <xf numFmtId="0" fontId="12" fillId="3" borderId="6" xfId="0" applyFont="1" applyFill="1" applyBorder="1" applyAlignment="1" applyProtection="1"/>
    <xf numFmtId="0" fontId="30" fillId="2" borderId="1" xfId="0" applyFont="1" applyFill="1" applyBorder="1" applyAlignment="1" applyProtection="1">
      <alignment horizontal="center" vertical="center" wrapText="1"/>
    </xf>
    <xf numFmtId="0" fontId="30" fillId="2" borderId="2" xfId="0" applyFont="1" applyFill="1" applyBorder="1" applyAlignment="1" applyProtection="1">
      <alignment horizontal="center" vertical="center"/>
    </xf>
    <xf numFmtId="0" fontId="30" fillId="2" borderId="3" xfId="0" applyFont="1" applyFill="1" applyBorder="1" applyAlignment="1" applyProtection="1">
      <alignment horizontal="center" vertical="center"/>
    </xf>
    <xf numFmtId="0" fontId="30" fillId="2" borderId="2" xfId="0" applyFont="1" applyFill="1" applyBorder="1" applyAlignment="1" applyProtection="1">
      <alignment vertical="center"/>
    </xf>
    <xf numFmtId="0" fontId="30" fillId="2" borderId="3" xfId="0" applyFont="1" applyFill="1" applyBorder="1" applyAlignment="1" applyProtection="1">
      <alignment vertical="center"/>
    </xf>
    <xf numFmtId="0" fontId="22" fillId="2" borderId="12" xfId="0" applyFont="1" applyFill="1" applyBorder="1" applyAlignment="1" applyProtection="1">
      <alignment horizontal="center" vertical="center" wrapText="1" shrinkToFit="1"/>
    </xf>
    <xf numFmtId="49" fontId="22" fillId="2" borderId="12" xfId="0" applyNumberFormat="1" applyFont="1" applyFill="1" applyBorder="1" applyAlignment="1" applyProtection="1">
      <alignment horizontal="center" vertical="center" shrinkToFit="1"/>
    </xf>
    <xf numFmtId="0" fontId="22" fillId="2" borderId="12" xfId="0" applyFont="1" applyFill="1" applyBorder="1" applyAlignment="1" applyProtection="1">
      <alignment horizontal="center" vertical="center" shrinkToFit="1"/>
    </xf>
    <xf numFmtId="49" fontId="48" fillId="2" borderId="12" xfId="0" applyNumberFormat="1" applyFont="1" applyFill="1" applyBorder="1" applyAlignment="1" applyProtection="1">
      <alignment horizontal="center" vertical="center" wrapText="1"/>
    </xf>
    <xf numFmtId="0" fontId="48" fillId="2" borderId="12" xfId="0" applyFont="1" applyFill="1" applyBorder="1" applyAlignment="1" applyProtection="1">
      <alignment horizontal="center" vertical="center" wrapText="1"/>
    </xf>
    <xf numFmtId="0" fontId="30" fillId="2" borderId="12" xfId="0" applyFont="1" applyFill="1" applyBorder="1" applyAlignment="1" applyProtection="1">
      <alignment horizontal="center" vertical="center"/>
    </xf>
    <xf numFmtId="0" fontId="30" fillId="2" borderId="12" xfId="0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 applyProtection="1">
      <alignment horizontal="center" vertical="center" wrapText="1"/>
    </xf>
    <xf numFmtId="0" fontId="48" fillId="2" borderId="12" xfId="0" applyFont="1" applyFill="1" applyBorder="1" applyAlignment="1" applyProtection="1">
      <alignment horizontal="center" vertical="center" shrinkToFit="1"/>
    </xf>
    <xf numFmtId="0" fontId="97" fillId="2" borderId="0" xfId="0" applyFont="1" applyFill="1" applyAlignment="1" applyProtection="1">
      <alignment horizontal="center" wrapText="1"/>
    </xf>
    <xf numFmtId="0" fontId="98" fillId="2" borderId="0" xfId="0" applyFont="1" applyFill="1" applyAlignment="1" applyProtection="1">
      <alignment wrapText="1"/>
    </xf>
    <xf numFmtId="0" fontId="12" fillId="3" borderId="1" xfId="0" applyFont="1" applyFill="1" applyBorder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left" vertical="center"/>
    </xf>
    <xf numFmtId="0" fontId="12" fillId="3" borderId="36" xfId="0" applyFont="1" applyFill="1" applyBorder="1" applyAlignment="1" applyProtection="1">
      <alignment horizontal="left" vertical="center"/>
    </xf>
    <xf numFmtId="49" fontId="12" fillId="8" borderId="2" xfId="0" applyNumberFormat="1" applyFont="1" applyFill="1" applyBorder="1" applyAlignment="1" applyProtection="1">
      <alignment horizontal="left" vertical="center"/>
      <protection locked="0"/>
    </xf>
    <xf numFmtId="49" fontId="12" fillId="8" borderId="3" xfId="0" applyNumberFormat="1" applyFont="1" applyFill="1" applyBorder="1" applyAlignment="1" applyProtection="1">
      <alignment horizontal="left" vertical="center"/>
      <protection locked="0"/>
    </xf>
    <xf numFmtId="0" fontId="38" fillId="2" borderId="11" xfId="0" applyFont="1" applyFill="1" applyBorder="1" applyAlignment="1" applyProtection="1">
      <alignment horizontal="justify" vertical="center" wrapText="1"/>
    </xf>
    <xf numFmtId="0" fontId="34" fillId="2" borderId="5" xfId="0" applyFont="1" applyFill="1" applyBorder="1" applyAlignment="1" applyProtection="1">
      <alignment horizontal="justify" vertical="center" wrapText="1"/>
    </xf>
    <xf numFmtId="0" fontId="34" fillId="2" borderId="10" xfId="0" applyFont="1" applyFill="1" applyBorder="1" applyAlignment="1" applyProtection="1">
      <alignment horizontal="justify" vertical="center" wrapText="1"/>
    </xf>
    <xf numFmtId="0" fontId="30" fillId="2" borderId="34" xfId="0" applyFont="1" applyFill="1" applyBorder="1" applyAlignment="1" applyProtection="1">
      <alignment horizontal="center" vertical="center"/>
    </xf>
    <xf numFmtId="0" fontId="92" fillId="2" borderId="0" xfId="0" applyFont="1" applyFill="1" applyAlignment="1" applyProtection="1">
      <alignment horizontal="center"/>
    </xf>
    <xf numFmtId="0" fontId="93" fillId="2" borderId="0" xfId="0" applyFont="1" applyFill="1" applyAlignment="1" applyProtection="1"/>
    <xf numFmtId="16" fontId="18" fillId="3" borderId="51" xfId="0" applyNumberFormat="1" applyFont="1" applyFill="1" applyBorder="1" applyAlignment="1" applyProtection="1">
      <alignment vertical="center" wrapText="1"/>
    </xf>
    <xf numFmtId="0" fontId="12" fillId="3" borderId="0" xfId="0" applyFont="1" applyFill="1" applyBorder="1" applyAlignment="1" applyProtection="1">
      <alignment vertical="center"/>
    </xf>
    <xf numFmtId="0" fontId="12" fillId="3" borderId="52" xfId="0" applyFont="1" applyFill="1" applyBorder="1" applyAlignment="1" applyProtection="1">
      <alignment vertical="center"/>
    </xf>
    <xf numFmtId="4" fontId="12" fillId="3" borderId="58" xfId="0" applyNumberFormat="1" applyFont="1" applyFill="1" applyBorder="1" applyAlignment="1" applyProtection="1">
      <alignment horizontal="center" vertical="center"/>
    </xf>
    <xf numFmtId="4" fontId="12" fillId="3" borderId="59" xfId="0" applyNumberFormat="1" applyFont="1" applyFill="1" applyBorder="1" applyAlignment="1" applyProtection="1">
      <alignment horizontal="center" vertical="center"/>
    </xf>
    <xf numFmtId="4" fontId="12" fillId="3" borderId="60" xfId="0" applyNumberFormat="1" applyFont="1" applyFill="1" applyBorder="1" applyAlignment="1" applyProtection="1">
      <alignment horizontal="center" vertical="center"/>
    </xf>
    <xf numFmtId="49" fontId="26" fillId="3" borderId="56" xfId="0" applyNumberFormat="1" applyFont="1" applyFill="1" applyBorder="1" applyAlignment="1" applyProtection="1">
      <alignment vertical="center" wrapText="1"/>
    </xf>
    <xf numFmtId="49" fontId="12" fillId="3" borderId="57" xfId="0" applyNumberFormat="1" applyFont="1" applyFill="1" applyBorder="1" applyAlignment="1" applyProtection="1">
      <alignment vertical="center"/>
    </xf>
    <xf numFmtId="49" fontId="12" fillId="3" borderId="63" xfId="0" applyNumberFormat="1" applyFont="1" applyFill="1" applyBorder="1" applyAlignment="1" applyProtection="1">
      <alignment vertical="center"/>
    </xf>
    <xf numFmtId="0" fontId="25" fillId="3" borderId="1" xfId="0" applyFont="1" applyFill="1" applyBorder="1" applyAlignment="1" applyProtection="1">
      <alignment vertical="center"/>
    </xf>
    <xf numFmtId="0" fontId="25" fillId="3" borderId="2" xfId="0" applyFont="1" applyFill="1" applyBorder="1" applyAlignment="1" applyProtection="1">
      <alignment vertical="center"/>
    </xf>
    <xf numFmtId="0" fontId="25" fillId="3" borderId="1" xfId="0" applyFont="1" applyFill="1" applyBorder="1" applyAlignment="1" applyProtection="1">
      <alignment vertical="center" wrapText="1"/>
    </xf>
    <xf numFmtId="0" fontId="12" fillId="8" borderId="2" xfId="0" applyNumberFormat="1" applyFont="1" applyFill="1" applyBorder="1" applyAlignment="1" applyProtection="1">
      <alignment vertical="center" wrapText="1"/>
      <protection locked="0"/>
    </xf>
    <xf numFmtId="0" fontId="12" fillId="8" borderId="3" xfId="0" applyNumberFormat="1" applyFont="1" applyFill="1" applyBorder="1" applyAlignment="1" applyProtection="1">
      <alignment vertical="center" wrapText="1"/>
      <protection locked="0"/>
    </xf>
    <xf numFmtId="49" fontId="12" fillId="8" borderId="2" xfId="0" applyNumberFormat="1" applyFont="1" applyFill="1" applyBorder="1" applyAlignment="1" applyProtection="1">
      <alignment vertical="center" shrinkToFit="1"/>
      <protection locked="0"/>
    </xf>
    <xf numFmtId="49" fontId="12" fillId="8" borderId="3" xfId="0" applyNumberFormat="1" applyFont="1" applyFill="1" applyBorder="1" applyAlignment="1" applyProtection="1">
      <alignment vertical="center" shrinkToFit="1"/>
      <protection locked="0"/>
    </xf>
    <xf numFmtId="0" fontId="19" fillId="2" borderId="0" xfId="0" applyFont="1" applyFill="1" applyBorder="1" applyAlignment="1" applyProtection="1">
      <alignment horizontal="justify" vertical="center" wrapText="1"/>
    </xf>
    <xf numFmtId="0" fontId="19" fillId="2" borderId="0" xfId="0" applyFont="1" applyFill="1" applyBorder="1" applyAlignment="1" applyProtection="1">
      <alignment horizontal="justify" wrapText="1"/>
    </xf>
    <xf numFmtId="0" fontId="12" fillId="3" borderId="35" xfId="0" applyNumberFormat="1" applyFont="1" applyFill="1" applyBorder="1" applyAlignment="1" applyProtection="1">
      <alignment vertical="center" shrinkToFit="1"/>
    </xf>
    <xf numFmtId="0" fontId="12" fillId="3" borderId="2" xfId="0" applyNumberFormat="1" applyFont="1" applyFill="1" applyBorder="1" applyAlignment="1" applyProtection="1">
      <alignment vertical="center" shrinkToFit="1"/>
    </xf>
    <xf numFmtId="0" fontId="12" fillId="3" borderId="54" xfId="0" applyNumberFormat="1" applyFont="1" applyFill="1" applyBorder="1" applyAlignment="1" applyProtection="1">
      <alignment vertical="center" shrinkToFit="1"/>
    </xf>
    <xf numFmtId="0" fontId="30" fillId="2" borderId="1" xfId="0" applyFont="1" applyFill="1" applyBorder="1" applyAlignment="1" applyProtection="1">
      <alignment horizontal="center" vertical="center"/>
    </xf>
    <xf numFmtId="49" fontId="12" fillId="3" borderId="3" xfId="0" applyNumberFormat="1" applyFont="1" applyFill="1" applyBorder="1" applyAlignment="1" applyProtection="1">
      <alignment vertical="center"/>
    </xf>
    <xf numFmtId="49" fontId="12" fillId="8" borderId="35" xfId="0" applyNumberFormat="1" applyFont="1" applyFill="1" applyBorder="1" applyAlignment="1" applyProtection="1">
      <alignment vertical="center" shrinkToFit="1"/>
      <protection locked="0"/>
    </xf>
    <xf numFmtId="0" fontId="30" fillId="2" borderId="1" xfId="0" applyFont="1" applyFill="1" applyBorder="1" applyAlignment="1" applyProtection="1">
      <alignment vertical="center" shrinkToFit="1"/>
    </xf>
    <xf numFmtId="0" fontId="30" fillId="2" borderId="2" xfId="0" applyFont="1" applyFill="1" applyBorder="1" applyAlignment="1" applyProtection="1">
      <alignment vertical="center" shrinkToFit="1"/>
    </xf>
    <xf numFmtId="0" fontId="30" fillId="2" borderId="3" xfId="0" applyFont="1" applyFill="1" applyBorder="1" applyAlignment="1" applyProtection="1">
      <alignment vertical="center" shrinkToFit="1"/>
    </xf>
    <xf numFmtId="49" fontId="12" fillId="8" borderId="2" xfId="0" applyNumberFormat="1" applyFont="1" applyFill="1" applyBorder="1" applyAlignment="1" applyProtection="1">
      <alignment vertical="center"/>
      <protection locked="0"/>
    </xf>
    <xf numFmtId="49" fontId="12" fillId="8" borderId="3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/>
    <xf numFmtId="0" fontId="12" fillId="3" borderId="20" xfId="0" applyFont="1" applyFill="1" applyBorder="1" applyAlignment="1" applyProtection="1"/>
    <xf numFmtId="0" fontId="12" fillId="3" borderId="21" xfId="0" applyFont="1" applyFill="1" applyBorder="1" applyAlignment="1" applyProtection="1"/>
    <xf numFmtId="0" fontId="29" fillId="2" borderId="4" xfId="0" applyFont="1" applyFill="1" applyBorder="1" applyAlignment="1" applyProtection="1">
      <alignment vertical="center" wrapText="1"/>
    </xf>
    <xf numFmtId="0" fontId="29" fillId="2" borderId="5" xfId="0" applyFont="1" applyFill="1" applyBorder="1" applyAlignment="1" applyProtection="1">
      <alignment vertical="center" wrapText="1"/>
    </xf>
    <xf numFmtId="0" fontId="30" fillId="2" borderId="5" xfId="0" applyFont="1" applyFill="1" applyBorder="1" applyAlignment="1" applyProtection="1">
      <alignment vertical="center"/>
    </xf>
    <xf numFmtId="0" fontId="30" fillId="2" borderId="6" xfId="0" applyFont="1" applyFill="1" applyBorder="1" applyAlignment="1" applyProtection="1">
      <alignment vertical="center"/>
    </xf>
    <xf numFmtId="0" fontId="29" fillId="2" borderId="7" xfId="0" applyFont="1" applyFill="1" applyBorder="1" applyAlignment="1" applyProtection="1">
      <alignment vertical="center" wrapText="1"/>
    </xf>
    <xf numFmtId="0" fontId="29" fillId="2" borderId="8" xfId="0" applyFont="1" applyFill="1" applyBorder="1" applyAlignment="1" applyProtection="1">
      <alignment vertical="center" wrapText="1"/>
    </xf>
    <xf numFmtId="0" fontId="30" fillId="2" borderId="8" xfId="0" applyFont="1" applyFill="1" applyBorder="1" applyAlignment="1" applyProtection="1">
      <alignment vertical="center"/>
    </xf>
    <xf numFmtId="0" fontId="30" fillId="2" borderId="9" xfId="0" applyFont="1" applyFill="1" applyBorder="1" applyAlignment="1" applyProtection="1">
      <alignment vertical="center"/>
    </xf>
    <xf numFmtId="0" fontId="29" fillId="2" borderId="1" xfId="0" applyFont="1" applyFill="1" applyBorder="1" applyAlignment="1" applyProtection="1">
      <alignment vertical="center" wrapText="1"/>
    </xf>
    <xf numFmtId="0" fontId="17" fillId="2" borderId="2" xfId="0" applyFont="1" applyFill="1" applyBorder="1" applyAlignment="1" applyProtection="1">
      <alignment vertical="center"/>
    </xf>
    <xf numFmtId="0" fontId="30" fillId="2" borderId="1" xfId="0" applyFont="1" applyFill="1" applyBorder="1" applyAlignment="1" applyProtection="1">
      <alignment vertical="center"/>
    </xf>
    <xf numFmtId="0" fontId="17" fillId="2" borderId="3" xfId="0" applyFont="1" applyFill="1" applyBorder="1" applyAlignment="1" applyProtection="1">
      <alignment vertical="center"/>
    </xf>
    <xf numFmtId="49" fontId="12" fillId="3" borderId="15" xfId="0" applyNumberFormat="1" applyFont="1" applyFill="1" applyBorder="1" applyAlignment="1" applyProtection="1">
      <alignment vertical="center"/>
    </xf>
    <xf numFmtId="0" fontId="0" fillId="3" borderId="15" xfId="0" applyFill="1" applyBorder="1" applyAlignment="1" applyProtection="1">
      <alignment vertical="center"/>
    </xf>
    <xf numFmtId="0" fontId="0" fillId="3" borderId="16" xfId="0" applyFill="1" applyBorder="1" applyAlignment="1" applyProtection="1">
      <alignment vertical="center"/>
    </xf>
    <xf numFmtId="0" fontId="12" fillId="3" borderId="14" xfId="0" applyFont="1" applyFill="1" applyBorder="1" applyAlignment="1" applyProtection="1">
      <alignment horizontal="left" vertical="center"/>
    </xf>
    <xf numFmtId="0" fontId="12" fillId="3" borderId="15" xfId="0" applyFont="1" applyFill="1" applyBorder="1" applyAlignment="1" applyProtection="1">
      <alignment vertical="center"/>
    </xf>
    <xf numFmtId="0" fontId="12" fillId="3" borderId="15" xfId="0" applyFont="1" applyFill="1" applyBorder="1" applyAlignment="1" applyProtection="1">
      <alignment horizontal="left" vertical="center"/>
    </xf>
    <xf numFmtId="49" fontId="12" fillId="8" borderId="43" xfId="0" applyNumberFormat="1" applyFont="1" applyFill="1" applyBorder="1" applyAlignment="1" applyProtection="1">
      <alignment horizontal="left" vertical="center" shrinkToFit="1"/>
      <protection locked="0"/>
    </xf>
    <xf numFmtId="49" fontId="0" fillId="8" borderId="27" xfId="0" applyNumberFormat="1" applyFill="1" applyBorder="1" applyAlignment="1" applyProtection="1">
      <alignment horizontal="left" vertical="center" shrinkToFit="1"/>
      <protection locked="0"/>
    </xf>
    <xf numFmtId="49" fontId="0" fillId="8" borderId="28" xfId="0" applyNumberFormat="1" applyFill="1" applyBorder="1" applyAlignment="1" applyProtection="1">
      <alignment horizontal="left" vertical="center" shrinkToFit="1"/>
      <protection locked="0"/>
    </xf>
    <xf numFmtId="49" fontId="12" fillId="8" borderId="26" xfId="0" applyNumberFormat="1" applyFont="1" applyFill="1" applyBorder="1" applyAlignment="1" applyProtection="1">
      <alignment horizontal="left" vertical="center" shrinkToFit="1"/>
      <protection locked="0"/>
    </xf>
    <xf numFmtId="49" fontId="0" fillId="8" borderId="27" xfId="0" applyNumberFormat="1" applyFill="1" applyBorder="1" applyAlignment="1" applyProtection="1">
      <alignment vertical="center" shrinkToFit="1"/>
      <protection locked="0"/>
    </xf>
    <xf numFmtId="49" fontId="0" fillId="8" borderId="28" xfId="0" applyNumberFormat="1" applyFill="1" applyBorder="1" applyAlignment="1" applyProtection="1">
      <alignment vertical="center" shrinkToFit="1"/>
      <protection locked="0"/>
    </xf>
    <xf numFmtId="49" fontId="12" fillId="8" borderId="26" xfId="0" applyNumberFormat="1" applyFont="1" applyFill="1" applyBorder="1" applyAlignment="1" applyProtection="1">
      <alignment vertical="center" shrinkToFit="1"/>
      <protection locked="0"/>
    </xf>
    <xf numFmtId="0" fontId="0" fillId="8" borderId="27" xfId="0" applyFill="1" applyBorder="1" applyAlignment="1" applyProtection="1">
      <alignment vertical="center" shrinkToFit="1"/>
      <protection locked="0"/>
    </xf>
    <xf numFmtId="0" fontId="0" fillId="8" borderId="28" xfId="0" applyFill="1" applyBorder="1" applyAlignment="1" applyProtection="1">
      <alignment vertical="center" shrinkToFit="1"/>
      <protection locked="0"/>
    </xf>
    <xf numFmtId="0" fontId="12" fillId="3" borderId="26" xfId="0" applyFont="1" applyFill="1" applyBorder="1" applyAlignment="1" applyProtection="1">
      <alignment vertical="center" shrinkToFit="1"/>
    </xf>
    <xf numFmtId="0" fontId="0" fillId="3" borderId="27" xfId="0" applyFill="1" applyBorder="1" applyAlignment="1" applyProtection="1">
      <alignment vertical="center" shrinkToFit="1"/>
    </xf>
    <xf numFmtId="0" fontId="0" fillId="3" borderId="33" xfId="0" applyFill="1" applyBorder="1" applyAlignment="1" applyProtection="1">
      <alignment vertical="center" shrinkToFit="1"/>
    </xf>
    <xf numFmtId="0" fontId="12" fillId="3" borderId="14" xfId="0" applyFont="1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/>
    </xf>
    <xf numFmtId="0" fontId="12" fillId="3" borderId="65" xfId="0" applyFont="1" applyFill="1" applyBorder="1" applyAlignment="1" applyProtection="1">
      <alignment horizontal="center" vertical="center"/>
    </xf>
    <xf numFmtId="0" fontId="0" fillId="3" borderId="66" xfId="0" applyFill="1" applyBorder="1" applyAlignment="1" applyProtection="1">
      <alignment horizontal="center" vertical="center"/>
    </xf>
    <xf numFmtId="49" fontId="16" fillId="3" borderId="15" xfId="0" applyNumberFormat="1" applyFont="1" applyFill="1" applyBorder="1" applyAlignment="1" applyProtection="1">
      <alignment horizontal="left" vertical="center" wrapText="1" indent="1"/>
    </xf>
    <xf numFmtId="0" fontId="4" fillId="3" borderId="15" xfId="0" applyFont="1" applyFill="1" applyBorder="1" applyAlignment="1" applyProtection="1">
      <alignment horizontal="left" vertical="center" wrapText="1" indent="1"/>
    </xf>
    <xf numFmtId="0" fontId="4" fillId="3" borderId="16" xfId="0" applyFont="1" applyFill="1" applyBorder="1" applyAlignment="1" applyProtection="1">
      <alignment horizontal="left" vertical="center" wrapText="1" indent="1"/>
    </xf>
    <xf numFmtId="0" fontId="3" fillId="3" borderId="15" xfId="0" applyFont="1" applyFill="1" applyBorder="1" applyAlignment="1" applyProtection="1">
      <alignment vertical="center" shrinkToFit="1"/>
    </xf>
    <xf numFmtId="0" fontId="3" fillId="3" borderId="15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vertical="center"/>
    </xf>
    <xf numFmtId="0" fontId="25" fillId="3" borderId="4" xfId="0" applyFont="1" applyFill="1" applyBorder="1" applyAlignment="1" applyProtection="1"/>
    <xf numFmtId="0" fontId="30" fillId="2" borderId="5" xfId="0" applyFont="1" applyFill="1" applyBorder="1" applyAlignment="1" applyProtection="1"/>
    <xf numFmtId="0" fontId="30" fillId="2" borderId="6" xfId="0" applyFont="1" applyFill="1" applyBorder="1" applyAlignment="1" applyProtection="1"/>
    <xf numFmtId="0" fontId="0" fillId="8" borderId="33" xfId="0" applyFill="1" applyBorder="1" applyAlignment="1" applyProtection="1">
      <alignment vertical="center" shrinkToFit="1"/>
      <protection locked="0"/>
    </xf>
    <xf numFmtId="0" fontId="12" fillId="8" borderId="25" xfId="0" applyFont="1" applyFill="1" applyBorder="1" applyAlignment="1" applyProtection="1">
      <alignment horizontal="left" vertical="center"/>
    </xf>
    <xf numFmtId="0" fontId="0" fillId="8" borderId="23" xfId="0" applyFill="1" applyBorder="1" applyAlignment="1" applyProtection="1">
      <alignment vertical="center"/>
    </xf>
    <xf numFmtId="0" fontId="0" fillId="8" borderId="24" xfId="0" applyFill="1" applyBorder="1" applyAlignment="1" applyProtection="1">
      <alignment vertical="center"/>
    </xf>
    <xf numFmtId="0" fontId="3" fillId="8" borderId="26" xfId="0" applyFont="1" applyFill="1" applyBorder="1" applyAlignment="1" applyProtection="1">
      <alignment vertical="center"/>
    </xf>
    <xf numFmtId="0" fontId="0" fillId="8" borderId="27" xfId="0" applyFill="1" applyBorder="1" applyAlignment="1" applyProtection="1">
      <alignment vertical="center"/>
    </xf>
    <xf numFmtId="0" fontId="0" fillId="8" borderId="28" xfId="0" applyFill="1" applyBorder="1" applyAlignment="1" applyProtection="1">
      <alignment vertical="center"/>
    </xf>
    <xf numFmtId="0" fontId="32" fillId="3" borderId="43" xfId="0" applyFont="1" applyFill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12" fillId="8" borderId="67" xfId="0" applyFont="1" applyFill="1" applyBorder="1" applyAlignment="1" applyProtection="1">
      <alignment horizontal="center" vertical="center" shrinkToFit="1"/>
      <protection locked="0"/>
    </xf>
    <xf numFmtId="0" fontId="0" fillId="8" borderId="68" xfId="0" applyFill="1" applyBorder="1" applyAlignment="1" applyProtection="1">
      <alignment vertical="center" shrinkToFit="1"/>
      <protection locked="0"/>
    </xf>
    <xf numFmtId="0" fontId="0" fillId="8" borderId="15" xfId="0" applyFill="1" applyBorder="1" applyAlignment="1" applyProtection="1">
      <alignment vertical="center" shrinkToFit="1"/>
      <protection locked="0"/>
    </xf>
    <xf numFmtId="0" fontId="0" fillId="0" borderId="15" xfId="0" applyBorder="1" applyAlignment="1" applyProtection="1">
      <alignment vertical="center" shrinkToFit="1"/>
      <protection locked="0"/>
    </xf>
    <xf numFmtId="3" fontId="0" fillId="8" borderId="15" xfId="0" applyNumberFormat="1" applyFill="1" applyBorder="1" applyAlignment="1" applyProtection="1">
      <alignment vertical="center" shrinkToFit="1"/>
      <protection locked="0"/>
    </xf>
    <xf numFmtId="0" fontId="107" fillId="8" borderId="15" xfId="1" applyFill="1" applyBorder="1" applyAlignment="1" applyProtection="1">
      <alignment vertical="center" shrinkToFit="1"/>
      <protection locked="0"/>
    </xf>
    <xf numFmtId="0" fontId="0" fillId="0" borderId="16" xfId="0" applyBorder="1" applyAlignment="1" applyProtection="1">
      <alignment vertical="center" shrinkToFit="1"/>
      <protection locked="0"/>
    </xf>
    <xf numFmtId="3" fontId="12" fillId="8" borderId="26" xfId="0" applyNumberFormat="1" applyFont="1" applyFill="1" applyBorder="1" applyAlignment="1" applyProtection="1">
      <alignment horizontal="center" vertical="center" shrinkToFit="1"/>
      <protection locked="0"/>
    </xf>
    <xf numFmtId="3" fontId="0" fillId="0" borderId="27" xfId="0" applyNumberFormat="1" applyBorder="1" applyAlignment="1" applyProtection="1">
      <alignment horizontal="center" vertical="center" shrinkToFit="1"/>
      <protection locked="0"/>
    </xf>
    <xf numFmtId="3" fontId="0" fillId="0" borderId="28" xfId="0" applyNumberFormat="1" applyBorder="1" applyAlignment="1" applyProtection="1">
      <alignment horizontal="center" vertical="center" shrinkToFit="1"/>
      <protection locked="0"/>
    </xf>
    <xf numFmtId="0" fontId="12" fillId="8" borderId="25" xfId="0" applyFont="1" applyFill="1" applyBorder="1" applyAlignment="1" applyProtection="1">
      <alignment horizontal="left" vertical="center"/>
      <protection locked="0"/>
    </xf>
    <xf numFmtId="0" fontId="0" fillId="8" borderId="23" xfId="0" applyFill="1" applyBorder="1" applyAlignment="1" applyProtection="1">
      <alignment vertical="center"/>
      <protection locked="0"/>
    </xf>
    <xf numFmtId="0" fontId="0" fillId="8" borderId="24" xfId="0" applyFill="1" applyBorder="1" applyAlignment="1" applyProtection="1">
      <alignment vertical="center"/>
      <protection locked="0"/>
    </xf>
    <xf numFmtId="0" fontId="3" fillId="8" borderId="26" xfId="0" applyFont="1" applyFill="1" applyBorder="1" applyAlignment="1" applyProtection="1">
      <alignment vertical="center"/>
      <protection locked="0"/>
    </xf>
    <xf numFmtId="0" fontId="0" fillId="8" borderId="27" xfId="0" applyFill="1" applyBorder="1" applyAlignment="1" applyProtection="1">
      <alignment vertical="center"/>
      <protection locked="0"/>
    </xf>
    <xf numFmtId="0" fontId="0" fillId="8" borderId="28" xfId="0" applyFill="1" applyBorder="1" applyAlignment="1" applyProtection="1">
      <alignment vertical="center"/>
      <protection locked="0"/>
    </xf>
    <xf numFmtId="0" fontId="3" fillId="8" borderId="26" xfId="0" applyFont="1" applyFill="1" applyBorder="1" applyAlignment="1" applyProtection="1">
      <alignment horizontal="left" vertical="center"/>
      <protection locked="0"/>
    </xf>
    <xf numFmtId="0" fontId="0" fillId="8" borderId="27" xfId="0" applyFill="1" applyBorder="1" applyAlignment="1" applyProtection="1">
      <alignment horizontal="left" vertical="center"/>
      <protection locked="0"/>
    </xf>
    <xf numFmtId="0" fontId="0" fillId="8" borderId="28" xfId="0" applyFill="1" applyBorder="1" applyAlignment="1" applyProtection="1">
      <alignment horizontal="left" vertical="center"/>
      <protection locked="0"/>
    </xf>
    <xf numFmtId="0" fontId="3" fillId="8" borderId="26" xfId="0" applyFont="1" applyFill="1" applyBorder="1" applyAlignment="1" applyProtection="1">
      <alignment horizontal="left" vertical="center"/>
    </xf>
    <xf numFmtId="0" fontId="0" fillId="8" borderId="27" xfId="0" applyFill="1" applyBorder="1" applyAlignment="1" applyProtection="1">
      <alignment horizontal="left" vertical="center"/>
    </xf>
    <xf numFmtId="0" fontId="0" fillId="8" borderId="28" xfId="0" applyFill="1" applyBorder="1" applyAlignment="1" applyProtection="1">
      <alignment horizontal="left" vertical="center"/>
    </xf>
    <xf numFmtId="49" fontId="12" fillId="8" borderId="26" xfId="0" applyNumberFormat="1" applyFont="1" applyFill="1" applyBorder="1" applyAlignment="1" applyProtection="1">
      <alignment vertical="center" shrinkToFit="1"/>
    </xf>
    <xf numFmtId="0" fontId="0" fillId="8" borderId="27" xfId="0" applyFill="1" applyBorder="1" applyAlignment="1" applyProtection="1">
      <alignment vertical="center" shrinkToFit="1"/>
    </xf>
    <xf numFmtId="0" fontId="0" fillId="8" borderId="28" xfId="0" applyFill="1" applyBorder="1" applyAlignment="1" applyProtection="1">
      <alignment vertical="center" shrinkToFit="1"/>
    </xf>
    <xf numFmtId="0" fontId="0" fillId="8" borderId="33" xfId="0" applyFill="1" applyBorder="1" applyAlignment="1" applyProtection="1">
      <alignment vertical="center" shrinkToFit="1"/>
    </xf>
    <xf numFmtId="0" fontId="12" fillId="3" borderId="17" xfId="0" applyFont="1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12" fillId="8" borderId="40" xfId="0" applyFont="1" applyFill="1" applyBorder="1" applyAlignment="1" applyProtection="1">
      <alignment horizontal="left" vertical="center"/>
    </xf>
    <xf numFmtId="0" fontId="0" fillId="8" borderId="37" xfId="0" applyFill="1" applyBorder="1" applyAlignment="1" applyProtection="1">
      <alignment vertical="center"/>
    </xf>
    <xf numFmtId="0" fontId="0" fillId="8" borderId="41" xfId="0" applyFill="1" applyBorder="1" applyAlignment="1" applyProtection="1">
      <alignment vertical="center"/>
    </xf>
    <xf numFmtId="0" fontId="3" fillId="8" borderId="40" xfId="0" applyFont="1" applyFill="1" applyBorder="1" applyAlignment="1" applyProtection="1">
      <alignment vertical="center"/>
    </xf>
    <xf numFmtId="0" fontId="3" fillId="8" borderId="40" xfId="0" applyFont="1" applyFill="1" applyBorder="1" applyAlignment="1" applyProtection="1">
      <alignment horizontal="left" vertical="center"/>
    </xf>
    <xf numFmtId="0" fontId="0" fillId="8" borderId="37" xfId="0" applyFill="1" applyBorder="1" applyAlignment="1" applyProtection="1">
      <alignment horizontal="left" vertical="center"/>
    </xf>
    <xf numFmtId="0" fontId="0" fillId="8" borderId="41" xfId="0" applyFill="1" applyBorder="1" applyAlignment="1" applyProtection="1">
      <alignment horizontal="left" vertical="center"/>
    </xf>
    <xf numFmtId="49" fontId="12" fillId="8" borderId="40" xfId="0" applyNumberFormat="1" applyFont="1" applyFill="1" applyBorder="1" applyAlignment="1" applyProtection="1">
      <alignment vertical="center" shrinkToFit="1"/>
    </xf>
    <xf numFmtId="0" fontId="0" fillId="8" borderId="37" xfId="0" applyFill="1" applyBorder="1" applyAlignment="1" applyProtection="1">
      <alignment vertical="center" shrinkToFit="1"/>
    </xf>
    <xf numFmtId="0" fontId="0" fillId="8" borderId="41" xfId="0" applyFill="1" applyBorder="1" applyAlignment="1" applyProtection="1">
      <alignment vertical="center" shrinkToFit="1"/>
    </xf>
    <xf numFmtId="0" fontId="12" fillId="0" borderId="5" xfId="0" applyFont="1" applyBorder="1" applyAlignment="1" applyProtection="1"/>
    <xf numFmtId="0" fontId="12" fillId="0" borderId="6" xfId="0" applyFont="1" applyBorder="1" applyAlignment="1" applyProtection="1"/>
    <xf numFmtId="0" fontId="0" fillId="0" borderId="15" xfId="0" applyBorder="1" applyAlignment="1" applyProtection="1">
      <alignment vertical="center"/>
    </xf>
    <xf numFmtId="0" fontId="12" fillId="3" borderId="1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36" xfId="0" applyFont="1" applyFill="1" applyBorder="1" applyAlignment="1" applyProtection="1">
      <alignment horizontal="center" vertical="center"/>
    </xf>
    <xf numFmtId="0" fontId="12" fillId="8" borderId="2" xfId="0" applyFont="1" applyFill="1" applyBorder="1" applyAlignment="1" applyProtection="1">
      <alignment horizontal="center" vertical="center"/>
      <protection locked="0"/>
    </xf>
    <xf numFmtId="0" fontId="12" fillId="8" borderId="2" xfId="0" applyFont="1" applyFill="1" applyBorder="1" applyAlignment="1" applyProtection="1">
      <alignment vertical="center"/>
      <protection locked="0"/>
    </xf>
    <xf numFmtId="0" fontId="12" fillId="8" borderId="3" xfId="0" applyFont="1" applyFill="1" applyBorder="1" applyAlignment="1" applyProtection="1">
      <alignment vertical="center"/>
      <protection locked="0"/>
    </xf>
    <xf numFmtId="0" fontId="18" fillId="3" borderId="11" xfId="0" applyFont="1" applyFill="1" applyBorder="1" applyAlignment="1" applyProtection="1">
      <alignment horizontal="justify" vertical="center" wrapText="1"/>
    </xf>
    <xf numFmtId="0" fontId="19" fillId="3" borderId="5" xfId="0" applyFont="1" applyFill="1" applyBorder="1" applyAlignment="1" applyProtection="1">
      <alignment horizontal="justify" vertical="center" wrapText="1"/>
    </xf>
    <xf numFmtId="0" fontId="19" fillId="3" borderId="10" xfId="0" applyFont="1" applyFill="1" applyBorder="1" applyAlignment="1" applyProtection="1">
      <alignment horizontal="justify" vertical="center" wrapText="1"/>
    </xf>
    <xf numFmtId="0" fontId="12" fillId="3" borderId="34" xfId="0" applyFont="1" applyFill="1" applyBorder="1" applyAlignment="1" applyProtection="1">
      <alignment horizontal="center" vertical="center"/>
    </xf>
    <xf numFmtId="0" fontId="12" fillId="3" borderId="73" xfId="0" applyFont="1" applyFill="1" applyBorder="1" applyAlignment="1" applyProtection="1">
      <alignment horizontal="center" vertical="center" wrapText="1"/>
    </xf>
    <xf numFmtId="0" fontId="12" fillId="3" borderId="75" xfId="0" applyFont="1" applyFill="1" applyBorder="1" applyAlignment="1" applyProtection="1">
      <alignment horizontal="center" vertical="center" wrapText="1"/>
    </xf>
    <xf numFmtId="0" fontId="16" fillId="3" borderId="75" xfId="0" applyFont="1" applyFill="1" applyBorder="1" applyAlignment="1" applyProtection="1">
      <alignment horizontal="center" vertical="center" wrapText="1"/>
    </xf>
    <xf numFmtId="0" fontId="12" fillId="3" borderId="76" xfId="0" applyFont="1" applyFill="1" applyBorder="1" applyAlignment="1" applyProtection="1">
      <alignment horizontal="center" vertical="center" wrapText="1"/>
    </xf>
    <xf numFmtId="0" fontId="84" fillId="8" borderId="73" xfId="0" applyFont="1" applyFill="1" applyBorder="1" applyAlignment="1" applyProtection="1">
      <alignment horizontal="center" vertical="center" wrapText="1" shrinkToFit="1"/>
      <protection locked="0"/>
    </xf>
    <xf numFmtId="0" fontId="84" fillId="8" borderId="75" xfId="0" applyFont="1" applyFill="1" applyBorder="1" applyAlignment="1" applyProtection="1">
      <alignment horizontal="center" vertical="center" wrapText="1" shrinkToFit="1"/>
      <protection locked="0"/>
    </xf>
    <xf numFmtId="49" fontId="84" fillId="8" borderId="75" xfId="0" applyNumberFormat="1" applyFont="1" applyFill="1" applyBorder="1" applyAlignment="1" applyProtection="1">
      <alignment horizontal="center" vertical="center" shrinkToFit="1"/>
      <protection locked="0"/>
    </xf>
    <xf numFmtId="0" fontId="84" fillId="8" borderId="75" xfId="0" applyFont="1" applyFill="1" applyBorder="1" applyAlignment="1" applyProtection="1">
      <alignment horizontal="center" vertical="center" shrinkToFit="1"/>
      <protection locked="0"/>
    </xf>
    <xf numFmtId="0" fontId="84" fillId="8" borderId="76" xfId="0" applyFont="1" applyFill="1" applyBorder="1" applyAlignment="1" applyProtection="1">
      <alignment horizontal="center" vertical="center" shrinkToFit="1"/>
      <protection locked="0"/>
    </xf>
    <xf numFmtId="0" fontId="16" fillId="3" borderId="1" xfId="0" applyFont="1" applyFill="1" applyBorder="1" applyAlignment="1" applyProtection="1">
      <alignment horizontal="left" vertical="center"/>
    </xf>
    <xf numFmtId="0" fontId="16" fillId="3" borderId="2" xfId="0" applyFont="1" applyFill="1" applyBorder="1" applyAlignment="1" applyProtection="1">
      <alignment horizontal="left" vertical="center"/>
    </xf>
    <xf numFmtId="0" fontId="16" fillId="3" borderId="36" xfId="0" applyFont="1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12" fillId="3" borderId="80" xfId="0" applyFont="1" applyFill="1" applyBorder="1" applyAlignment="1" applyProtection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12" fillId="3" borderId="9" xfId="0" applyFont="1" applyFill="1" applyBorder="1" applyAlignment="1" applyProtection="1">
      <alignment horizontal="center" vertical="center" wrapText="1"/>
    </xf>
    <xf numFmtId="0" fontId="12" fillId="8" borderId="3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left" vertical="center" wrapText="1"/>
    </xf>
    <xf numFmtId="0" fontId="12" fillId="3" borderId="2" xfId="0" applyFont="1" applyFill="1" applyBorder="1" applyAlignment="1" applyProtection="1">
      <alignment horizontal="left" vertical="center" wrapText="1"/>
    </xf>
    <xf numFmtId="0" fontId="12" fillId="3" borderId="36" xfId="0" applyFont="1" applyFill="1" applyBorder="1" applyAlignment="1" applyProtection="1">
      <alignment horizontal="left" vertical="center" wrapText="1"/>
    </xf>
    <xf numFmtId="0" fontId="77" fillId="2" borderId="0" xfId="0" applyFont="1" applyFill="1" applyAlignment="1" applyProtection="1">
      <alignment horizontal="left" vertical="top" wrapText="1"/>
    </xf>
    <xf numFmtId="0" fontId="78" fillId="2" borderId="0" xfId="0" applyFont="1" applyFill="1" applyAlignment="1" applyProtection="1">
      <alignment horizontal="left" vertical="top" wrapText="1"/>
    </xf>
    <xf numFmtId="14" fontId="12" fillId="3" borderId="2" xfId="0" applyNumberFormat="1" applyFont="1" applyFill="1" applyBorder="1" applyAlignment="1" applyProtection="1">
      <alignment horizontal="center" vertical="center"/>
    </xf>
    <xf numFmtId="14" fontId="12" fillId="3" borderId="3" xfId="0" applyNumberFormat="1" applyFont="1" applyFill="1" applyBorder="1" applyAlignment="1" applyProtection="1">
      <alignment horizontal="center" vertical="center"/>
    </xf>
    <xf numFmtId="49" fontId="12" fillId="3" borderId="2" xfId="0" applyNumberFormat="1" applyFont="1" applyFill="1" applyBorder="1" applyAlignment="1" applyProtection="1">
      <alignment horizontal="center" vertical="center"/>
    </xf>
    <xf numFmtId="49" fontId="12" fillId="3" borderId="3" xfId="0" applyNumberFormat="1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vertical="center" wrapText="1"/>
    </xf>
    <xf numFmtId="0" fontId="12" fillId="3" borderId="5" xfId="0" applyFont="1" applyFill="1" applyBorder="1" applyAlignment="1" applyProtection="1">
      <alignment vertical="center"/>
    </xf>
    <xf numFmtId="0" fontId="3" fillId="3" borderId="5" xfId="0" applyFont="1" applyFill="1" applyBorder="1" applyAlignment="1" applyProtection="1">
      <alignment vertical="center"/>
    </xf>
    <xf numFmtId="0" fontId="3" fillId="3" borderId="72" xfId="0" applyFont="1" applyFill="1" applyBorder="1" applyAlignment="1" applyProtection="1">
      <alignment vertical="center"/>
    </xf>
    <xf numFmtId="14" fontId="12" fillId="8" borderId="5" xfId="0" applyNumberFormat="1" applyFont="1" applyFill="1" applyBorder="1" applyAlignment="1" applyProtection="1">
      <alignment horizontal="center" vertical="center"/>
      <protection locked="0"/>
    </xf>
    <xf numFmtId="14" fontId="12" fillId="8" borderId="6" xfId="0" applyNumberFormat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vertical="center" wrapText="1"/>
    </xf>
    <xf numFmtId="0" fontId="3" fillId="3" borderId="2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30" fillId="2" borderId="1" xfId="0" applyFont="1" applyFill="1" applyBorder="1" applyAlignment="1" applyProtection="1">
      <alignment horizontal="left" vertical="center"/>
    </xf>
    <xf numFmtId="0" fontId="30" fillId="2" borderId="2" xfId="0" applyFont="1" applyFill="1" applyBorder="1" applyAlignment="1" applyProtection="1">
      <alignment horizontal="left" vertical="center"/>
    </xf>
    <xf numFmtId="0" fontId="30" fillId="2" borderId="3" xfId="0" applyFont="1" applyFill="1" applyBorder="1" applyAlignment="1" applyProtection="1">
      <alignment horizontal="left" vertical="center"/>
    </xf>
    <xf numFmtId="49" fontId="30" fillId="2" borderId="1" xfId="0" applyNumberFormat="1" applyFont="1" applyFill="1" applyBorder="1" applyAlignment="1" applyProtection="1">
      <alignment horizontal="left" vertical="center" wrapText="1"/>
    </xf>
    <xf numFmtId="49" fontId="30" fillId="2" borderId="2" xfId="0" applyNumberFormat="1" applyFont="1" applyFill="1" applyBorder="1" applyAlignment="1" applyProtection="1">
      <alignment horizontal="left" vertical="center" wrapText="1"/>
    </xf>
    <xf numFmtId="49" fontId="30" fillId="2" borderId="3" xfId="0" applyNumberFormat="1" applyFont="1" applyFill="1" applyBorder="1" applyAlignment="1" applyProtection="1">
      <alignment horizontal="left" vertical="center" wrapText="1"/>
    </xf>
    <xf numFmtId="14" fontId="12" fillId="8" borderId="2" xfId="0" applyNumberFormat="1" applyFont="1" applyFill="1" applyBorder="1" applyAlignment="1" applyProtection="1">
      <alignment horizontal="center" vertical="center"/>
      <protection locked="0"/>
    </xf>
    <xf numFmtId="14" fontId="12" fillId="8" borderId="3" xfId="0" applyNumberFormat="1" applyFont="1" applyFill="1" applyBorder="1" applyAlignment="1" applyProtection="1">
      <alignment horizontal="center" vertical="center"/>
      <protection locked="0"/>
    </xf>
    <xf numFmtId="49" fontId="30" fillId="2" borderId="1" xfId="0" applyNumberFormat="1" applyFont="1" applyFill="1" applyBorder="1" applyAlignment="1" applyProtection="1">
      <alignment horizontal="left" vertical="center"/>
    </xf>
    <xf numFmtId="49" fontId="30" fillId="2" borderId="2" xfId="0" applyNumberFormat="1" applyFont="1" applyFill="1" applyBorder="1" applyAlignment="1" applyProtection="1">
      <alignment horizontal="left" vertical="center"/>
    </xf>
    <xf numFmtId="49" fontId="30" fillId="2" borderId="3" xfId="0" applyNumberFormat="1" applyFont="1" applyFill="1" applyBorder="1" applyAlignment="1" applyProtection="1">
      <alignment horizontal="left" vertical="center"/>
    </xf>
    <xf numFmtId="0" fontId="12" fillId="3" borderId="1" xfId="0" applyFont="1" applyFill="1" applyBorder="1" applyAlignment="1" applyProtection="1">
      <alignment horizontal="center" vertical="center"/>
    </xf>
    <xf numFmtId="0" fontId="12" fillId="3" borderId="3" xfId="0" applyFont="1" applyFill="1" applyBorder="1" applyAlignment="1" applyProtection="1">
      <alignment horizontal="center" vertical="center"/>
    </xf>
    <xf numFmtId="0" fontId="22" fillId="2" borderId="1" xfId="0" applyFont="1" applyFill="1" applyBorder="1" applyAlignment="1" applyProtection="1">
      <alignment horizontal="left" vertical="center"/>
    </xf>
    <xf numFmtId="0" fontId="22" fillId="2" borderId="2" xfId="0" applyFont="1" applyFill="1" applyBorder="1" applyAlignment="1" applyProtection="1">
      <alignment horizontal="left" vertical="center"/>
    </xf>
    <xf numFmtId="0" fontId="22" fillId="2" borderId="3" xfId="0" applyFont="1" applyFill="1" applyBorder="1" applyAlignment="1" applyProtection="1">
      <alignment horizontal="left" vertical="center"/>
    </xf>
    <xf numFmtId="0" fontId="12" fillId="8" borderId="1" xfId="0" applyFont="1" applyFill="1" applyBorder="1" applyAlignment="1" applyProtection="1">
      <alignment vertical="center" wrapText="1"/>
      <protection locked="0"/>
    </xf>
    <xf numFmtId="0" fontId="12" fillId="8" borderId="2" xfId="0" applyFont="1" applyFill="1" applyBorder="1" applyAlignment="1" applyProtection="1">
      <alignment vertical="center" wrapText="1"/>
      <protection locked="0"/>
    </xf>
    <xf numFmtId="0" fontId="12" fillId="3" borderId="35" xfId="0" applyFont="1" applyFill="1" applyBorder="1" applyAlignment="1" applyProtection="1">
      <alignment horizontal="center" vertical="center"/>
    </xf>
    <xf numFmtId="0" fontId="12" fillId="8" borderId="35" xfId="0" applyFont="1" applyFill="1" applyBorder="1" applyAlignment="1" applyProtection="1">
      <alignment horizontal="center" vertical="center"/>
      <protection locked="0"/>
    </xf>
    <xf numFmtId="0" fontId="12" fillId="8" borderId="36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/>
    <xf numFmtId="0" fontId="3" fillId="3" borderId="35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3" fillId="3" borderId="36" xfId="0" applyFont="1" applyFill="1" applyBorder="1" applyAlignment="1" applyProtection="1">
      <alignment horizontal="center" vertical="center" wrapText="1"/>
    </xf>
    <xf numFmtId="49" fontId="12" fillId="8" borderId="2" xfId="0" applyNumberFormat="1" applyFont="1" applyFill="1" applyBorder="1" applyAlignment="1" applyProtection="1">
      <alignment horizontal="center" vertical="center"/>
      <protection locked="0"/>
    </xf>
    <xf numFmtId="49" fontId="12" fillId="8" borderId="3" xfId="0" applyNumberFormat="1" applyFont="1" applyFill="1" applyBorder="1" applyAlignment="1" applyProtection="1">
      <alignment horizontal="center" vertical="center"/>
      <protection locked="0"/>
    </xf>
    <xf numFmtId="165" fontId="16" fillId="8" borderId="2" xfId="0" applyNumberFormat="1" applyFont="1" applyFill="1" applyBorder="1" applyAlignment="1" applyProtection="1">
      <alignment horizontal="right" vertical="center" shrinkToFit="1"/>
    </xf>
    <xf numFmtId="165" fontId="12" fillId="8" borderId="2" xfId="0" applyNumberFormat="1" applyFont="1" applyFill="1" applyBorder="1" applyAlignment="1" applyProtection="1">
      <alignment horizontal="right" vertical="center" shrinkToFit="1"/>
    </xf>
    <xf numFmtId="165" fontId="12" fillId="8" borderId="3" xfId="0" applyNumberFormat="1" applyFont="1" applyFill="1" applyBorder="1" applyAlignment="1" applyProtection="1">
      <alignment horizontal="right" vertical="center" shrinkToFit="1"/>
    </xf>
    <xf numFmtId="165" fontId="8" fillId="3" borderId="79" xfId="0" applyNumberFormat="1" applyFont="1" applyFill="1" applyBorder="1" applyAlignment="1" applyProtection="1">
      <alignment horizontal="right" vertical="center"/>
    </xf>
    <xf numFmtId="165" fontId="8" fillId="3" borderId="0" xfId="0" applyNumberFormat="1" applyFont="1" applyFill="1" applyBorder="1" applyAlignment="1" applyProtection="1">
      <alignment horizontal="right" vertical="center"/>
    </xf>
    <xf numFmtId="165" fontId="8" fillId="3" borderId="29" xfId="0" applyNumberFormat="1" applyFont="1" applyFill="1" applyBorder="1" applyAlignment="1" applyProtection="1">
      <alignment horizontal="right" vertical="center"/>
    </xf>
    <xf numFmtId="164" fontId="16" fillId="2" borderId="2" xfId="0" applyNumberFormat="1" applyFont="1" applyFill="1" applyBorder="1" applyAlignment="1" applyProtection="1">
      <alignment vertical="center" shrinkToFit="1"/>
    </xf>
    <xf numFmtId="0" fontId="12" fillId="2" borderId="2" xfId="0" applyFont="1" applyFill="1" applyBorder="1" applyAlignment="1" applyProtection="1">
      <alignment vertical="center" shrinkToFit="1"/>
    </xf>
    <xf numFmtId="165" fontId="25" fillId="2" borderId="1" xfId="0" applyNumberFormat="1" applyFont="1" applyFill="1" applyBorder="1" applyAlignment="1" applyProtection="1">
      <alignment vertical="center" shrinkToFit="1"/>
    </xf>
    <xf numFmtId="165" fontId="25" fillId="2" borderId="2" xfId="0" applyNumberFormat="1" applyFont="1" applyFill="1" applyBorder="1" applyAlignment="1" applyProtection="1">
      <alignment vertical="center" shrinkToFit="1"/>
    </xf>
    <xf numFmtId="165" fontId="25" fillId="2" borderId="3" xfId="0" applyNumberFormat="1" applyFont="1" applyFill="1" applyBorder="1" applyAlignment="1" applyProtection="1">
      <alignment vertical="center" shrinkToFit="1"/>
    </xf>
    <xf numFmtId="165" fontId="12" fillId="3" borderId="35" xfId="0" applyNumberFormat="1" applyFont="1" applyFill="1" applyBorder="1" applyAlignment="1" applyProtection="1">
      <alignment horizontal="right" vertical="center"/>
    </xf>
    <xf numFmtId="165" fontId="12" fillId="3" borderId="2" xfId="0" applyNumberFormat="1" applyFont="1" applyFill="1" applyBorder="1" applyAlignment="1" applyProtection="1">
      <alignment horizontal="right" vertical="center"/>
    </xf>
    <xf numFmtId="165" fontId="12" fillId="3" borderId="36" xfId="0" applyNumberFormat="1" applyFont="1" applyFill="1" applyBorder="1" applyAlignment="1" applyProtection="1">
      <alignment horizontal="right" vertical="center"/>
    </xf>
    <xf numFmtId="165" fontId="30" fillId="3" borderId="35" xfId="0" applyNumberFormat="1" applyFont="1" applyFill="1" applyBorder="1" applyAlignment="1" applyProtection="1">
      <alignment horizontal="right" vertical="center"/>
    </xf>
    <xf numFmtId="165" fontId="30" fillId="3" borderId="2" xfId="0" applyNumberFormat="1" applyFont="1" applyFill="1" applyBorder="1" applyAlignment="1" applyProtection="1">
      <alignment horizontal="right" vertical="center"/>
    </xf>
    <xf numFmtId="165" fontId="30" fillId="3" borderId="36" xfId="0" applyNumberFormat="1" applyFont="1" applyFill="1" applyBorder="1" applyAlignment="1" applyProtection="1">
      <alignment horizontal="right" vertical="center"/>
    </xf>
    <xf numFmtId="165" fontId="12" fillId="3" borderId="71" xfId="0" applyNumberFormat="1" applyFont="1" applyFill="1" applyBorder="1" applyAlignment="1" applyProtection="1">
      <alignment horizontal="right" vertical="center"/>
    </xf>
    <xf numFmtId="165" fontId="12" fillId="3" borderId="5" xfId="0" applyNumberFormat="1" applyFont="1" applyFill="1" applyBorder="1" applyAlignment="1" applyProtection="1">
      <alignment horizontal="right" vertical="center"/>
    </xf>
    <xf numFmtId="165" fontId="12" fillId="3" borderId="72" xfId="0" applyNumberFormat="1" applyFont="1" applyFill="1" applyBorder="1" applyAlignment="1" applyProtection="1">
      <alignment horizontal="right" vertical="center"/>
    </xf>
    <xf numFmtId="0" fontId="12" fillId="3" borderId="2" xfId="0" applyFont="1" applyFill="1" applyBorder="1" applyAlignment="1" applyProtection="1">
      <alignment horizontal="center" vertical="center" wrapText="1"/>
    </xf>
    <xf numFmtId="0" fontId="12" fillId="3" borderId="3" xfId="0" applyFont="1" applyFill="1" applyBorder="1" applyAlignment="1" applyProtection="1">
      <alignment horizontal="center" vertical="center" wrapText="1"/>
    </xf>
    <xf numFmtId="49" fontId="16" fillId="3" borderId="1" xfId="0" applyNumberFormat="1" applyFont="1" applyFill="1" applyBorder="1" applyAlignment="1" applyProtection="1">
      <alignment vertical="center" wrapText="1" shrinkToFit="1"/>
    </xf>
    <xf numFmtId="49" fontId="12" fillId="3" borderId="2" xfId="0" applyNumberFormat="1" applyFont="1" applyFill="1" applyBorder="1" applyAlignment="1" applyProtection="1">
      <alignment vertical="center" wrapText="1" shrinkToFit="1"/>
    </xf>
    <xf numFmtId="49" fontId="12" fillId="3" borderId="3" xfId="0" applyNumberFormat="1" applyFont="1" applyFill="1" applyBorder="1" applyAlignment="1" applyProtection="1">
      <alignment vertical="center" wrapText="1" shrinkToFit="1"/>
    </xf>
    <xf numFmtId="49" fontId="12" fillId="3" borderId="1" xfId="0" applyNumberFormat="1" applyFont="1" applyFill="1" applyBorder="1" applyAlignment="1" applyProtection="1">
      <alignment vertical="center" wrapText="1"/>
    </xf>
    <xf numFmtId="10" fontId="16" fillId="3" borderId="9" xfId="0" applyNumberFormat="1" applyFont="1" applyFill="1" applyBorder="1" applyAlignment="1" applyProtection="1">
      <alignment horizontal="right" vertical="top" shrinkToFit="1"/>
    </xf>
    <xf numFmtId="10" fontId="12" fillId="3" borderId="83" xfId="0" applyNumberFormat="1" applyFont="1" applyFill="1" applyBorder="1" applyAlignment="1" applyProtection="1">
      <alignment horizontal="right" vertical="top" shrinkToFit="1"/>
    </xf>
    <xf numFmtId="165" fontId="16" fillId="3" borderId="2" xfId="0" applyNumberFormat="1" applyFont="1" applyFill="1" applyBorder="1" applyAlignment="1" applyProtection="1">
      <alignment vertical="center" shrinkToFit="1"/>
    </xf>
    <xf numFmtId="0" fontId="12" fillId="3" borderId="2" xfId="0" applyFont="1" applyFill="1" applyBorder="1" applyAlignment="1" applyProtection="1">
      <alignment vertical="center" shrinkToFit="1"/>
    </xf>
    <xf numFmtId="0" fontId="12" fillId="3" borderId="3" xfId="0" applyFont="1" applyFill="1" applyBorder="1" applyAlignment="1" applyProtection="1">
      <alignment vertical="center" shrinkToFit="1"/>
    </xf>
    <xf numFmtId="0" fontId="23" fillId="3" borderId="2" xfId="0" applyFont="1" applyFill="1" applyBorder="1" applyAlignment="1" applyProtection="1">
      <alignment horizontal="right" vertical="center"/>
    </xf>
    <xf numFmtId="0" fontId="0" fillId="3" borderId="2" xfId="0" applyFill="1" applyBorder="1" applyAlignment="1" applyProtection="1">
      <alignment vertical="center"/>
    </xf>
    <xf numFmtId="0" fontId="0" fillId="3" borderId="36" xfId="0" applyFill="1" applyBorder="1" applyAlignment="1" applyProtection="1">
      <alignment vertical="center"/>
    </xf>
    <xf numFmtId="49" fontId="16" fillId="3" borderId="1" xfId="0" applyNumberFormat="1" applyFont="1" applyFill="1" applyBorder="1" applyAlignment="1" applyProtection="1">
      <alignment vertical="center"/>
    </xf>
    <xf numFmtId="0" fontId="12" fillId="0" borderId="2" xfId="0" applyFont="1" applyBorder="1" applyAlignment="1" applyProtection="1">
      <alignment vertical="center"/>
    </xf>
    <xf numFmtId="165" fontId="12" fillId="8" borderId="79" xfId="0" applyNumberFormat="1" applyFont="1" applyFill="1" applyBorder="1" applyAlignment="1" applyProtection="1">
      <alignment horizontal="right" vertical="center"/>
      <protection locked="0"/>
    </xf>
    <xf numFmtId="165" fontId="12" fillId="8" borderId="0" xfId="0" applyNumberFormat="1" applyFont="1" applyFill="1" applyBorder="1" applyAlignment="1" applyProtection="1">
      <alignment horizontal="right" vertical="center"/>
      <protection locked="0"/>
    </xf>
    <xf numFmtId="165" fontId="12" fillId="8" borderId="29" xfId="0" applyNumberFormat="1" applyFont="1" applyFill="1" applyBorder="1" applyAlignment="1" applyProtection="1">
      <alignment horizontal="right" vertical="center"/>
      <protection locked="0"/>
    </xf>
    <xf numFmtId="49" fontId="12" fillId="8" borderId="0" xfId="0" applyNumberFormat="1" applyFont="1" applyFill="1" applyBorder="1" applyAlignment="1" applyProtection="1">
      <alignment vertical="center" shrinkToFit="1"/>
      <protection locked="0"/>
    </xf>
    <xf numFmtId="0" fontId="12" fillId="8" borderId="0" xfId="0" applyFont="1" applyFill="1" applyBorder="1" applyAlignment="1" applyProtection="1">
      <alignment vertical="center" shrinkToFit="1"/>
      <protection locked="0"/>
    </xf>
    <xf numFmtId="165" fontId="25" fillId="3" borderId="2" xfId="0" applyNumberFormat="1" applyFont="1" applyFill="1" applyBorder="1" applyAlignment="1" applyProtection="1">
      <alignment vertical="center" shrinkToFit="1"/>
    </xf>
    <xf numFmtId="165" fontId="25" fillId="3" borderId="3" xfId="0" applyNumberFormat="1" applyFont="1" applyFill="1" applyBorder="1" applyAlignment="1" applyProtection="1">
      <alignment vertical="center" shrinkToFit="1"/>
    </xf>
    <xf numFmtId="164" fontId="24" fillId="2" borderId="2" xfId="0" applyNumberFormat="1" applyFont="1" applyFill="1" applyBorder="1" applyAlignment="1" applyProtection="1">
      <alignment vertical="center" shrinkToFit="1"/>
    </xf>
    <xf numFmtId="0" fontId="12" fillId="3" borderId="2" xfId="0" applyFont="1" applyFill="1" applyBorder="1" applyAlignment="1" applyProtection="1">
      <alignment vertical="center" wrapText="1"/>
    </xf>
    <xf numFmtId="0" fontId="12" fillId="3" borderId="35" xfId="0" applyFont="1" applyFill="1" applyBorder="1" applyAlignment="1" applyProtection="1">
      <alignment horizontal="center" vertical="center" wrapText="1"/>
    </xf>
    <xf numFmtId="0" fontId="12" fillId="3" borderId="36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vertical="center" wrapText="1"/>
    </xf>
    <xf numFmtId="0" fontId="3" fillId="3" borderId="11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10" fontId="25" fillId="3" borderId="10" xfId="0" applyNumberFormat="1" applyFont="1" applyFill="1" applyBorder="1" applyAlignment="1" applyProtection="1">
      <alignment horizontal="right" vertical="center" shrinkToFit="1"/>
    </xf>
    <xf numFmtId="0" fontId="25" fillId="3" borderId="13" xfId="0" applyFont="1" applyFill="1" applyBorder="1" applyAlignment="1" applyProtection="1">
      <alignment horizontal="right" vertical="center" shrinkToFit="1"/>
    </xf>
    <xf numFmtId="164" fontId="23" fillId="3" borderId="8" xfId="0" applyNumberFormat="1" applyFont="1" applyFill="1" applyBorder="1" applyAlignment="1" applyProtection="1">
      <alignment horizontal="center" vertical="center" shrinkToFit="1"/>
    </xf>
    <xf numFmtId="0" fontId="35" fillId="0" borderId="8" xfId="0" applyFont="1" applyBorder="1" applyAlignment="1" applyProtection="1">
      <alignment horizontal="center" vertical="center" shrinkToFit="1"/>
    </xf>
    <xf numFmtId="0" fontId="35" fillId="0" borderId="9" xfId="0" applyFont="1" applyBorder="1" applyAlignment="1" applyProtection="1">
      <alignment horizontal="center" vertical="center" shrinkToFit="1"/>
    </xf>
    <xf numFmtId="16" fontId="102" fillId="2" borderId="0" xfId="0" applyNumberFormat="1" applyFont="1" applyFill="1" applyAlignment="1" applyProtection="1">
      <alignment vertical="center" wrapText="1"/>
    </xf>
    <xf numFmtId="0" fontId="3" fillId="2" borderId="0" xfId="0" applyFont="1" applyFill="1" applyAlignment="1" applyProtection="1">
      <alignment vertical="center"/>
    </xf>
    <xf numFmtId="0" fontId="12" fillId="3" borderId="1" xfId="0" applyFont="1" applyFill="1" applyBorder="1" applyAlignment="1" applyProtection="1">
      <alignment horizontal="justify" vertical="center" wrapText="1"/>
    </xf>
    <xf numFmtId="0" fontId="3" fillId="0" borderId="2" xfId="0" applyFont="1" applyBorder="1" applyAlignment="1" applyProtection="1">
      <alignment horizontal="justify" vertical="center" wrapText="1"/>
    </xf>
    <xf numFmtId="0" fontId="0" fillId="0" borderId="3" xfId="0" applyBorder="1" applyAlignment="1" applyProtection="1">
      <alignment vertical="center"/>
    </xf>
    <xf numFmtId="164" fontId="108" fillId="3" borderId="71" xfId="0" applyNumberFormat="1" applyFont="1" applyFill="1" applyBorder="1" applyAlignment="1" applyProtection="1">
      <alignment horizontal="center" vertical="center" shrinkToFit="1"/>
    </xf>
    <xf numFmtId="0" fontId="109" fillId="0" borderId="5" xfId="0" applyFont="1" applyBorder="1" applyAlignment="1" applyProtection="1">
      <alignment horizontal="center" vertical="center" shrinkToFit="1"/>
    </xf>
    <xf numFmtId="0" fontId="109" fillId="0" borderId="72" xfId="0" applyFont="1" applyBorder="1" applyAlignment="1" applyProtection="1">
      <alignment horizontal="center" vertical="center" shrinkToFit="1"/>
    </xf>
    <xf numFmtId="0" fontId="12" fillId="3" borderId="2" xfId="0" applyFont="1" applyFill="1" applyBorder="1" applyAlignment="1" applyProtection="1">
      <alignment horizontal="left" vertical="center" indent="1"/>
    </xf>
    <xf numFmtId="0" fontId="0" fillId="3" borderId="2" xfId="0" applyFill="1" applyBorder="1" applyAlignment="1" applyProtection="1">
      <alignment horizontal="left" vertical="center" indent="1"/>
    </xf>
    <xf numFmtId="0" fontId="0" fillId="3" borderId="3" xfId="0" applyFill="1" applyBorder="1" applyAlignment="1" applyProtection="1">
      <alignment horizontal="left" vertical="center" indent="1"/>
    </xf>
    <xf numFmtId="3" fontId="0" fillId="8" borderId="35" xfId="0" applyNumberFormat="1" applyFill="1" applyBorder="1" applyAlignment="1" applyProtection="1">
      <alignment horizontal="right" vertical="center" indent="1"/>
      <protection locked="0"/>
    </xf>
    <xf numFmtId="3" fontId="0" fillId="0" borderId="2" xfId="0" applyNumberFormat="1" applyBorder="1" applyAlignment="1" applyProtection="1">
      <alignment horizontal="right" vertical="center" indent="1"/>
      <protection locked="0"/>
    </xf>
    <xf numFmtId="3" fontId="0" fillId="0" borderId="36" xfId="0" applyNumberFormat="1" applyBorder="1" applyAlignment="1" applyProtection="1">
      <alignment horizontal="right" vertical="center" indent="1"/>
      <protection locked="0"/>
    </xf>
    <xf numFmtId="10" fontId="22" fillId="3" borderId="2" xfId="0" applyNumberFormat="1" applyFont="1" applyFill="1" applyBorder="1" applyAlignment="1" applyProtection="1">
      <alignment vertical="center" shrinkToFit="1"/>
    </xf>
    <xf numFmtId="10" fontId="22" fillId="3" borderId="3" xfId="0" applyNumberFormat="1" applyFont="1" applyFill="1" applyBorder="1" applyAlignment="1" applyProtection="1">
      <alignment vertical="center" shrinkToFit="1"/>
    </xf>
    <xf numFmtId="10" fontId="16" fillId="3" borderId="3" xfId="0" applyNumberFormat="1" applyFont="1" applyFill="1" applyBorder="1" applyAlignment="1" applyProtection="1">
      <alignment vertical="center" shrinkToFit="1"/>
    </xf>
    <xf numFmtId="0" fontId="0" fillId="0" borderId="5" xfId="0" applyBorder="1" applyAlignment="1">
      <alignment vertical="center"/>
    </xf>
    <xf numFmtId="0" fontId="0" fillId="0" borderId="7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4" xfId="0" applyBorder="1" applyAlignment="1">
      <alignment vertical="center"/>
    </xf>
    <xf numFmtId="165" fontId="12" fillId="8" borderId="71" xfId="0" applyNumberFormat="1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72" xfId="0" applyBorder="1" applyAlignment="1" applyProtection="1">
      <alignment vertical="center" wrapText="1"/>
      <protection locked="0"/>
    </xf>
    <xf numFmtId="0" fontId="0" fillId="0" borderId="80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74" xfId="0" applyBorder="1" applyAlignment="1" applyProtection="1">
      <alignment vertical="center" wrapText="1"/>
      <protection locked="0"/>
    </xf>
    <xf numFmtId="0" fontId="109" fillId="3" borderId="71" xfId="0" applyFont="1" applyFill="1" applyBorder="1" applyAlignment="1" applyProtection="1">
      <alignment horizontal="center" vertical="center" shrinkToFit="1"/>
    </xf>
    <xf numFmtId="0" fontId="111" fillId="0" borderId="5" xfId="0" applyFont="1" applyBorder="1" applyAlignment="1">
      <alignment horizontal="center" vertical="center" shrinkToFit="1"/>
    </xf>
    <xf numFmtId="0" fontId="111" fillId="0" borderId="6" xfId="0" applyFont="1" applyBorder="1" applyAlignment="1">
      <alignment horizontal="center" vertical="center" shrinkToFit="1"/>
    </xf>
    <xf numFmtId="0" fontId="3" fillId="3" borderId="4" xfId="0" applyFont="1" applyFill="1" applyBorder="1" applyAlignment="1" applyProtection="1">
      <alignment horizontal="left" vertical="center" indent="1"/>
    </xf>
    <xf numFmtId="0" fontId="0" fillId="0" borderId="5" xfId="0" applyBorder="1" applyAlignment="1" applyProtection="1">
      <alignment horizontal="left" vertical="center" indent="1"/>
    </xf>
    <xf numFmtId="0" fontId="0" fillId="0" borderId="6" xfId="0" applyBorder="1" applyAlignment="1" applyProtection="1">
      <alignment horizontal="left" vertical="center" indent="1"/>
    </xf>
    <xf numFmtId="0" fontId="0" fillId="0" borderId="11" xfId="0" applyBorder="1" applyAlignment="1" applyProtection="1">
      <alignment horizontal="left" vertical="center" indent="1"/>
    </xf>
    <xf numFmtId="0" fontId="0" fillId="0" borderId="0" xfId="0" applyBorder="1" applyAlignment="1" applyProtection="1">
      <alignment horizontal="left" vertical="center" indent="1"/>
    </xf>
    <xf numFmtId="0" fontId="0" fillId="0" borderId="10" xfId="0" applyBorder="1" applyAlignment="1" applyProtection="1">
      <alignment horizontal="left" vertical="center" indent="1"/>
    </xf>
    <xf numFmtId="0" fontId="0" fillId="0" borderId="7" xfId="0" applyBorder="1" applyAlignment="1" applyProtection="1">
      <alignment horizontal="left" vertical="center" indent="1"/>
    </xf>
    <xf numFmtId="0" fontId="0" fillId="0" borderId="8" xfId="0" applyBorder="1" applyAlignment="1" applyProtection="1">
      <alignment horizontal="left" vertical="center" indent="1"/>
    </xf>
    <xf numFmtId="0" fontId="0" fillId="0" borderId="9" xfId="0" applyBorder="1" applyAlignment="1" applyProtection="1">
      <alignment horizontal="left" vertical="center" indent="1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6" xfId="0" applyFont="1" applyBorder="1" applyAlignment="1" applyProtection="1">
      <alignment horizontal="left" vertical="center"/>
    </xf>
    <xf numFmtId="0" fontId="3" fillId="8" borderId="2" xfId="0" applyFont="1" applyFill="1" applyBorder="1" applyAlignment="1" applyProtection="1">
      <alignment horizontal="left" vertical="center"/>
      <protection locked="0"/>
    </xf>
    <xf numFmtId="0" fontId="3" fillId="8" borderId="3" xfId="0" applyFont="1" applyFill="1" applyBorder="1" applyAlignment="1" applyProtection="1">
      <alignment horizontal="left" vertical="center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</xf>
    <xf numFmtId="0" fontId="105" fillId="0" borderId="2" xfId="0" applyFont="1" applyBorder="1" applyAlignment="1" applyProtection="1">
      <alignment horizontal="center" vertical="center" wrapText="1"/>
    </xf>
    <xf numFmtId="0" fontId="105" fillId="0" borderId="3" xfId="0" applyFont="1" applyBorder="1" applyAlignment="1" applyProtection="1">
      <alignment horizontal="center" vertical="center" wrapText="1"/>
    </xf>
    <xf numFmtId="49" fontId="25" fillId="3" borderId="2" xfId="0" applyNumberFormat="1" applyFont="1" applyFill="1" applyBorder="1" applyAlignment="1" applyProtection="1">
      <alignment vertical="center" wrapText="1"/>
    </xf>
    <xf numFmtId="0" fontId="105" fillId="0" borderId="2" xfId="0" applyFont="1" applyBorder="1" applyAlignment="1" applyProtection="1">
      <alignment vertical="center" wrapText="1"/>
    </xf>
    <xf numFmtId="0" fontId="105" fillId="0" borderId="3" xfId="0" applyFont="1" applyBorder="1" applyAlignment="1" applyProtection="1">
      <alignment vertical="center" wrapText="1"/>
    </xf>
    <xf numFmtId="0" fontId="90" fillId="2" borderId="0" xfId="0" applyFont="1" applyFill="1" applyAlignment="1" applyProtection="1">
      <alignment horizontal="center"/>
    </xf>
    <xf numFmtId="0" fontId="91" fillId="2" borderId="0" xfId="0" applyFont="1" applyFill="1" applyAlignment="1" applyProtection="1">
      <alignment horizontal="center"/>
    </xf>
    <xf numFmtId="0" fontId="91" fillId="2" borderId="0" xfId="0" applyFont="1" applyFill="1" applyAlignment="1" applyProtection="1"/>
    <xf numFmtId="0" fontId="90" fillId="2" borderId="0" xfId="0" applyFont="1" applyFill="1" applyAlignment="1" applyProtection="1">
      <alignment horizontal="center" vertical="center"/>
    </xf>
    <xf numFmtId="0" fontId="91" fillId="2" borderId="0" xfId="0" applyFont="1" applyFill="1" applyAlignment="1" applyProtection="1">
      <alignment vertical="center"/>
    </xf>
    <xf numFmtId="16" fontId="28" fillId="2" borderId="0" xfId="0" applyNumberFormat="1" applyFont="1" applyFill="1" applyAlignment="1" applyProtection="1">
      <alignment vertical="center" wrapText="1"/>
    </xf>
    <xf numFmtId="0" fontId="0" fillId="2" borderId="0" xfId="0" applyFill="1" applyAlignment="1" applyProtection="1">
      <alignment vertical="center"/>
    </xf>
    <xf numFmtId="0" fontId="80" fillId="2" borderId="0" xfId="0" applyFont="1" applyFill="1" applyAlignment="1" applyProtection="1">
      <alignment horizontal="justify" vertical="center" wrapText="1"/>
    </xf>
    <xf numFmtId="0" fontId="17" fillId="2" borderId="0" xfId="0" applyNumberFormat="1" applyFont="1" applyFill="1" applyBorder="1" applyAlignment="1" applyProtection="1">
      <alignment horizontal="justify" vertical="center"/>
    </xf>
    <xf numFmtId="0" fontId="17" fillId="2" borderId="0" xfId="0" applyFont="1" applyFill="1" applyBorder="1" applyAlignment="1" applyProtection="1">
      <alignment horizontal="justify" vertical="center"/>
    </xf>
    <xf numFmtId="0" fontId="17" fillId="2" borderId="0" xfId="0" applyFont="1" applyFill="1" applyBorder="1" applyAlignment="1" applyProtection="1">
      <alignment horizontal="justify" vertical="center" wrapText="1"/>
    </xf>
    <xf numFmtId="0" fontId="97" fillId="2" borderId="0" xfId="0" applyFont="1" applyFill="1" applyAlignment="1" applyProtection="1">
      <alignment horizontal="center" vertical="center" wrapText="1"/>
    </xf>
    <xf numFmtId="0" fontId="98" fillId="2" borderId="0" xfId="0" applyFont="1" applyFill="1" applyAlignment="1" applyProtection="1">
      <alignment vertical="center" wrapText="1"/>
    </xf>
    <xf numFmtId="16" fontId="18" fillId="2" borderId="0" xfId="0" applyNumberFormat="1" applyFont="1" applyFill="1" applyAlignment="1" applyProtection="1">
      <alignment horizontal="justify" vertical="center" wrapText="1"/>
    </xf>
    <xf numFmtId="0" fontId="99" fillId="2" borderId="0" xfId="0" applyFont="1" applyFill="1" applyAlignment="1" applyProtection="1">
      <alignment horizontal="justify" vertical="center"/>
    </xf>
    <xf numFmtId="3" fontId="12" fillId="3" borderId="23" xfId="0" applyNumberFormat="1" applyFont="1" applyFill="1" applyBorder="1" applyAlignment="1" applyProtection="1">
      <alignment horizontal="center" vertical="center" wrapText="1" shrinkToFit="1"/>
    </xf>
    <xf numFmtId="3" fontId="3" fillId="3" borderId="23" xfId="0" applyNumberFormat="1" applyFont="1" applyFill="1" applyBorder="1" applyAlignment="1" applyProtection="1">
      <alignment horizontal="center" vertical="center" shrinkToFit="1"/>
    </xf>
    <xf numFmtId="3" fontId="3" fillId="3" borderId="30" xfId="0" applyNumberFormat="1" applyFont="1" applyFill="1" applyBorder="1" applyAlignment="1" applyProtection="1">
      <alignment horizontal="center" vertical="center" shrinkToFit="1"/>
    </xf>
    <xf numFmtId="49" fontId="12" fillId="3" borderId="22" xfId="0" applyNumberFormat="1" applyFont="1" applyFill="1" applyBorder="1" applyAlignment="1" applyProtection="1">
      <alignment horizontal="left" vertical="center" wrapText="1"/>
    </xf>
    <xf numFmtId="0" fontId="3" fillId="3" borderId="23" xfId="0" applyFont="1" applyFill="1" applyBorder="1" applyAlignment="1" applyProtection="1">
      <alignment horizontal="left" vertical="center"/>
    </xf>
    <xf numFmtId="0" fontId="0" fillId="3" borderId="11" xfId="0" applyFill="1" applyBorder="1" applyAlignment="1" applyProtection="1">
      <alignment horizontal="left" vertical="center"/>
    </xf>
    <xf numFmtId="0" fontId="0" fillId="3" borderId="0" xfId="0" applyFill="1" applyBorder="1" applyAlignment="1" applyProtection="1">
      <alignment horizontal="left" vertical="center"/>
    </xf>
    <xf numFmtId="0" fontId="0" fillId="3" borderId="7" xfId="0" applyFill="1" applyBorder="1" applyAlignment="1" applyProtection="1">
      <alignment horizontal="left" vertical="center"/>
    </xf>
    <xf numFmtId="0" fontId="0" fillId="3" borderId="8" xfId="0" applyFill="1" applyBorder="1" applyAlignment="1" applyProtection="1">
      <alignment horizontal="left" vertical="center"/>
    </xf>
    <xf numFmtId="0" fontId="0" fillId="0" borderId="15" xfId="0" applyBorder="1" applyAlignment="1" applyProtection="1">
      <alignment vertical="center" shrinkToFit="1"/>
    </xf>
    <xf numFmtId="0" fontId="0" fillId="0" borderId="15" xfId="0" applyBorder="1" applyAlignment="1" applyProtection="1"/>
    <xf numFmtId="0" fontId="0" fillId="0" borderId="16" xfId="0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8" borderId="69" xfId="0" applyFont="1" applyFill="1" applyBorder="1" applyAlignment="1" applyProtection="1">
      <protection locked="0"/>
    </xf>
    <xf numFmtId="0" fontId="0" fillId="8" borderId="20" xfId="0" applyFill="1" applyBorder="1" applyAlignment="1" applyProtection="1">
      <protection locked="0"/>
    </xf>
    <xf numFmtId="0" fontId="0" fillId="8" borderId="70" xfId="0" applyFill="1" applyBorder="1" applyAlignment="1" applyProtection="1">
      <protection locked="0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14" fontId="3" fillId="8" borderId="2" xfId="0" applyNumberFormat="1" applyFont="1" applyFill="1" applyBorder="1" applyAlignment="1" applyProtection="1">
      <alignment horizontal="left" vertical="center"/>
      <protection locked="0"/>
    </xf>
    <xf numFmtId="0" fontId="12" fillId="3" borderId="69" xfId="0" applyFont="1" applyFill="1" applyBorder="1" applyAlignment="1" applyProtection="1">
      <alignment horizontal="left" vertical="center"/>
    </xf>
    <xf numFmtId="0" fontId="12" fillId="0" borderId="20" xfId="0" applyFont="1" applyBorder="1" applyAlignment="1" applyProtection="1">
      <alignment horizontal="left" vertical="center"/>
    </xf>
    <xf numFmtId="0" fontId="12" fillId="0" borderId="70" xfId="0" applyFont="1" applyBorder="1" applyAlignment="1" applyProtection="1">
      <alignment horizontal="left" vertical="center"/>
    </xf>
    <xf numFmtId="49" fontId="12" fillId="8" borderId="71" xfId="0" applyNumberFormat="1" applyFont="1" applyFill="1" applyBorder="1" applyAlignment="1" applyProtection="1">
      <alignment vertical="center" shrinkToFit="1"/>
      <protection locked="0"/>
    </xf>
    <xf numFmtId="49" fontId="12" fillId="8" borderId="5" xfId="0" applyNumberFormat="1" applyFont="1" applyFill="1" applyBorder="1" applyAlignment="1" applyProtection="1">
      <alignment vertical="center" shrinkToFit="1"/>
      <protection locked="0"/>
    </xf>
    <xf numFmtId="49" fontId="12" fillId="8" borderId="72" xfId="0" applyNumberFormat="1" applyFont="1" applyFill="1" applyBorder="1" applyAlignment="1" applyProtection="1">
      <alignment vertical="center" shrinkToFit="1"/>
      <protection locked="0"/>
    </xf>
    <xf numFmtId="49" fontId="12" fillId="8" borderId="6" xfId="0" applyNumberFormat="1" applyFont="1" applyFill="1" applyBorder="1" applyAlignment="1" applyProtection="1">
      <alignment vertical="center" shrinkToFit="1"/>
      <protection locked="0"/>
    </xf>
    <xf numFmtId="0" fontId="12" fillId="3" borderId="39" xfId="0" applyFont="1" applyFill="1" applyBorder="1" applyAlignment="1" applyProtection="1">
      <alignment horizontal="left" vertical="center"/>
    </xf>
    <xf numFmtId="0" fontId="12" fillId="0" borderId="31" xfId="0" applyFont="1" applyBorder="1" applyAlignment="1" applyProtection="1">
      <alignment horizontal="left" vertical="center"/>
    </xf>
    <xf numFmtId="0" fontId="12" fillId="0" borderId="32" xfId="0" applyFont="1" applyBorder="1" applyAlignment="1" applyProtection="1">
      <alignment horizontal="left" vertical="center"/>
    </xf>
    <xf numFmtId="0" fontId="12" fillId="3" borderId="25" xfId="0" applyFont="1" applyFill="1" applyBorder="1" applyAlignment="1" applyProtection="1">
      <alignment horizontal="left" vertical="center"/>
    </xf>
    <xf numFmtId="0" fontId="12" fillId="0" borderId="23" xfId="0" applyFont="1" applyBorder="1" applyAlignment="1" applyProtection="1">
      <alignment horizontal="left" vertical="center"/>
    </xf>
    <xf numFmtId="0" fontId="12" fillId="0" borderId="24" xfId="0" applyFont="1" applyBorder="1" applyAlignment="1" applyProtection="1">
      <alignment horizontal="left" vertical="center"/>
    </xf>
    <xf numFmtId="49" fontId="12" fillId="8" borderId="25" xfId="0" applyNumberFormat="1" applyFont="1" applyFill="1" applyBorder="1" applyAlignment="1" applyProtection="1">
      <alignment vertical="center" shrinkToFit="1"/>
      <protection locked="0"/>
    </xf>
    <xf numFmtId="49" fontId="12" fillId="8" borderId="23" xfId="0" applyNumberFormat="1" applyFont="1" applyFill="1" applyBorder="1" applyAlignment="1" applyProtection="1">
      <alignment vertical="center" shrinkToFit="1"/>
      <protection locked="0"/>
    </xf>
    <xf numFmtId="49" fontId="12" fillId="8" borderId="30" xfId="0" applyNumberFormat="1" applyFont="1" applyFill="1" applyBorder="1" applyAlignment="1" applyProtection="1">
      <alignment vertical="center" shrinkToFit="1"/>
      <protection locked="0"/>
    </xf>
    <xf numFmtId="49" fontId="12" fillId="8" borderId="40" xfId="0" applyNumberFormat="1" applyFont="1" applyFill="1" applyBorder="1" applyAlignment="1" applyProtection="1">
      <alignment vertical="center" shrinkToFit="1"/>
      <protection locked="0"/>
    </xf>
    <xf numFmtId="49" fontId="12" fillId="8" borderId="37" xfId="0" applyNumberFormat="1" applyFont="1" applyFill="1" applyBorder="1" applyAlignment="1" applyProtection="1">
      <alignment vertical="center" shrinkToFit="1"/>
      <protection locked="0"/>
    </xf>
    <xf numFmtId="49" fontId="0" fillId="8" borderId="37" xfId="0" applyNumberFormat="1" applyFill="1" applyBorder="1" applyAlignment="1" applyProtection="1">
      <alignment vertical="center"/>
      <protection locked="0"/>
    </xf>
    <xf numFmtId="49" fontId="0" fillId="8" borderId="38" xfId="0" applyNumberFormat="1" applyFill="1" applyBorder="1" applyAlignment="1" applyProtection="1">
      <alignment vertical="center"/>
      <protection locked="0"/>
    </xf>
  </cellXfs>
  <cellStyles count="2">
    <cellStyle name="Hypertextový odkaz" xfId="1" builtinId="8"/>
    <cellStyle name="Normální" xfId="0" builtinId="0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FF66"/>
      </font>
      <fill>
        <patternFill>
          <bgColor rgb="FFFF0000"/>
        </patternFill>
      </fill>
    </dxf>
    <dxf>
      <font>
        <b/>
        <i val="0"/>
        <color rgb="FFFFFF66"/>
      </font>
      <fill>
        <patternFill>
          <bgColor rgb="FFFF0000"/>
        </patternFill>
      </fill>
    </dxf>
    <dxf>
      <font>
        <b val="0"/>
        <i/>
        <color rgb="FFFF0000"/>
      </font>
    </dxf>
    <dxf>
      <font>
        <b val="0"/>
        <i/>
        <color rgb="FFFF0000"/>
      </font>
      <fill>
        <patternFill>
          <bgColor rgb="FFFFFF66"/>
        </patternFill>
      </fill>
    </dxf>
    <dxf>
      <font>
        <color rgb="FFFF0000"/>
      </font>
    </dxf>
    <dxf>
      <font>
        <b/>
        <i val="0"/>
        <color rgb="FFFF0000"/>
      </font>
    </dxf>
    <dxf>
      <font>
        <b val="0"/>
        <i/>
        <color rgb="FFFF0000"/>
      </font>
      <fill>
        <patternFill>
          <bgColor rgb="FFFFFF66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  <border>
        <left/>
        <right/>
        <bottom/>
        <vertical/>
        <horizontal/>
      </border>
    </dxf>
    <dxf>
      <font>
        <color theme="0"/>
      </font>
      <fill>
        <patternFill>
          <bgColor theme="0"/>
        </patternFill>
      </fill>
      <border>
        <left/>
        <right/>
        <bottom/>
        <vertical/>
        <horizontal/>
      </border>
    </dxf>
    <dxf>
      <fill>
        <patternFill>
          <bgColor theme="0" tint="-4.9989318521683403E-2"/>
        </patternFill>
      </fill>
    </dxf>
    <dxf>
      <font>
        <b val="0"/>
        <i/>
        <color rgb="FFFF0000"/>
      </font>
      <fill>
        <patternFill>
          <bgColor rgb="FFFFFF66"/>
        </patternFill>
      </fill>
    </dxf>
    <dxf>
      <font>
        <b val="0"/>
        <i/>
        <color rgb="FFFF0000"/>
      </font>
    </dxf>
    <dxf>
      <font>
        <b val="0"/>
        <i/>
        <color rgb="FFFF0000"/>
      </font>
      <fill>
        <patternFill>
          <bgColor rgb="FFFFFF66"/>
        </patternFill>
      </fill>
    </dxf>
    <dxf>
      <font>
        <b val="0"/>
        <i/>
        <color rgb="FFFF0000"/>
      </font>
      <fill>
        <patternFill>
          <bgColor rgb="FFFFFF66"/>
        </patternFill>
      </fill>
    </dxf>
    <dxf>
      <font>
        <b val="0"/>
        <i/>
        <color rgb="FFFF0000"/>
      </font>
      <fill>
        <patternFill>
          <bgColor rgb="FFFFFF66"/>
        </patternFill>
      </fill>
    </dxf>
    <dxf>
      <fill>
        <patternFill>
          <bgColor theme="0" tint="-4.9989318521683403E-2"/>
        </patternFill>
      </fill>
    </dxf>
    <dxf>
      <font>
        <b val="0"/>
        <i/>
        <color rgb="FFFF0000"/>
      </font>
      <fill>
        <patternFill>
          <bgColor rgb="FFFFFF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colors>
    <mruColors>
      <color rgb="FFFFFF66"/>
      <color rgb="FFFFFFCC"/>
      <color rgb="FF3399FF"/>
      <color rgb="FFFF7171"/>
      <color rgb="FF00008B"/>
      <color rgb="FF66FF33"/>
      <color rgb="FF666633"/>
      <color rgb="FFD60093"/>
      <color rgb="FF00FFFF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30</xdr:row>
      <xdr:rowOff>867</xdr:rowOff>
    </xdr:from>
    <xdr:to>
      <xdr:col>20</xdr:col>
      <xdr:colOff>29474</xdr:colOff>
      <xdr:row>232</xdr:row>
      <xdr:rowOff>0</xdr:rowOff>
    </xdr:to>
    <xdr:grpSp>
      <xdr:nvGrpSpPr>
        <xdr:cNvPr id="3" name="Skupina 2"/>
        <xdr:cNvGrpSpPr/>
      </xdr:nvGrpSpPr>
      <xdr:grpSpPr>
        <a:xfrm>
          <a:off x="381865" y="5688158"/>
          <a:ext cx="2002882" cy="50942297"/>
          <a:chOff x="3371000" y="5456815"/>
          <a:chExt cx="1836867" cy="494397"/>
        </a:xfrm>
      </xdr:grpSpPr>
      <xdr:sp macro="" textlink="">
        <xdr:nvSpPr>
          <xdr:cNvPr id="1031" name="OptionButton1" hidden="1">
            <a:extLst>
              <a:ext uri="{63B3BB69-23CF-44E3-9099-C40C66FF867C}">
                <a14:compatExt xmlns:a14="http://schemas.microsoft.com/office/drawing/2010/main" spid="_x0000_s1031"/>
              </a:ext>
            </a:extLst>
          </xdr:cNvPr>
          <xdr:cNvSpPr/>
        </xdr:nvSpPr>
        <xdr:spPr bwMode="auto">
          <a:xfrm>
            <a:off x="3371000" y="5456815"/>
            <a:ext cx="1836000" cy="252001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2" name="OptionButton2" hidden="1">
            <a:extLst>
              <a:ext uri="{63B3BB69-23CF-44E3-9099-C40C66FF867C}">
                <a14:compatExt xmlns:a14="http://schemas.microsoft.com/office/drawing/2010/main" spid="_x0000_s1032"/>
              </a:ext>
            </a:extLst>
          </xdr:cNvPr>
          <xdr:cNvSpPr/>
        </xdr:nvSpPr>
        <xdr:spPr bwMode="auto">
          <a:xfrm>
            <a:off x="3371867" y="5703562"/>
            <a:ext cx="1836000" cy="247650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noFill/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 editAs="oneCell">
    <xdr:from>
      <xdr:col>22</xdr:col>
      <xdr:colOff>60616</xdr:colOff>
      <xdr:row>1</xdr:row>
      <xdr:rowOff>69274</xdr:rowOff>
    </xdr:from>
    <xdr:to>
      <xdr:col>38</xdr:col>
      <xdr:colOff>51956</xdr:colOff>
      <xdr:row>1</xdr:row>
      <xdr:rowOff>508294</xdr:rowOff>
    </xdr:to>
    <xdr:pic>
      <xdr:nvPicPr>
        <xdr:cNvPr id="11" name="Obrázek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7116" y="251115"/>
          <a:ext cx="1801090" cy="439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ek/Documents/--602--/FORMUL&#193;&#344;%20Lesy_sucho/DT1_final%202017-02-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OST"/>
      <sheetName val="Číselník z ARES"/>
      <sheetName val="ČESTNÉ PROHLÁŠENÍ De minimis"/>
      <sheetName val="Číselník OrgNum obcí ZK"/>
      <sheetName val="Položky - Neckařová"/>
      <sheetName val="projekt"/>
      <sheetName val="sumar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pageSetUpPr fitToPage="1"/>
  </sheetPr>
  <dimension ref="A1:CM249"/>
  <sheetViews>
    <sheetView tabSelected="1" view="pageBreakPreview" topLeftCell="A55" zoomScale="110" zoomScaleNormal="110" zoomScaleSheetLayoutView="110" zoomScalePageLayoutView="90" workbookViewId="0">
      <selection activeCell="G16" sqref="G16:BF16"/>
    </sheetView>
  </sheetViews>
  <sheetFormatPr defaultColWidth="1.6640625" defaultRowHeight="13.8" x14ac:dyDescent="0.25"/>
  <cols>
    <col min="1" max="2" width="1.6640625" style="1" customWidth="1"/>
    <col min="3" max="29" width="1.6640625" style="166"/>
    <col min="30" max="30" width="1.88671875" style="166" customWidth="1"/>
    <col min="31" max="58" width="1.6640625" style="166"/>
    <col min="59" max="59" width="1.6640625" style="166" hidden="1" customWidth="1"/>
    <col min="60" max="60" width="24.44140625" style="5" hidden="1" customWidth="1"/>
    <col min="61" max="61" width="16.6640625" style="5" hidden="1" customWidth="1"/>
    <col min="62" max="63" width="18.5546875" style="1" hidden="1" customWidth="1"/>
    <col min="64" max="75" width="17.6640625" style="1" hidden="1" customWidth="1"/>
    <col min="76" max="16384" width="1.6640625" style="1"/>
  </cols>
  <sheetData>
    <row r="1" spans="3:62" x14ac:dyDescent="0.25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</row>
    <row r="2" spans="3:62" s="87" customFormat="1" ht="45" customHeight="1" x14ac:dyDescent="0.25"/>
    <row r="3" spans="3:62" s="88" customFormat="1" ht="16.5" customHeight="1" x14ac:dyDescent="0.35">
      <c r="C3" s="733" t="s">
        <v>36</v>
      </c>
      <c r="D3" s="734"/>
      <c r="E3" s="734"/>
      <c r="F3" s="734"/>
      <c r="G3" s="734"/>
      <c r="H3" s="734"/>
      <c r="I3" s="734"/>
      <c r="J3" s="734"/>
      <c r="K3" s="734"/>
      <c r="L3" s="734"/>
      <c r="M3" s="734"/>
      <c r="N3" s="734"/>
      <c r="O3" s="734"/>
      <c r="P3" s="734"/>
      <c r="Q3" s="734"/>
      <c r="R3" s="734"/>
      <c r="S3" s="734"/>
      <c r="T3" s="734"/>
      <c r="U3" s="734"/>
      <c r="V3" s="734"/>
      <c r="W3" s="734"/>
      <c r="X3" s="734"/>
      <c r="Y3" s="734"/>
      <c r="Z3" s="734"/>
      <c r="AA3" s="734"/>
      <c r="AB3" s="734"/>
      <c r="AC3" s="734"/>
      <c r="AD3" s="734"/>
      <c r="AE3" s="734"/>
      <c r="AF3" s="734"/>
      <c r="AG3" s="734"/>
      <c r="AH3" s="734"/>
      <c r="AI3" s="734"/>
      <c r="AJ3" s="734"/>
      <c r="AK3" s="734"/>
      <c r="AL3" s="734"/>
      <c r="AM3" s="734"/>
      <c r="AN3" s="734"/>
      <c r="AO3" s="734"/>
      <c r="AP3" s="734"/>
      <c r="AQ3" s="734"/>
      <c r="AR3" s="734"/>
      <c r="AS3" s="734"/>
      <c r="AT3" s="734"/>
      <c r="AU3" s="734"/>
      <c r="AV3" s="734"/>
      <c r="AW3" s="734"/>
      <c r="AX3" s="734"/>
      <c r="AY3" s="734"/>
      <c r="AZ3" s="734"/>
      <c r="BA3" s="734"/>
      <c r="BB3" s="734"/>
      <c r="BC3" s="735"/>
      <c r="BD3" s="735"/>
      <c r="BE3" s="735"/>
      <c r="BF3" s="735"/>
      <c r="BG3" s="735"/>
    </row>
    <row r="4" spans="3:62" s="87" customFormat="1" ht="16.5" customHeight="1" x14ac:dyDescent="0.25">
      <c r="C4" s="736" t="s">
        <v>117</v>
      </c>
      <c r="D4" s="737"/>
      <c r="E4" s="737"/>
      <c r="F4" s="737"/>
      <c r="G4" s="737"/>
      <c r="H4" s="737"/>
      <c r="I4" s="737"/>
      <c r="J4" s="737"/>
      <c r="K4" s="737"/>
      <c r="L4" s="737"/>
      <c r="M4" s="737"/>
      <c r="N4" s="737"/>
      <c r="O4" s="737"/>
      <c r="P4" s="737"/>
      <c r="Q4" s="737"/>
      <c r="R4" s="737"/>
      <c r="S4" s="737"/>
      <c r="T4" s="737"/>
      <c r="U4" s="737"/>
      <c r="V4" s="737"/>
      <c r="W4" s="737"/>
      <c r="X4" s="737"/>
      <c r="Y4" s="737"/>
      <c r="Z4" s="737"/>
      <c r="AA4" s="737"/>
      <c r="AB4" s="737"/>
      <c r="AC4" s="737"/>
      <c r="AD4" s="737"/>
      <c r="AE4" s="737"/>
      <c r="AF4" s="737"/>
      <c r="AG4" s="737"/>
      <c r="AH4" s="737"/>
      <c r="AI4" s="737"/>
      <c r="AJ4" s="737"/>
      <c r="AK4" s="737"/>
      <c r="AL4" s="737"/>
      <c r="AM4" s="737"/>
      <c r="AN4" s="737"/>
      <c r="AO4" s="737"/>
      <c r="AP4" s="737"/>
      <c r="AQ4" s="737"/>
      <c r="AR4" s="737"/>
      <c r="AS4" s="737"/>
      <c r="AT4" s="737"/>
      <c r="AU4" s="737"/>
      <c r="AV4" s="737"/>
      <c r="AW4" s="737"/>
      <c r="AX4" s="737"/>
      <c r="AY4" s="737"/>
      <c r="AZ4" s="737"/>
      <c r="BA4" s="737"/>
      <c r="BB4" s="737"/>
      <c r="BC4" s="737"/>
      <c r="BD4" s="737"/>
      <c r="BE4" s="737"/>
      <c r="BF4" s="737"/>
      <c r="BG4" s="737"/>
    </row>
    <row r="5" spans="3:62" s="87" customFormat="1" ht="33" customHeight="1" x14ac:dyDescent="0.7">
      <c r="C5" s="412" t="s">
        <v>326</v>
      </c>
      <c r="D5" s="413"/>
      <c r="E5" s="413"/>
      <c r="F5" s="413"/>
      <c r="G5" s="413"/>
      <c r="H5" s="413"/>
      <c r="I5" s="413"/>
      <c r="J5" s="413"/>
      <c r="K5" s="413"/>
      <c r="L5" s="413"/>
      <c r="M5" s="413"/>
      <c r="N5" s="413"/>
      <c r="O5" s="413"/>
      <c r="P5" s="413"/>
      <c r="Q5" s="413"/>
      <c r="R5" s="413"/>
      <c r="S5" s="413"/>
      <c r="T5" s="413"/>
      <c r="U5" s="413"/>
      <c r="V5" s="413"/>
      <c r="W5" s="413"/>
      <c r="X5" s="413"/>
      <c r="Y5" s="413"/>
      <c r="Z5" s="413"/>
      <c r="AA5" s="413"/>
      <c r="AB5" s="413"/>
      <c r="AC5" s="413"/>
      <c r="AD5" s="413"/>
      <c r="AE5" s="413"/>
      <c r="AF5" s="413"/>
      <c r="AG5" s="413"/>
      <c r="AH5" s="413"/>
      <c r="AI5" s="413"/>
      <c r="AJ5" s="413"/>
      <c r="AK5" s="413"/>
      <c r="AL5" s="413"/>
      <c r="AM5" s="413"/>
      <c r="AN5" s="413"/>
      <c r="AO5" s="413"/>
      <c r="AP5" s="413"/>
      <c r="AQ5" s="413"/>
      <c r="AR5" s="413"/>
      <c r="AS5" s="413"/>
      <c r="AT5" s="413"/>
      <c r="AU5" s="413"/>
      <c r="AV5" s="413"/>
      <c r="AW5" s="413"/>
      <c r="AX5" s="413"/>
      <c r="AY5" s="413"/>
      <c r="AZ5" s="413"/>
      <c r="BA5" s="413"/>
      <c r="BB5" s="413"/>
      <c r="BC5" s="413"/>
      <c r="BD5" s="413"/>
      <c r="BE5" s="413"/>
      <c r="BF5" s="413"/>
      <c r="BG5" s="413"/>
    </row>
    <row r="6" spans="3:62" s="87" customFormat="1" ht="18" customHeight="1" x14ac:dyDescent="0.25">
      <c r="C6" s="744" t="s">
        <v>373</v>
      </c>
      <c r="D6" s="745"/>
      <c r="E6" s="745"/>
      <c r="F6" s="745"/>
      <c r="G6" s="745"/>
      <c r="H6" s="745"/>
      <c r="I6" s="745"/>
      <c r="J6" s="745"/>
      <c r="K6" s="745"/>
      <c r="L6" s="745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5"/>
      <c r="AC6" s="745"/>
      <c r="AD6" s="745"/>
      <c r="AE6" s="745"/>
      <c r="AF6" s="745"/>
      <c r="AG6" s="745"/>
      <c r="AH6" s="745"/>
      <c r="AI6" s="745"/>
      <c r="AJ6" s="745"/>
      <c r="AK6" s="745"/>
      <c r="AL6" s="745"/>
      <c r="AM6" s="745"/>
      <c r="AN6" s="745"/>
      <c r="AO6" s="745"/>
      <c r="AP6" s="745"/>
      <c r="AQ6" s="745"/>
      <c r="AR6" s="745"/>
      <c r="AS6" s="745"/>
      <c r="AT6" s="745"/>
      <c r="AU6" s="745"/>
      <c r="AV6" s="745"/>
      <c r="AW6" s="745"/>
      <c r="AX6" s="745"/>
      <c r="AY6" s="745"/>
      <c r="AZ6" s="745"/>
      <c r="BA6" s="745"/>
      <c r="BB6" s="745"/>
      <c r="BC6" s="745"/>
      <c r="BD6" s="745"/>
      <c r="BE6" s="745"/>
      <c r="BF6" s="745"/>
      <c r="BG6" s="745"/>
    </row>
    <row r="7" spans="3:62" s="87" customFormat="1" ht="3" customHeight="1" x14ac:dyDescent="0.25">
      <c r="C7" s="153"/>
      <c r="D7" s="154"/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</row>
    <row r="8" spans="3:62" s="107" customFormat="1" ht="16.5" customHeight="1" x14ac:dyDescent="0.3">
      <c r="C8" s="307" t="s">
        <v>325</v>
      </c>
      <c r="D8" s="308"/>
      <c r="E8" s="308"/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9">
        <v>2021</v>
      </c>
      <c r="AH8" s="310"/>
      <c r="AI8" s="310"/>
      <c r="AJ8" s="310"/>
      <c r="AK8" s="310"/>
      <c r="AL8" s="310"/>
      <c r="AM8" s="310"/>
      <c r="AN8" s="310"/>
      <c r="AO8" s="310"/>
      <c r="AP8" s="310"/>
      <c r="AQ8" s="310"/>
      <c r="AR8" s="310"/>
      <c r="AS8" s="310"/>
      <c r="AT8" s="310"/>
      <c r="AU8" s="310"/>
      <c r="AV8" s="310"/>
      <c r="AW8" s="310"/>
      <c r="AX8" s="310"/>
      <c r="AY8" s="310"/>
      <c r="AZ8" s="310"/>
      <c r="BA8" s="310"/>
      <c r="BB8" s="310"/>
      <c r="BC8" s="310"/>
      <c r="BD8" s="310"/>
      <c r="BE8" s="310"/>
      <c r="BF8" s="310"/>
      <c r="BG8" s="310"/>
    </row>
    <row r="9" spans="3:62" s="89" customFormat="1" ht="30.75" customHeight="1" x14ac:dyDescent="0.4">
      <c r="C9" s="423" t="s">
        <v>327</v>
      </c>
      <c r="D9" s="424"/>
      <c r="E9" s="424"/>
      <c r="F9" s="424"/>
      <c r="G9" s="424"/>
      <c r="H9" s="424"/>
      <c r="I9" s="424"/>
      <c r="J9" s="424"/>
      <c r="K9" s="424"/>
      <c r="L9" s="424"/>
      <c r="M9" s="424"/>
      <c r="N9" s="424"/>
      <c r="O9" s="424"/>
      <c r="P9" s="424"/>
      <c r="Q9" s="424"/>
      <c r="R9" s="424"/>
      <c r="S9" s="424"/>
      <c r="T9" s="424"/>
      <c r="U9" s="424"/>
      <c r="V9" s="424"/>
      <c r="W9" s="424"/>
      <c r="X9" s="424"/>
      <c r="Y9" s="424"/>
      <c r="Z9" s="424"/>
      <c r="AA9" s="424"/>
      <c r="AB9" s="424"/>
      <c r="AC9" s="424"/>
      <c r="AD9" s="424"/>
      <c r="AE9" s="424"/>
      <c r="AF9" s="424"/>
      <c r="AG9" s="424"/>
      <c r="AH9" s="424"/>
      <c r="AI9" s="424"/>
      <c r="AJ9" s="424"/>
      <c r="AK9" s="424"/>
      <c r="AL9" s="424"/>
      <c r="AM9" s="424"/>
      <c r="AN9" s="424"/>
      <c r="AO9" s="424"/>
      <c r="AP9" s="424"/>
      <c r="AQ9" s="424"/>
      <c r="AR9" s="424"/>
      <c r="AS9" s="424"/>
      <c r="AT9" s="424"/>
      <c r="AU9" s="424"/>
      <c r="AV9" s="424"/>
      <c r="AW9" s="424"/>
      <c r="AX9" s="424"/>
      <c r="AY9" s="424"/>
      <c r="AZ9" s="424"/>
      <c r="BA9" s="424"/>
      <c r="BB9" s="424"/>
      <c r="BC9" s="424"/>
      <c r="BD9" s="424"/>
      <c r="BE9" s="424"/>
      <c r="BF9" s="424"/>
      <c r="BG9" s="424"/>
    </row>
    <row r="10" spans="3:62" s="87" customFormat="1" ht="13.5" customHeight="1" x14ac:dyDescent="0.25">
      <c r="C10" s="340" t="s">
        <v>330</v>
      </c>
      <c r="D10" s="340"/>
      <c r="E10" s="340"/>
      <c r="F10" s="340"/>
      <c r="G10" s="340"/>
      <c r="H10" s="340"/>
      <c r="I10" s="340"/>
      <c r="J10" s="340"/>
      <c r="K10" s="340"/>
      <c r="L10" s="340"/>
      <c r="M10" s="340"/>
      <c r="N10" s="340"/>
      <c r="O10" s="340"/>
      <c r="P10" s="340"/>
      <c r="Q10" s="340"/>
      <c r="R10" s="340"/>
      <c r="S10" s="340"/>
      <c r="T10" s="340"/>
      <c r="U10" s="340"/>
      <c r="V10" s="340"/>
      <c r="W10" s="340"/>
      <c r="X10" s="340"/>
      <c r="Y10" s="340"/>
      <c r="Z10" s="340"/>
      <c r="AA10" s="340"/>
      <c r="AB10" s="340"/>
      <c r="AC10" s="340"/>
      <c r="AD10" s="340"/>
      <c r="AE10" s="340"/>
      <c r="AF10" s="340"/>
      <c r="AG10" s="340"/>
      <c r="AH10" s="340"/>
      <c r="AI10" s="340"/>
      <c r="AJ10" s="340"/>
      <c r="AK10" s="340"/>
      <c r="AL10" s="340"/>
      <c r="AM10" s="340"/>
      <c r="AN10" s="340"/>
      <c r="AO10" s="340"/>
      <c r="AP10" s="340"/>
      <c r="AQ10" s="340"/>
      <c r="AR10" s="340"/>
      <c r="AS10" s="340"/>
      <c r="AT10" s="340"/>
      <c r="AU10" s="340"/>
      <c r="AV10" s="340"/>
      <c r="AW10" s="340"/>
      <c r="AX10" s="340"/>
      <c r="AY10" s="340"/>
      <c r="AZ10" s="340"/>
      <c r="BA10" s="340"/>
      <c r="BB10" s="340"/>
      <c r="BC10" s="341"/>
      <c r="BD10" s="341"/>
      <c r="BE10" s="341"/>
      <c r="BF10" s="341"/>
      <c r="BG10" s="341"/>
    </row>
    <row r="11" spans="3:62" ht="11.25" customHeight="1" x14ac:dyDescent="0.25">
      <c r="C11" s="1"/>
      <c r="D11" s="311" t="s">
        <v>329</v>
      </c>
      <c r="E11" s="312"/>
      <c r="F11" s="312"/>
      <c r="G11" s="312"/>
      <c r="H11" s="312"/>
      <c r="I11" s="312"/>
      <c r="J11" s="312"/>
      <c r="K11" s="312"/>
      <c r="L11" s="312"/>
      <c r="M11" s="312"/>
      <c r="N11" s="312"/>
      <c r="O11" s="312"/>
      <c r="P11" s="312"/>
      <c r="Q11" s="312"/>
      <c r="R11" s="312"/>
      <c r="S11" s="313"/>
      <c r="T11" s="155"/>
      <c r="U11" s="155"/>
      <c r="V11" s="155"/>
      <c r="W11" s="1"/>
      <c r="X11" s="156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</row>
    <row r="12" spans="3:62" ht="6" customHeight="1" thickBot="1" x14ac:dyDescent="0.3">
      <c r="C12" s="1"/>
      <c r="D12" s="87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1"/>
    </row>
    <row r="13" spans="3:62" ht="19.5" customHeight="1" thickTop="1" x14ac:dyDescent="0.3">
      <c r="C13" s="90"/>
      <c r="D13" s="334" t="s">
        <v>294</v>
      </c>
      <c r="E13" s="335"/>
      <c r="F13" s="335"/>
      <c r="G13" s="335"/>
      <c r="H13" s="335"/>
      <c r="I13" s="335"/>
      <c r="J13" s="335"/>
      <c r="K13" s="335"/>
      <c r="L13" s="335"/>
      <c r="M13" s="335"/>
      <c r="N13" s="335"/>
      <c r="O13" s="336"/>
      <c r="P13" s="337" t="s">
        <v>374</v>
      </c>
      <c r="Q13" s="338"/>
      <c r="R13" s="338"/>
      <c r="S13" s="338"/>
      <c r="T13" s="338"/>
      <c r="U13" s="338"/>
      <c r="V13" s="338"/>
      <c r="W13" s="338"/>
      <c r="X13" s="338"/>
      <c r="Y13" s="338"/>
      <c r="Z13" s="338"/>
      <c r="AA13" s="338"/>
      <c r="AB13" s="338"/>
      <c r="AC13" s="338"/>
      <c r="AD13" s="338"/>
      <c r="AE13" s="338"/>
      <c r="AF13" s="338"/>
      <c r="AG13" s="338"/>
      <c r="AH13" s="338"/>
      <c r="AI13" s="338"/>
      <c r="AJ13" s="338"/>
      <c r="AK13" s="338"/>
      <c r="AL13" s="338"/>
      <c r="AM13" s="338"/>
      <c r="AN13" s="338"/>
      <c r="AO13" s="338"/>
      <c r="AP13" s="338"/>
      <c r="AQ13" s="338"/>
      <c r="AR13" s="338"/>
      <c r="AS13" s="338"/>
      <c r="AT13" s="338"/>
      <c r="AU13" s="338"/>
      <c r="AV13" s="338"/>
      <c r="AW13" s="338"/>
      <c r="AX13" s="338"/>
      <c r="AY13" s="338"/>
      <c r="AZ13" s="338"/>
      <c r="BA13" s="338"/>
      <c r="BB13" s="338"/>
      <c r="BC13" s="338"/>
      <c r="BD13" s="338"/>
      <c r="BE13" s="338"/>
      <c r="BF13" s="339"/>
      <c r="BG13" s="91"/>
    </row>
    <row r="14" spans="3:62" ht="19.5" hidden="1" customHeight="1" x14ac:dyDescent="0.25">
      <c r="C14" s="92"/>
      <c r="D14" s="345" t="s">
        <v>328</v>
      </c>
      <c r="E14" s="346"/>
      <c r="F14" s="346"/>
      <c r="G14" s="346"/>
      <c r="H14" s="346"/>
      <c r="I14" s="346"/>
      <c r="J14" s="346"/>
      <c r="K14" s="346"/>
      <c r="L14" s="346"/>
      <c r="M14" s="346"/>
      <c r="N14" s="346"/>
      <c r="O14" s="346"/>
      <c r="P14" s="346"/>
      <c r="Q14" s="346"/>
      <c r="R14" s="346"/>
      <c r="S14" s="346"/>
      <c r="T14" s="346"/>
      <c r="U14" s="346"/>
      <c r="V14" s="346"/>
      <c r="W14" s="346"/>
      <c r="X14" s="346"/>
      <c r="Y14" s="346"/>
      <c r="Z14" s="346"/>
      <c r="AA14" s="346"/>
      <c r="AB14" s="346"/>
      <c r="AC14" s="346"/>
      <c r="AD14" s="346"/>
      <c r="AE14" s="346"/>
      <c r="AF14" s="346"/>
      <c r="AG14" s="346"/>
      <c r="AH14" s="346"/>
      <c r="AI14" s="346"/>
      <c r="AJ14" s="346"/>
      <c r="AK14" s="346"/>
      <c r="AL14" s="346"/>
      <c r="AM14" s="346"/>
      <c r="AN14" s="346"/>
      <c r="AO14" s="346"/>
      <c r="AP14" s="346"/>
      <c r="AQ14" s="346"/>
      <c r="AR14" s="346"/>
      <c r="AS14" s="346"/>
      <c r="AT14" s="346"/>
      <c r="AU14" s="346"/>
      <c r="AV14" s="346"/>
      <c r="AW14" s="346"/>
      <c r="AX14" s="346"/>
      <c r="AY14" s="346"/>
      <c r="AZ14" s="346"/>
      <c r="BA14" s="346"/>
      <c r="BB14" s="346"/>
      <c r="BC14" s="346"/>
      <c r="BD14" s="346"/>
      <c r="BE14" s="346"/>
      <c r="BF14" s="347"/>
      <c r="BG14" s="1"/>
    </row>
    <row r="15" spans="3:62" ht="19.5" customHeight="1" x14ac:dyDescent="0.3">
      <c r="C15" s="90"/>
      <c r="D15" s="348" t="s">
        <v>375</v>
      </c>
      <c r="E15" s="349"/>
      <c r="F15" s="349"/>
      <c r="G15" s="349"/>
      <c r="H15" s="349"/>
      <c r="I15" s="349"/>
      <c r="J15" s="349"/>
      <c r="K15" s="349"/>
      <c r="L15" s="349"/>
      <c r="M15" s="349"/>
      <c r="N15" s="349"/>
      <c r="O15" s="349"/>
      <c r="P15" s="349"/>
      <c r="Q15" s="349"/>
      <c r="R15" s="349"/>
      <c r="S15" s="349"/>
      <c r="T15" s="349"/>
      <c r="U15" s="349"/>
      <c r="V15" s="349"/>
      <c r="W15" s="349"/>
      <c r="X15" s="349"/>
      <c r="Y15" s="349"/>
      <c r="Z15" s="349"/>
      <c r="AA15" s="349"/>
      <c r="AB15" s="349"/>
      <c r="AC15" s="349"/>
      <c r="AD15" s="349"/>
      <c r="AE15" s="349"/>
      <c r="AF15" s="349"/>
      <c r="AG15" s="349"/>
      <c r="AH15" s="349"/>
      <c r="AI15" s="349"/>
      <c r="AJ15" s="349"/>
      <c r="AK15" s="349"/>
      <c r="AL15" s="349"/>
      <c r="AM15" s="349"/>
      <c r="AN15" s="349"/>
      <c r="AO15" s="349"/>
      <c r="AP15" s="349"/>
      <c r="AQ15" s="349"/>
      <c r="AR15" s="349"/>
      <c r="AS15" s="349"/>
      <c r="AT15" s="349"/>
      <c r="AU15" s="349"/>
      <c r="AV15" s="349"/>
      <c r="AW15" s="349"/>
      <c r="AX15" s="349"/>
      <c r="AY15" s="349"/>
      <c r="AZ15" s="349"/>
      <c r="BA15" s="349"/>
      <c r="BB15" s="349"/>
      <c r="BC15" s="349"/>
      <c r="BD15" s="349"/>
      <c r="BE15" s="349"/>
      <c r="BF15" s="350"/>
      <c r="BG15" s="91"/>
      <c r="BH15" s="209" t="s">
        <v>331</v>
      </c>
      <c r="BI15" s="103" t="s">
        <v>331</v>
      </c>
      <c r="BJ15" s="104" t="s">
        <v>331</v>
      </c>
    </row>
    <row r="16" spans="3:62" ht="29.25" customHeight="1" x14ac:dyDescent="0.3">
      <c r="C16" s="90"/>
      <c r="D16" s="96"/>
      <c r="E16" s="94" t="s">
        <v>0</v>
      </c>
      <c r="F16" s="94"/>
      <c r="G16" s="314" t="s">
        <v>331</v>
      </c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5"/>
      <c r="AD16" s="315"/>
      <c r="AE16" s="315"/>
      <c r="AF16" s="315"/>
      <c r="AG16" s="315"/>
      <c r="AH16" s="315"/>
      <c r="AI16" s="315"/>
      <c r="AJ16" s="315"/>
      <c r="AK16" s="315"/>
      <c r="AL16" s="315"/>
      <c r="AM16" s="315"/>
      <c r="AN16" s="315"/>
      <c r="AO16" s="315"/>
      <c r="AP16" s="315"/>
      <c r="AQ16" s="315"/>
      <c r="AR16" s="315"/>
      <c r="AS16" s="315"/>
      <c r="AT16" s="315"/>
      <c r="AU16" s="315"/>
      <c r="AV16" s="315"/>
      <c r="AW16" s="315"/>
      <c r="AX16" s="315"/>
      <c r="AY16" s="315"/>
      <c r="AZ16" s="315"/>
      <c r="BA16" s="315"/>
      <c r="BB16" s="315"/>
      <c r="BC16" s="315"/>
      <c r="BD16" s="315"/>
      <c r="BE16" s="315"/>
      <c r="BF16" s="316"/>
      <c r="BG16" s="91"/>
      <c r="BH16" s="210" t="s">
        <v>396</v>
      </c>
      <c r="BI16" s="105" t="s">
        <v>332</v>
      </c>
      <c r="BJ16" s="105" t="s">
        <v>333</v>
      </c>
    </row>
    <row r="17" spans="3:75" ht="19.5" hidden="1" customHeight="1" x14ac:dyDescent="0.3">
      <c r="C17" s="90"/>
      <c r="D17" s="213"/>
      <c r="E17" s="214" t="s">
        <v>1</v>
      </c>
      <c r="F17" s="214"/>
      <c r="G17" s="317"/>
      <c r="H17" s="318"/>
      <c r="I17" s="318"/>
      <c r="J17" s="318"/>
      <c r="K17" s="318"/>
      <c r="L17" s="318"/>
      <c r="M17" s="318"/>
      <c r="N17" s="318"/>
      <c r="O17" s="318"/>
      <c r="P17" s="318"/>
      <c r="Q17" s="318"/>
      <c r="R17" s="318"/>
      <c r="S17" s="318"/>
      <c r="T17" s="318"/>
      <c r="U17" s="318"/>
      <c r="V17" s="318"/>
      <c r="W17" s="318"/>
      <c r="X17" s="318"/>
      <c r="Y17" s="318"/>
      <c r="Z17" s="318"/>
      <c r="AA17" s="318"/>
      <c r="AB17" s="318"/>
      <c r="AC17" s="318"/>
      <c r="AD17" s="318"/>
      <c r="AE17" s="318"/>
      <c r="AF17" s="318"/>
      <c r="AG17" s="318"/>
      <c r="AH17" s="318"/>
      <c r="AI17" s="318"/>
      <c r="AJ17" s="318"/>
      <c r="AK17" s="318"/>
      <c r="AL17" s="318"/>
      <c r="AM17" s="318"/>
      <c r="AN17" s="318"/>
      <c r="AO17" s="318"/>
      <c r="AP17" s="318"/>
      <c r="AQ17" s="318"/>
      <c r="AR17" s="318"/>
      <c r="AS17" s="318"/>
      <c r="AT17" s="318"/>
      <c r="AU17" s="318"/>
      <c r="AV17" s="318"/>
      <c r="AW17" s="318"/>
      <c r="AX17" s="318"/>
      <c r="AY17" s="318"/>
      <c r="AZ17" s="318"/>
      <c r="BA17" s="318"/>
      <c r="BB17" s="318"/>
      <c r="BC17" s="318"/>
      <c r="BD17" s="318"/>
      <c r="BE17" s="318"/>
      <c r="BF17" s="319"/>
      <c r="BG17" s="91"/>
      <c r="BH17" s="211" t="s">
        <v>397</v>
      </c>
      <c r="BI17" s="105"/>
      <c r="BJ17" s="105"/>
    </row>
    <row r="18" spans="3:75" ht="19.5" hidden="1" customHeight="1" x14ac:dyDescent="0.25">
      <c r="C18" s="92"/>
      <c r="D18" s="96"/>
      <c r="E18" s="94" t="s">
        <v>107</v>
      </c>
      <c r="F18" s="94"/>
      <c r="G18" s="320"/>
      <c r="H18" s="321"/>
      <c r="I18" s="321"/>
      <c r="J18" s="321"/>
      <c r="K18" s="321"/>
      <c r="L18" s="321"/>
      <c r="M18" s="321"/>
      <c r="N18" s="321"/>
      <c r="O18" s="321"/>
      <c r="P18" s="321"/>
      <c r="Q18" s="321"/>
      <c r="R18" s="321"/>
      <c r="S18" s="321"/>
      <c r="T18" s="321"/>
      <c r="U18" s="321"/>
      <c r="V18" s="321"/>
      <c r="W18" s="321"/>
      <c r="X18" s="321"/>
      <c r="Y18" s="321"/>
      <c r="Z18" s="321"/>
      <c r="AA18" s="321"/>
      <c r="AB18" s="321"/>
      <c r="AC18" s="321"/>
      <c r="AD18" s="321"/>
      <c r="AE18" s="321"/>
      <c r="AF18" s="321"/>
      <c r="AG18" s="321"/>
      <c r="AH18" s="321"/>
      <c r="AI18" s="321"/>
      <c r="AJ18" s="321"/>
      <c r="AK18" s="321"/>
      <c r="AL18" s="321"/>
      <c r="AM18" s="321"/>
      <c r="AN18" s="321"/>
      <c r="AO18" s="321"/>
      <c r="AP18" s="321"/>
      <c r="AQ18" s="321"/>
      <c r="AR18" s="321"/>
      <c r="AS18" s="321"/>
      <c r="AT18" s="321"/>
      <c r="AU18" s="321"/>
      <c r="AV18" s="321"/>
      <c r="AW18" s="321"/>
      <c r="AX18" s="321"/>
      <c r="AY18" s="321"/>
      <c r="AZ18" s="321"/>
      <c r="BA18" s="321"/>
      <c r="BB18" s="321"/>
      <c r="BC18" s="321"/>
      <c r="BD18" s="321"/>
      <c r="BE18" s="321"/>
      <c r="BF18" s="322"/>
      <c r="BG18" s="1"/>
      <c r="BH18" s="211"/>
    </row>
    <row r="19" spans="3:75" ht="15.75" hidden="1" customHeight="1" x14ac:dyDescent="0.25">
      <c r="C19" s="93"/>
      <c r="D19" s="97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5"/>
      <c r="AQ19" s="95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95"/>
      <c r="BE19" s="95"/>
      <c r="BF19" s="98"/>
      <c r="BG19" s="91"/>
      <c r="BH19" s="212"/>
    </row>
    <row r="20" spans="3:75" ht="19.5" customHeight="1" x14ac:dyDescent="0.3">
      <c r="C20" s="90"/>
      <c r="D20" s="332" t="s">
        <v>371</v>
      </c>
      <c r="E20" s="300"/>
      <c r="F20" s="300"/>
      <c r="G20" s="300"/>
      <c r="H20" s="300"/>
      <c r="I20" s="300"/>
      <c r="J20" s="300"/>
      <c r="K20" s="300"/>
      <c r="L20" s="300"/>
      <c r="M20" s="300"/>
      <c r="N20" s="300"/>
      <c r="O20" s="333"/>
      <c r="P20" s="351" t="str">
        <f>IF((X34)="","zde nevyplňovat,  toto pole se načítá automaticky!",X34)</f>
        <v>zde nevyplňovat,  toto pole se načítá automaticky!</v>
      </c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  <c r="BD20" s="351"/>
      <c r="BE20" s="351"/>
      <c r="BF20" s="352"/>
      <c r="BG20" s="91"/>
      <c r="BH20" s="212"/>
      <c r="BJ20" s="8"/>
    </row>
    <row r="21" spans="3:75" ht="19.5" customHeight="1" x14ac:dyDescent="0.3">
      <c r="C21" s="90"/>
      <c r="D21" s="332" t="s">
        <v>350</v>
      </c>
      <c r="E21" s="300"/>
      <c r="F21" s="300"/>
      <c r="G21" s="300"/>
      <c r="H21" s="300"/>
      <c r="I21" s="300"/>
      <c r="J21" s="300"/>
      <c r="K21" s="300"/>
      <c r="L21" s="300"/>
      <c r="M21" s="300"/>
      <c r="N21" s="300"/>
      <c r="O21" s="333"/>
      <c r="P21" s="443" t="str">
        <f>IF((X33)="","zde nevyplňovat,  toto pole se načítá automaticky!",X33)</f>
        <v>zde nevyplňovat,  toto pole se načítá automaticky!</v>
      </c>
      <c r="Q21" s="444"/>
      <c r="R21" s="444"/>
      <c r="S21" s="444"/>
      <c r="T21" s="444"/>
      <c r="U21" s="444"/>
      <c r="V21" s="444"/>
      <c r="W21" s="444"/>
      <c r="X21" s="444"/>
      <c r="Y21" s="444"/>
      <c r="Z21" s="444"/>
      <c r="AA21" s="444"/>
      <c r="AB21" s="444"/>
      <c r="AC21" s="444"/>
      <c r="AD21" s="444"/>
      <c r="AE21" s="444"/>
      <c r="AF21" s="444"/>
      <c r="AG21" s="444"/>
      <c r="AH21" s="444"/>
      <c r="AI21" s="444"/>
      <c r="AJ21" s="444"/>
      <c r="AK21" s="444"/>
      <c r="AL21" s="444"/>
      <c r="AM21" s="444"/>
      <c r="AN21" s="444"/>
      <c r="AO21" s="444"/>
      <c r="AP21" s="444"/>
      <c r="AQ21" s="444"/>
      <c r="AR21" s="444"/>
      <c r="AS21" s="444"/>
      <c r="AT21" s="444"/>
      <c r="AU21" s="444"/>
      <c r="AV21" s="444"/>
      <c r="AW21" s="444"/>
      <c r="AX21" s="444"/>
      <c r="AY21" s="444"/>
      <c r="AZ21" s="444"/>
      <c r="BA21" s="444"/>
      <c r="BB21" s="444"/>
      <c r="BC21" s="444"/>
      <c r="BD21" s="444"/>
      <c r="BE21" s="444"/>
      <c r="BF21" s="445"/>
      <c r="BG21" s="91"/>
      <c r="BH21" s="5" t="s">
        <v>111</v>
      </c>
      <c r="BJ21" s="8"/>
    </row>
    <row r="22" spans="3:75" ht="16.5" customHeight="1" x14ac:dyDescent="0.3">
      <c r="C22" s="90"/>
      <c r="D22" s="329" t="s">
        <v>369</v>
      </c>
      <c r="E22" s="330"/>
      <c r="F22" s="330"/>
      <c r="G22" s="330"/>
      <c r="H22" s="330"/>
      <c r="I22" s="330"/>
      <c r="J22" s="330"/>
      <c r="K22" s="330"/>
      <c r="L22" s="330"/>
      <c r="M22" s="330"/>
      <c r="N22" s="330"/>
      <c r="O22" s="330"/>
      <c r="P22" s="330"/>
      <c r="Q22" s="330"/>
      <c r="R22" s="330"/>
      <c r="S22" s="330"/>
      <c r="T22" s="330"/>
      <c r="U22" s="330"/>
      <c r="V22" s="330"/>
      <c r="W22" s="330"/>
      <c r="X22" s="330"/>
      <c r="Y22" s="330"/>
      <c r="Z22" s="330"/>
      <c r="AA22" s="330"/>
      <c r="AB22" s="330"/>
      <c r="AC22" s="330"/>
      <c r="AD22" s="330"/>
      <c r="AE22" s="330"/>
      <c r="AF22" s="330"/>
      <c r="AG22" s="330"/>
      <c r="AH22" s="330"/>
      <c r="AI22" s="330"/>
      <c r="AJ22" s="330"/>
      <c r="AK22" s="330"/>
      <c r="AL22" s="330"/>
      <c r="AM22" s="330"/>
      <c r="AN22" s="330"/>
      <c r="AO22" s="330"/>
      <c r="AP22" s="330"/>
      <c r="AQ22" s="330"/>
      <c r="AR22" s="330"/>
      <c r="AS22" s="330"/>
      <c r="AT22" s="330"/>
      <c r="AU22" s="330"/>
      <c r="AV22" s="330"/>
      <c r="AW22" s="330"/>
      <c r="AX22" s="330"/>
      <c r="AY22" s="330"/>
      <c r="AZ22" s="330"/>
      <c r="BA22" s="330"/>
      <c r="BB22" s="330"/>
      <c r="BC22" s="330"/>
      <c r="BD22" s="330"/>
      <c r="BE22" s="330"/>
      <c r="BF22" s="331"/>
      <c r="BG22" s="91"/>
    </row>
    <row r="23" spans="3:75" s="2" customFormat="1" ht="9.75" hidden="1" customHeight="1" x14ac:dyDescent="0.3">
      <c r="C23" s="100"/>
      <c r="D23" s="425" t="s">
        <v>334</v>
      </c>
      <c r="E23" s="426"/>
      <c r="F23" s="426"/>
      <c r="G23" s="426"/>
      <c r="H23" s="426"/>
      <c r="I23" s="426"/>
      <c r="J23" s="426"/>
      <c r="K23" s="426"/>
      <c r="L23" s="426"/>
      <c r="M23" s="426"/>
      <c r="N23" s="426"/>
      <c r="O23" s="426"/>
      <c r="P23" s="426"/>
      <c r="Q23" s="426"/>
      <c r="R23" s="426"/>
      <c r="S23" s="426"/>
      <c r="T23" s="426"/>
      <c r="U23" s="426"/>
      <c r="V23" s="426"/>
      <c r="W23" s="426"/>
      <c r="X23" s="426"/>
      <c r="Y23" s="426"/>
      <c r="Z23" s="426"/>
      <c r="AA23" s="426"/>
      <c r="AB23" s="426"/>
      <c r="AC23" s="426"/>
      <c r="AD23" s="426"/>
      <c r="AE23" s="426"/>
      <c r="AF23" s="426"/>
      <c r="AG23" s="426"/>
      <c r="AH23" s="426"/>
      <c r="AI23" s="426"/>
      <c r="AJ23" s="426"/>
      <c r="AK23" s="426"/>
      <c r="AL23" s="426"/>
      <c r="AM23" s="426"/>
      <c r="AN23" s="426"/>
      <c r="AO23" s="426"/>
      <c r="AP23" s="426"/>
      <c r="AQ23" s="426"/>
      <c r="AR23" s="426"/>
      <c r="AS23" s="426"/>
      <c r="AT23" s="426"/>
      <c r="AU23" s="426"/>
      <c r="AV23" s="426"/>
      <c r="AW23" s="426"/>
      <c r="AX23" s="426"/>
      <c r="AY23" s="426"/>
      <c r="AZ23" s="426"/>
      <c r="BA23" s="426"/>
      <c r="BB23" s="426"/>
      <c r="BC23" s="426"/>
      <c r="BD23" s="426"/>
      <c r="BE23" s="426"/>
      <c r="BF23" s="427"/>
      <c r="BG23" s="101"/>
      <c r="BH23" s="6"/>
      <c r="BI23" s="6"/>
    </row>
    <row r="24" spans="3:75" ht="30.75" customHeight="1" x14ac:dyDescent="0.25">
      <c r="C24" s="92"/>
      <c r="D24" s="342"/>
      <c r="E24" s="343"/>
      <c r="F24" s="343"/>
      <c r="G24" s="343"/>
      <c r="H24" s="343"/>
      <c r="I24" s="343"/>
      <c r="J24" s="343"/>
      <c r="K24" s="343"/>
      <c r="L24" s="343"/>
      <c r="M24" s="343"/>
      <c r="N24" s="343"/>
      <c r="O24" s="343"/>
      <c r="P24" s="343"/>
      <c r="Q24" s="343"/>
      <c r="R24" s="343"/>
      <c r="S24" s="343"/>
      <c r="T24" s="343"/>
      <c r="U24" s="343"/>
      <c r="V24" s="343"/>
      <c r="W24" s="343"/>
      <c r="X24" s="343"/>
      <c r="Y24" s="343"/>
      <c r="Z24" s="343"/>
      <c r="AA24" s="343"/>
      <c r="AB24" s="343"/>
      <c r="AC24" s="343"/>
      <c r="AD24" s="343"/>
      <c r="AE24" s="343"/>
      <c r="AF24" s="343"/>
      <c r="AG24" s="343"/>
      <c r="AH24" s="343"/>
      <c r="AI24" s="343"/>
      <c r="AJ24" s="343"/>
      <c r="AK24" s="343"/>
      <c r="AL24" s="343"/>
      <c r="AM24" s="343"/>
      <c r="AN24" s="343"/>
      <c r="AO24" s="343"/>
      <c r="AP24" s="343"/>
      <c r="AQ24" s="343"/>
      <c r="AR24" s="343"/>
      <c r="AS24" s="343"/>
      <c r="AT24" s="343"/>
      <c r="AU24" s="343"/>
      <c r="AV24" s="343"/>
      <c r="AW24" s="343"/>
      <c r="AX24" s="343"/>
      <c r="AY24" s="343"/>
      <c r="AZ24" s="343"/>
      <c r="BA24" s="343"/>
      <c r="BB24" s="343"/>
      <c r="BC24" s="343"/>
      <c r="BD24" s="343"/>
      <c r="BE24" s="343"/>
      <c r="BF24" s="344"/>
      <c r="BG24" s="1"/>
    </row>
    <row r="25" spans="3:75" ht="15.75" hidden="1" customHeight="1" x14ac:dyDescent="0.3">
      <c r="C25" s="90"/>
      <c r="D25" s="99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8"/>
      <c r="BG25" s="91"/>
    </row>
    <row r="26" spans="3:75" ht="27.75" customHeight="1" x14ac:dyDescent="0.3">
      <c r="C26" s="90"/>
      <c r="D26" s="323" t="s">
        <v>335</v>
      </c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  <c r="Q26" s="324"/>
      <c r="R26" s="324"/>
      <c r="S26" s="324"/>
      <c r="T26" s="324"/>
      <c r="U26" s="324"/>
      <c r="V26" s="324"/>
      <c r="W26" s="324"/>
      <c r="X26" s="324"/>
      <c r="Y26" s="324"/>
      <c r="Z26" s="325"/>
      <c r="AA26" s="326"/>
      <c r="AB26" s="327"/>
      <c r="AC26" s="327"/>
      <c r="AD26" s="327"/>
      <c r="AE26" s="327"/>
      <c r="AF26" s="327"/>
      <c r="AG26" s="327"/>
      <c r="AH26" s="327"/>
      <c r="AI26" s="327"/>
      <c r="AJ26" s="327"/>
      <c r="AK26" s="327"/>
      <c r="AL26" s="327"/>
      <c r="AM26" s="327"/>
      <c r="AN26" s="327"/>
      <c r="AO26" s="327"/>
      <c r="AP26" s="327"/>
      <c r="AQ26" s="327"/>
      <c r="AR26" s="327"/>
      <c r="AS26" s="327"/>
      <c r="AT26" s="327"/>
      <c r="AU26" s="327"/>
      <c r="AV26" s="327"/>
      <c r="AW26" s="327"/>
      <c r="AX26" s="327"/>
      <c r="AY26" s="327"/>
      <c r="AZ26" s="327"/>
      <c r="BA26" s="327"/>
      <c r="BB26" s="327"/>
      <c r="BC26" s="327"/>
      <c r="BD26" s="327"/>
      <c r="BE26" s="327"/>
      <c r="BF26" s="328"/>
      <c r="BG26" s="91"/>
      <c r="BJ26" s="8"/>
    </row>
    <row r="27" spans="3:75" ht="15.75" hidden="1" customHeight="1" x14ac:dyDescent="0.3">
      <c r="C27" s="90"/>
      <c r="D27" s="99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102"/>
      <c r="AA27" s="95"/>
      <c r="AB27" s="95"/>
      <c r="AC27" s="95"/>
      <c r="AD27" s="95"/>
      <c r="AE27" s="95"/>
      <c r="AF27" s="95"/>
      <c r="AG27" s="95"/>
      <c r="AH27" s="95"/>
      <c r="AI27" s="95"/>
      <c r="AJ27" s="95"/>
      <c r="AK27" s="95"/>
      <c r="AL27" s="95"/>
      <c r="AM27" s="95"/>
      <c r="AN27" s="95"/>
      <c r="AO27" s="95"/>
      <c r="AP27" s="95"/>
      <c r="AQ27" s="95"/>
      <c r="AR27" s="95"/>
      <c r="AS27" s="95"/>
      <c r="AT27" s="95"/>
      <c r="AU27" s="95"/>
      <c r="AV27" s="95"/>
      <c r="AW27" s="95"/>
      <c r="AX27" s="95"/>
      <c r="AY27" s="95"/>
      <c r="AZ27" s="95"/>
      <c r="BA27" s="95"/>
      <c r="BB27" s="95"/>
      <c r="BC27" s="95"/>
      <c r="BD27" s="95"/>
      <c r="BE27" s="95"/>
      <c r="BF27" s="98"/>
      <c r="BG27" s="91"/>
    </row>
    <row r="28" spans="3:75" ht="15.75" customHeight="1" thickBot="1" x14ac:dyDescent="0.35">
      <c r="C28" s="90"/>
      <c r="D28" s="431" t="s">
        <v>65</v>
      </c>
      <c r="E28" s="432"/>
      <c r="F28" s="432"/>
      <c r="G28" s="432"/>
      <c r="H28" s="432"/>
      <c r="I28" s="432"/>
      <c r="J28" s="432"/>
      <c r="K28" s="432"/>
      <c r="L28" s="432"/>
      <c r="M28" s="432"/>
      <c r="N28" s="432"/>
      <c r="O28" s="432"/>
      <c r="P28" s="432"/>
      <c r="Q28" s="432"/>
      <c r="R28" s="432"/>
      <c r="S28" s="432"/>
      <c r="T28" s="432"/>
      <c r="U28" s="432"/>
      <c r="V28" s="432"/>
      <c r="W28" s="432"/>
      <c r="X28" s="432"/>
      <c r="Y28" s="432"/>
      <c r="Z28" s="433"/>
      <c r="AA28" s="428" t="str">
        <f>IF(AI153="","Zde nevyplňovat, toto pole se načítá automaticky!",(AI153))</f>
        <v>Zde nevyplňovat, toto pole se načítá automaticky!</v>
      </c>
      <c r="AB28" s="429"/>
      <c r="AC28" s="429"/>
      <c r="AD28" s="429"/>
      <c r="AE28" s="429"/>
      <c r="AF28" s="429"/>
      <c r="AG28" s="429"/>
      <c r="AH28" s="429"/>
      <c r="AI28" s="429"/>
      <c r="AJ28" s="429"/>
      <c r="AK28" s="429"/>
      <c r="AL28" s="429"/>
      <c r="AM28" s="429"/>
      <c r="AN28" s="429"/>
      <c r="AO28" s="429"/>
      <c r="AP28" s="429"/>
      <c r="AQ28" s="429"/>
      <c r="AR28" s="429"/>
      <c r="AS28" s="429"/>
      <c r="AT28" s="429"/>
      <c r="AU28" s="429"/>
      <c r="AV28" s="429"/>
      <c r="AW28" s="429"/>
      <c r="AX28" s="429"/>
      <c r="AY28" s="429"/>
      <c r="AZ28" s="429"/>
      <c r="BA28" s="429"/>
      <c r="BB28" s="429"/>
      <c r="BC28" s="429"/>
      <c r="BD28" s="429"/>
      <c r="BE28" s="429"/>
      <c r="BF28" s="430"/>
      <c r="BG28" s="91"/>
      <c r="BJ28" s="8" t="s">
        <v>120</v>
      </c>
    </row>
    <row r="29" spans="3:75" ht="13.2" hidden="1" customHeight="1" thickTop="1" x14ac:dyDescent="0.25">
      <c r="C29" s="1"/>
      <c r="D29" s="441"/>
      <c r="E29" s="442"/>
      <c r="F29" s="442"/>
      <c r="G29" s="442"/>
      <c r="H29" s="442"/>
      <c r="I29" s="442"/>
      <c r="J29" s="442"/>
      <c r="K29" s="442"/>
      <c r="L29" s="442"/>
      <c r="M29" s="442"/>
      <c r="N29" s="442"/>
      <c r="O29" s="442"/>
      <c r="P29" s="442"/>
      <c r="Q29" s="442"/>
      <c r="R29" s="442"/>
      <c r="S29" s="442"/>
      <c r="T29" s="442"/>
      <c r="U29" s="442"/>
      <c r="V29" s="442"/>
      <c r="W29" s="442"/>
      <c r="X29" s="442"/>
      <c r="Y29" s="442"/>
      <c r="Z29" s="442"/>
      <c r="AA29" s="442"/>
      <c r="AB29" s="442"/>
      <c r="AC29" s="442"/>
      <c r="AD29" s="442"/>
      <c r="AE29" s="442"/>
      <c r="AF29" s="442"/>
      <c r="AG29" s="442"/>
      <c r="AH29" s="442"/>
      <c r="AI29" s="442"/>
      <c r="AJ29" s="442"/>
      <c r="AK29" s="442"/>
      <c r="AL29" s="442"/>
      <c r="AM29" s="442"/>
      <c r="AN29" s="442"/>
      <c r="AO29" s="442"/>
      <c r="AP29" s="442"/>
      <c r="AQ29" s="442"/>
      <c r="AR29" s="442"/>
      <c r="AS29" s="442"/>
      <c r="AT29" s="442"/>
      <c r="AU29" s="442"/>
      <c r="AV29" s="442"/>
      <c r="AW29" s="442"/>
      <c r="AX29" s="442"/>
      <c r="AY29" s="442"/>
      <c r="AZ29" s="442"/>
      <c r="BA29" s="442"/>
      <c r="BB29" s="442"/>
      <c r="BC29" s="442"/>
      <c r="BD29" s="442"/>
      <c r="BE29" s="442"/>
      <c r="BF29" s="442"/>
      <c r="BG29" s="1"/>
      <c r="BH29" s="10"/>
      <c r="BI29" s="10"/>
    </row>
    <row r="30" spans="3:75" s="2" customFormat="1" ht="28.95" customHeight="1" thickTop="1" x14ac:dyDescent="0.5">
      <c r="C30" s="106"/>
      <c r="D30" s="116" t="s">
        <v>37</v>
      </c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H30" s="85"/>
      <c r="BI30" s="10"/>
    </row>
    <row r="31" spans="3:75" ht="19.5" customHeight="1" x14ac:dyDescent="0.25">
      <c r="C31" s="1"/>
      <c r="D31" s="434" t="s">
        <v>38</v>
      </c>
      <c r="E31" s="435"/>
      <c r="F31" s="435"/>
      <c r="G31" s="435"/>
      <c r="H31" s="435"/>
      <c r="I31" s="435"/>
      <c r="J31" s="435"/>
      <c r="K31" s="435"/>
      <c r="L31" s="435"/>
      <c r="M31" s="435"/>
      <c r="N31" s="435"/>
      <c r="O31" s="435"/>
      <c r="P31" s="435"/>
      <c r="Q31" s="435"/>
      <c r="R31" s="435"/>
      <c r="S31" s="435"/>
      <c r="T31" s="435"/>
      <c r="U31" s="435"/>
      <c r="V31" s="300"/>
      <c r="W31" s="333"/>
      <c r="X31" s="324" t="s">
        <v>295</v>
      </c>
      <c r="Y31" s="324"/>
      <c r="Z31" s="324"/>
      <c r="AA31" s="324"/>
      <c r="AB31" s="324"/>
      <c r="AC31" s="324"/>
      <c r="AD31" s="324"/>
      <c r="AE31" s="324"/>
      <c r="AF31" s="324"/>
      <c r="AG31" s="324"/>
      <c r="AH31" s="324"/>
      <c r="AI31" s="324"/>
      <c r="AJ31" s="324"/>
      <c r="AK31" s="324"/>
      <c r="AL31" s="324"/>
      <c r="AM31" s="324"/>
      <c r="AN31" s="324"/>
      <c r="AO31" s="324"/>
      <c r="AP31" s="324"/>
      <c r="AQ31" s="324"/>
      <c r="AR31" s="324"/>
      <c r="AS31" s="324"/>
      <c r="AT31" s="324"/>
      <c r="AU31" s="324"/>
      <c r="AV31" s="324"/>
      <c r="AW31" s="324"/>
      <c r="AX31" s="324"/>
      <c r="AY31" s="324"/>
      <c r="AZ31" s="324"/>
      <c r="BA31" s="324"/>
      <c r="BB31" s="324"/>
      <c r="BC31" s="324"/>
      <c r="BD31" s="324"/>
      <c r="BE31" s="324"/>
      <c r="BF31" s="447"/>
      <c r="BG31" s="1"/>
      <c r="BH31" s="86"/>
      <c r="BI31" s="10"/>
      <c r="BJ31" s="8"/>
    </row>
    <row r="32" spans="3:75" ht="19.2" customHeight="1" x14ac:dyDescent="0.25">
      <c r="C32" s="1"/>
      <c r="D32" s="436" t="s">
        <v>296</v>
      </c>
      <c r="E32" s="435"/>
      <c r="F32" s="435"/>
      <c r="G32" s="435"/>
      <c r="H32" s="435"/>
      <c r="I32" s="435"/>
      <c r="J32" s="435"/>
      <c r="K32" s="435"/>
      <c r="L32" s="435"/>
      <c r="M32" s="435"/>
      <c r="N32" s="435"/>
      <c r="O32" s="435"/>
      <c r="P32" s="435"/>
      <c r="Q32" s="435"/>
      <c r="R32" s="435"/>
      <c r="S32" s="435"/>
      <c r="T32" s="435"/>
      <c r="U32" s="435"/>
      <c r="V32" s="300"/>
      <c r="W32" s="333"/>
      <c r="X32" s="439" t="s">
        <v>349</v>
      </c>
      <c r="Y32" s="439"/>
      <c r="Z32" s="439"/>
      <c r="AA32" s="439"/>
      <c r="AB32" s="439"/>
      <c r="AC32" s="439"/>
      <c r="AD32" s="439"/>
      <c r="AE32" s="439"/>
      <c r="AF32" s="439"/>
      <c r="AG32" s="439"/>
      <c r="AH32" s="439"/>
      <c r="AI32" s="439"/>
      <c r="AJ32" s="439"/>
      <c r="AK32" s="439"/>
      <c r="AL32" s="439"/>
      <c r="AM32" s="439"/>
      <c r="AN32" s="439"/>
      <c r="AO32" s="439"/>
      <c r="AP32" s="439"/>
      <c r="AQ32" s="439"/>
      <c r="AR32" s="439"/>
      <c r="AS32" s="439"/>
      <c r="AT32" s="439"/>
      <c r="AU32" s="439"/>
      <c r="AV32" s="439"/>
      <c r="AW32" s="439"/>
      <c r="AX32" s="439"/>
      <c r="AY32" s="439"/>
      <c r="AZ32" s="439"/>
      <c r="BA32" s="439"/>
      <c r="BB32" s="439"/>
      <c r="BC32" s="439"/>
      <c r="BD32" s="439"/>
      <c r="BE32" s="439"/>
      <c r="BF32" s="440"/>
      <c r="BG32" s="1"/>
      <c r="BH32" s="108" t="s">
        <v>349</v>
      </c>
      <c r="BI32" s="108" t="s">
        <v>399</v>
      </c>
      <c r="BJ32" s="108" t="s">
        <v>297</v>
      </c>
      <c r="BU32" s="157"/>
      <c r="BV32" s="157"/>
      <c r="BW32" s="158"/>
    </row>
    <row r="33" spans="3:75" ht="18.600000000000001" customHeight="1" x14ac:dyDescent="0.25">
      <c r="C33" s="1"/>
      <c r="D33" s="434" t="s">
        <v>351</v>
      </c>
      <c r="E33" s="435"/>
      <c r="F33" s="435"/>
      <c r="G33" s="435"/>
      <c r="H33" s="435"/>
      <c r="I33" s="435"/>
      <c r="J33" s="435"/>
      <c r="K33" s="435"/>
      <c r="L33" s="435"/>
      <c r="M33" s="435"/>
      <c r="N33" s="435"/>
      <c r="O33" s="435"/>
      <c r="P33" s="435"/>
      <c r="Q33" s="435"/>
      <c r="R33" s="435"/>
      <c r="S33" s="435"/>
      <c r="T33" s="435"/>
      <c r="U33" s="435"/>
      <c r="V33" s="300"/>
      <c r="W33" s="333"/>
      <c r="X33" s="437"/>
      <c r="Y33" s="437"/>
      <c r="Z33" s="437"/>
      <c r="AA33" s="437"/>
      <c r="AB33" s="437"/>
      <c r="AC33" s="437"/>
      <c r="AD33" s="437"/>
      <c r="AE33" s="437"/>
      <c r="AF33" s="437"/>
      <c r="AG33" s="437"/>
      <c r="AH33" s="437"/>
      <c r="AI33" s="437"/>
      <c r="AJ33" s="437"/>
      <c r="AK33" s="437"/>
      <c r="AL33" s="437"/>
      <c r="AM33" s="437"/>
      <c r="AN33" s="437"/>
      <c r="AO33" s="437"/>
      <c r="AP33" s="437"/>
      <c r="AQ33" s="437"/>
      <c r="AR33" s="437"/>
      <c r="AS33" s="437"/>
      <c r="AT33" s="437"/>
      <c r="AU33" s="437"/>
      <c r="AV33" s="437"/>
      <c r="AW33" s="437"/>
      <c r="AX33" s="437"/>
      <c r="AY33" s="437"/>
      <c r="AZ33" s="437"/>
      <c r="BA33" s="437"/>
      <c r="BB33" s="437"/>
      <c r="BC33" s="437"/>
      <c r="BD33" s="437"/>
      <c r="BE33" s="437"/>
      <c r="BF33" s="438"/>
      <c r="BG33" s="1"/>
      <c r="BH33" s="112"/>
      <c r="BI33" s="109"/>
      <c r="BJ33" s="8"/>
      <c r="BU33" s="157"/>
      <c r="BV33" s="157"/>
      <c r="BW33" s="158"/>
    </row>
    <row r="34" spans="3:75" ht="19.5" customHeight="1" x14ac:dyDescent="0.25">
      <c r="C34" s="1"/>
      <c r="D34" s="434" t="s">
        <v>370</v>
      </c>
      <c r="E34" s="435"/>
      <c r="F34" s="435"/>
      <c r="G34" s="435"/>
      <c r="H34" s="435"/>
      <c r="I34" s="435"/>
      <c r="J34" s="435"/>
      <c r="K34" s="435"/>
      <c r="L34" s="435"/>
      <c r="M34" s="435"/>
      <c r="N34" s="435"/>
      <c r="O34" s="435"/>
      <c r="P34" s="435"/>
      <c r="Q34" s="435"/>
      <c r="R34" s="435"/>
      <c r="S34" s="435"/>
      <c r="T34" s="435"/>
      <c r="U34" s="435"/>
      <c r="V34" s="300"/>
      <c r="W34" s="333"/>
      <c r="X34" s="448"/>
      <c r="Y34" s="439"/>
      <c r="Z34" s="439"/>
      <c r="AA34" s="439"/>
      <c r="AB34" s="439"/>
      <c r="AC34" s="439"/>
      <c r="AD34" s="439"/>
      <c r="AE34" s="439"/>
      <c r="AF34" s="439"/>
      <c r="AG34" s="439"/>
      <c r="AH34" s="439"/>
      <c r="AI34" s="439"/>
      <c r="AJ34" s="439"/>
      <c r="AK34" s="439"/>
      <c r="AL34" s="439"/>
      <c r="AM34" s="439"/>
      <c r="AN34" s="439"/>
      <c r="AO34" s="439"/>
      <c r="AP34" s="439"/>
      <c r="AQ34" s="439"/>
      <c r="AR34" s="439"/>
      <c r="AS34" s="439"/>
      <c r="AT34" s="439"/>
      <c r="AU34" s="439"/>
      <c r="AV34" s="439"/>
      <c r="AW34" s="439"/>
      <c r="AX34" s="439"/>
      <c r="AY34" s="439"/>
      <c r="AZ34" s="439"/>
      <c r="BA34" s="439"/>
      <c r="BB34" s="439"/>
      <c r="BC34" s="439"/>
      <c r="BD34" s="439"/>
      <c r="BE34" s="439"/>
      <c r="BF34" s="440"/>
      <c r="BG34" s="1"/>
      <c r="BH34" s="109"/>
      <c r="BI34" s="109"/>
      <c r="BJ34" s="8"/>
      <c r="BU34" s="157"/>
      <c r="BV34" s="157"/>
      <c r="BW34" s="158"/>
    </row>
    <row r="35" spans="3:75" s="3" customFormat="1" ht="19.5" customHeight="1" x14ac:dyDescent="0.25">
      <c r="D35" s="434" t="s">
        <v>309</v>
      </c>
      <c r="E35" s="435"/>
      <c r="F35" s="435"/>
      <c r="G35" s="435"/>
      <c r="H35" s="435"/>
      <c r="I35" s="435"/>
      <c r="J35" s="435"/>
      <c r="K35" s="435"/>
      <c r="L35" s="435"/>
      <c r="M35" s="435"/>
      <c r="N35" s="435"/>
      <c r="O35" s="435"/>
      <c r="P35" s="435"/>
      <c r="Q35" s="435"/>
      <c r="R35" s="435"/>
      <c r="S35" s="435"/>
      <c r="T35" s="435"/>
      <c r="U35" s="435"/>
      <c r="V35" s="300"/>
      <c r="W35" s="333"/>
      <c r="X35" s="452"/>
      <c r="Y35" s="452"/>
      <c r="Z35" s="452"/>
      <c r="AA35" s="452"/>
      <c r="AB35" s="452"/>
      <c r="AC35" s="452"/>
      <c r="AD35" s="452"/>
      <c r="AE35" s="452"/>
      <c r="AF35" s="452"/>
      <c r="AG35" s="452"/>
      <c r="AH35" s="452"/>
      <c r="AI35" s="452"/>
      <c r="AJ35" s="452"/>
      <c r="AK35" s="452"/>
      <c r="AL35" s="452"/>
      <c r="AM35" s="452"/>
      <c r="AN35" s="452"/>
      <c r="AO35" s="452"/>
      <c r="AP35" s="452"/>
      <c r="AQ35" s="452"/>
      <c r="AR35" s="452"/>
      <c r="AS35" s="452"/>
      <c r="AT35" s="452"/>
      <c r="AU35" s="452"/>
      <c r="AV35" s="452"/>
      <c r="AW35" s="452"/>
      <c r="AX35" s="452"/>
      <c r="AY35" s="452"/>
      <c r="AZ35" s="452"/>
      <c r="BA35" s="452"/>
      <c r="BB35" s="452"/>
      <c r="BC35" s="452"/>
      <c r="BD35" s="452"/>
      <c r="BE35" s="452"/>
      <c r="BF35" s="453"/>
      <c r="BH35" s="109"/>
      <c r="BI35" s="109"/>
      <c r="BU35" s="159"/>
      <c r="BV35" s="159"/>
      <c r="BW35" s="158"/>
    </row>
    <row r="36" spans="3:75" s="3" customFormat="1" ht="19.5" customHeight="1" x14ac:dyDescent="0.25">
      <c r="D36" s="434" t="s">
        <v>324</v>
      </c>
      <c r="E36" s="435"/>
      <c r="F36" s="435"/>
      <c r="G36" s="435"/>
      <c r="H36" s="435"/>
      <c r="I36" s="435"/>
      <c r="J36" s="435"/>
      <c r="K36" s="435"/>
      <c r="L36" s="435"/>
      <c r="M36" s="435"/>
      <c r="N36" s="435"/>
      <c r="O36" s="435"/>
      <c r="P36" s="435"/>
      <c r="Q36" s="435"/>
      <c r="R36" s="435"/>
      <c r="S36" s="435"/>
      <c r="T36" s="435"/>
      <c r="U36" s="435"/>
      <c r="V36" s="300"/>
      <c r="W36" s="333"/>
      <c r="X36" s="452"/>
      <c r="Y36" s="452"/>
      <c r="Z36" s="452"/>
      <c r="AA36" s="452"/>
      <c r="AB36" s="452"/>
      <c r="AC36" s="452"/>
      <c r="AD36" s="452"/>
      <c r="AE36" s="452"/>
      <c r="AF36" s="452"/>
      <c r="AG36" s="452"/>
      <c r="AH36" s="452"/>
      <c r="AI36" s="452"/>
      <c r="AJ36" s="452"/>
      <c r="AK36" s="452"/>
      <c r="AL36" s="452"/>
      <c r="AM36" s="452"/>
      <c r="AN36" s="452"/>
      <c r="AO36" s="452"/>
      <c r="AP36" s="452"/>
      <c r="AQ36" s="452"/>
      <c r="AR36" s="452"/>
      <c r="AS36" s="452"/>
      <c r="AT36" s="452"/>
      <c r="AU36" s="452"/>
      <c r="AV36" s="452"/>
      <c r="AW36" s="452"/>
      <c r="AX36" s="452"/>
      <c r="AY36" s="452"/>
      <c r="AZ36" s="452"/>
      <c r="BA36" s="452"/>
      <c r="BB36" s="452"/>
      <c r="BC36" s="452"/>
      <c r="BD36" s="452"/>
      <c r="BE36" s="452"/>
      <c r="BF36" s="453"/>
      <c r="BH36" s="109"/>
      <c r="BI36" s="109"/>
      <c r="BU36" s="159"/>
      <c r="BV36" s="159"/>
      <c r="BW36" s="158"/>
    </row>
    <row r="37" spans="3:75" ht="14.4" hidden="1" x14ac:dyDescent="0.25">
      <c r="C37" s="1"/>
      <c r="D37" s="457" t="s">
        <v>298</v>
      </c>
      <c r="E37" s="458"/>
      <c r="F37" s="458"/>
      <c r="G37" s="458"/>
      <c r="H37" s="458"/>
      <c r="I37" s="458"/>
      <c r="J37" s="458"/>
      <c r="K37" s="458"/>
      <c r="L37" s="458"/>
      <c r="M37" s="458"/>
      <c r="N37" s="458"/>
      <c r="O37" s="458"/>
      <c r="P37" s="458"/>
      <c r="Q37" s="458"/>
      <c r="R37" s="458"/>
      <c r="S37" s="458"/>
      <c r="T37" s="458"/>
      <c r="U37" s="458"/>
      <c r="V37" s="459"/>
      <c r="W37" s="460"/>
      <c r="X37" s="446" t="s">
        <v>39</v>
      </c>
      <c r="Y37" s="399"/>
      <c r="Z37" s="399"/>
      <c r="AA37" s="399"/>
      <c r="AB37" s="399"/>
      <c r="AC37" s="399"/>
      <c r="AD37" s="399"/>
      <c r="AE37" s="399"/>
      <c r="AF37" s="399"/>
      <c r="AG37" s="399"/>
      <c r="AH37" s="399"/>
      <c r="AI37" s="399"/>
      <c r="AJ37" s="399"/>
      <c r="AK37" s="399"/>
      <c r="AL37" s="400"/>
      <c r="AM37" s="446" t="s">
        <v>40</v>
      </c>
      <c r="AN37" s="399"/>
      <c r="AO37" s="399"/>
      <c r="AP37" s="399"/>
      <c r="AQ37" s="399"/>
      <c r="AR37" s="399"/>
      <c r="AS37" s="399"/>
      <c r="AT37" s="399"/>
      <c r="AU37" s="399"/>
      <c r="AV37" s="400"/>
      <c r="AW37" s="446" t="s">
        <v>41</v>
      </c>
      <c r="AX37" s="399"/>
      <c r="AY37" s="399"/>
      <c r="AZ37" s="399"/>
      <c r="BA37" s="399"/>
      <c r="BB37" s="399"/>
      <c r="BC37" s="399"/>
      <c r="BD37" s="399"/>
      <c r="BE37" s="399"/>
      <c r="BF37" s="400"/>
      <c r="BG37" s="1"/>
      <c r="BH37" s="109"/>
      <c r="BI37" s="109"/>
      <c r="BU37" s="157"/>
      <c r="BV37" s="157"/>
      <c r="BW37" s="158"/>
    </row>
    <row r="38" spans="3:75" ht="19.5" hidden="1" customHeight="1" x14ac:dyDescent="0.25">
      <c r="C38" s="1"/>
      <c r="D38" s="461"/>
      <c r="E38" s="462"/>
      <c r="F38" s="462"/>
      <c r="G38" s="462"/>
      <c r="H38" s="462"/>
      <c r="I38" s="462"/>
      <c r="J38" s="462"/>
      <c r="K38" s="462"/>
      <c r="L38" s="462"/>
      <c r="M38" s="462"/>
      <c r="N38" s="462"/>
      <c r="O38" s="462"/>
      <c r="P38" s="462"/>
      <c r="Q38" s="462"/>
      <c r="R38" s="462"/>
      <c r="S38" s="462"/>
      <c r="T38" s="462"/>
      <c r="U38" s="462"/>
      <c r="V38" s="463"/>
      <c r="W38" s="464"/>
      <c r="X38" s="449"/>
      <c r="Y38" s="450"/>
      <c r="Z38" s="450"/>
      <c r="AA38" s="450"/>
      <c r="AB38" s="450"/>
      <c r="AC38" s="450"/>
      <c r="AD38" s="450"/>
      <c r="AE38" s="450"/>
      <c r="AF38" s="450"/>
      <c r="AG38" s="450"/>
      <c r="AH38" s="450"/>
      <c r="AI38" s="450"/>
      <c r="AJ38" s="450"/>
      <c r="AK38" s="450"/>
      <c r="AL38" s="451"/>
      <c r="AM38" s="449"/>
      <c r="AN38" s="450"/>
      <c r="AO38" s="450"/>
      <c r="AP38" s="450"/>
      <c r="AQ38" s="450"/>
      <c r="AR38" s="450"/>
      <c r="AS38" s="450"/>
      <c r="AT38" s="450"/>
      <c r="AU38" s="450"/>
      <c r="AV38" s="451"/>
      <c r="AW38" s="449"/>
      <c r="AX38" s="450"/>
      <c r="AY38" s="450"/>
      <c r="AZ38" s="450"/>
      <c r="BA38" s="450"/>
      <c r="BB38" s="450"/>
      <c r="BC38" s="450"/>
      <c r="BD38" s="450"/>
      <c r="BE38" s="450"/>
      <c r="BF38" s="451"/>
      <c r="BG38" s="1"/>
      <c r="BH38" s="109"/>
      <c r="BI38" s="109"/>
      <c r="BJ38" s="8"/>
      <c r="BU38" s="157"/>
      <c r="BV38" s="157"/>
      <c r="BW38" s="158"/>
    </row>
    <row r="39" spans="3:75" ht="27" hidden="1" customHeight="1" x14ac:dyDescent="0.25">
      <c r="C39" s="1"/>
      <c r="D39" s="465" t="s">
        <v>299</v>
      </c>
      <c r="E39" s="466"/>
      <c r="F39" s="466"/>
      <c r="G39" s="466"/>
      <c r="H39" s="466"/>
      <c r="I39" s="466"/>
      <c r="J39" s="466"/>
      <c r="K39" s="466"/>
      <c r="L39" s="466"/>
      <c r="M39" s="466"/>
      <c r="N39" s="466"/>
      <c r="O39" s="466"/>
      <c r="P39" s="466"/>
      <c r="Q39" s="466"/>
      <c r="R39" s="466"/>
      <c r="S39" s="466"/>
      <c r="T39" s="466"/>
      <c r="U39" s="466"/>
      <c r="V39" s="466"/>
      <c r="W39" s="466"/>
      <c r="X39" s="467"/>
      <c r="Y39" s="466"/>
      <c r="Z39" s="466"/>
      <c r="AA39" s="466"/>
      <c r="AB39" s="466"/>
      <c r="AC39" s="466"/>
      <c r="AD39" s="466"/>
      <c r="AE39" s="466"/>
      <c r="AF39" s="466"/>
      <c r="AG39" s="466"/>
      <c r="AH39" s="466"/>
      <c r="AI39" s="466"/>
      <c r="AJ39" s="466"/>
      <c r="AK39" s="466"/>
      <c r="AL39" s="466"/>
      <c r="AM39" s="466"/>
      <c r="AN39" s="466"/>
      <c r="AO39" s="466"/>
      <c r="AP39" s="466"/>
      <c r="AQ39" s="466"/>
      <c r="AR39" s="466"/>
      <c r="AS39" s="466"/>
      <c r="AT39" s="466"/>
      <c r="AU39" s="466"/>
      <c r="AV39" s="466"/>
      <c r="AW39" s="466"/>
      <c r="AX39" s="466"/>
      <c r="AY39" s="466"/>
      <c r="AZ39" s="466"/>
      <c r="BA39" s="466"/>
      <c r="BB39" s="466"/>
      <c r="BC39" s="466"/>
      <c r="BD39" s="466"/>
      <c r="BE39" s="466"/>
      <c r="BF39" s="468"/>
      <c r="BG39" s="1"/>
      <c r="BH39" s="109"/>
      <c r="BI39" s="109"/>
      <c r="BU39" s="157"/>
      <c r="BV39" s="157"/>
      <c r="BW39" s="160"/>
    </row>
    <row r="40" spans="3:75" s="161" customFormat="1" ht="19.5" customHeight="1" x14ac:dyDescent="0.3">
      <c r="D40" s="454" t="s">
        <v>7</v>
      </c>
      <c r="E40" s="455"/>
      <c r="F40" s="455"/>
      <c r="G40" s="455"/>
      <c r="H40" s="455"/>
      <c r="I40" s="455"/>
      <c r="J40" s="455"/>
      <c r="K40" s="455"/>
      <c r="L40" s="455"/>
      <c r="M40" s="455"/>
      <c r="N40" s="455"/>
      <c r="O40" s="455"/>
      <c r="P40" s="455"/>
      <c r="Q40" s="455"/>
      <c r="R40" s="455"/>
      <c r="S40" s="455"/>
      <c r="T40" s="455"/>
      <c r="U40" s="455"/>
      <c r="V40" s="455"/>
      <c r="W40" s="455"/>
      <c r="X40" s="455"/>
      <c r="Y40" s="455"/>
      <c r="Z40" s="455"/>
      <c r="AA40" s="455"/>
      <c r="AB40" s="455"/>
      <c r="AC40" s="455"/>
      <c r="AD40" s="455"/>
      <c r="AE40" s="455"/>
      <c r="AF40" s="455"/>
      <c r="AG40" s="455"/>
      <c r="AH40" s="455"/>
      <c r="AI40" s="455"/>
      <c r="AJ40" s="455"/>
      <c r="AK40" s="455"/>
      <c r="AL40" s="455"/>
      <c r="AM40" s="455"/>
      <c r="AN40" s="455"/>
      <c r="AO40" s="455"/>
      <c r="AP40" s="455"/>
      <c r="AQ40" s="455"/>
      <c r="AR40" s="455"/>
      <c r="AS40" s="455"/>
      <c r="AT40" s="455"/>
      <c r="AU40" s="455"/>
      <c r="AV40" s="455"/>
      <c r="AW40" s="455"/>
      <c r="AX40" s="455"/>
      <c r="AY40" s="455"/>
      <c r="AZ40" s="455"/>
      <c r="BA40" s="455"/>
      <c r="BB40" s="455"/>
      <c r="BC40" s="455"/>
      <c r="BD40" s="455"/>
      <c r="BE40" s="455"/>
      <c r="BF40" s="456"/>
      <c r="BH40" s="110"/>
      <c r="BI40" s="109"/>
      <c r="BU40" s="162"/>
      <c r="BV40" s="162"/>
      <c r="BW40" s="163"/>
    </row>
    <row r="41" spans="3:75" ht="19.5" customHeight="1" x14ac:dyDescent="0.25">
      <c r="C41" s="1"/>
      <c r="D41" s="472" t="s">
        <v>43</v>
      </c>
      <c r="E41" s="470"/>
      <c r="F41" s="470"/>
      <c r="G41" s="470"/>
      <c r="H41" s="470"/>
      <c r="I41" s="470"/>
      <c r="J41" s="470"/>
      <c r="K41" s="470"/>
      <c r="L41" s="470"/>
      <c r="M41" s="470"/>
      <c r="N41" s="470"/>
      <c r="O41" s="470"/>
      <c r="P41" s="470"/>
      <c r="Q41" s="470"/>
      <c r="R41" s="470"/>
      <c r="S41" s="473" t="s">
        <v>44</v>
      </c>
      <c r="T41" s="470"/>
      <c r="U41" s="470"/>
      <c r="V41" s="470"/>
      <c r="W41" s="474" t="s">
        <v>42</v>
      </c>
      <c r="X41" s="470"/>
      <c r="Y41" s="470"/>
      <c r="Z41" s="470"/>
      <c r="AA41" s="470"/>
      <c r="AB41" s="470"/>
      <c r="AC41" s="474" t="s">
        <v>45</v>
      </c>
      <c r="AD41" s="474"/>
      <c r="AE41" s="474"/>
      <c r="AF41" s="474"/>
      <c r="AG41" s="474"/>
      <c r="AH41" s="470"/>
      <c r="AI41" s="470"/>
      <c r="AJ41" s="470"/>
      <c r="AK41" s="470"/>
      <c r="AL41" s="470"/>
      <c r="AM41" s="470"/>
      <c r="AN41" s="470"/>
      <c r="AO41" s="470"/>
      <c r="AP41" s="470"/>
      <c r="AQ41" s="469" t="s">
        <v>315</v>
      </c>
      <c r="AR41" s="470"/>
      <c r="AS41" s="470"/>
      <c r="AT41" s="470"/>
      <c r="AU41" s="470"/>
      <c r="AV41" s="470"/>
      <c r="AW41" s="470"/>
      <c r="AX41" s="470"/>
      <c r="AY41" s="470"/>
      <c r="AZ41" s="470"/>
      <c r="BA41" s="469" t="s">
        <v>310</v>
      </c>
      <c r="BB41" s="470"/>
      <c r="BC41" s="470"/>
      <c r="BD41" s="470"/>
      <c r="BE41" s="470"/>
      <c r="BF41" s="471"/>
      <c r="BG41" s="1"/>
      <c r="BH41" s="114" t="str">
        <f>CONCATENATE(D42," ",S42,", ",W42," ",AC42)</f>
        <v xml:space="preserve"> ,  </v>
      </c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5"/>
      <c r="BU41" s="115"/>
      <c r="BV41" s="109"/>
    </row>
    <row r="42" spans="3:75" ht="19.5" customHeight="1" x14ac:dyDescent="0.25">
      <c r="C42" s="1"/>
      <c r="D42" s="475"/>
      <c r="E42" s="476"/>
      <c r="F42" s="476"/>
      <c r="G42" s="476"/>
      <c r="H42" s="476"/>
      <c r="I42" s="476"/>
      <c r="J42" s="476"/>
      <c r="K42" s="476"/>
      <c r="L42" s="476"/>
      <c r="M42" s="476"/>
      <c r="N42" s="476"/>
      <c r="O42" s="476"/>
      <c r="P42" s="476"/>
      <c r="Q42" s="476"/>
      <c r="R42" s="477"/>
      <c r="S42" s="478"/>
      <c r="T42" s="476"/>
      <c r="U42" s="476"/>
      <c r="V42" s="477"/>
      <c r="W42" s="478"/>
      <c r="X42" s="476"/>
      <c r="Y42" s="476"/>
      <c r="Z42" s="476"/>
      <c r="AA42" s="476"/>
      <c r="AB42" s="477"/>
      <c r="AC42" s="478"/>
      <c r="AD42" s="479"/>
      <c r="AE42" s="479"/>
      <c r="AF42" s="479"/>
      <c r="AG42" s="479"/>
      <c r="AH42" s="479"/>
      <c r="AI42" s="479"/>
      <c r="AJ42" s="479"/>
      <c r="AK42" s="479"/>
      <c r="AL42" s="479"/>
      <c r="AM42" s="479"/>
      <c r="AN42" s="479"/>
      <c r="AO42" s="479"/>
      <c r="AP42" s="480"/>
      <c r="AQ42" s="481"/>
      <c r="AR42" s="482"/>
      <c r="AS42" s="482"/>
      <c r="AT42" s="482"/>
      <c r="AU42" s="482"/>
      <c r="AV42" s="482"/>
      <c r="AW42" s="482"/>
      <c r="AX42" s="482"/>
      <c r="AY42" s="482"/>
      <c r="AZ42" s="483"/>
      <c r="BA42" s="484" t="str">
        <f>IF(AQ42="Bystřice pod Host.","Kroměříž",IF(AQ42="Holešov","Kroměříž",IF(AQ42="Kroměříž","Kroměříž",IF(AQ42="Luhačovice","Zlín",IF(AQ42="Otrokovice","Zlín",IF(AQ42="Rožnov pod Radh.","Vsetín",IF(AQ42="Uherské Hradiště","Uh. Hradiště",IF(AQ42="Uherský Brod","Uh. Hradiště",IF(AQ42="Valašské Klobouky","Zlín",IF(AQ42="Valašské Meziříčí","Vsetín",IF(AQ42="Vizovice","Zlín",IF(AQ42="Vsetín","Vsetín",IF(AQ42="Zlín","Zlín","Načítá se")))))))))))))</f>
        <v>Načítá se</v>
      </c>
      <c r="BB42" s="485"/>
      <c r="BC42" s="485"/>
      <c r="BD42" s="485"/>
      <c r="BE42" s="485"/>
      <c r="BF42" s="486"/>
      <c r="BG42" s="1"/>
      <c r="BH42" s="113" t="s">
        <v>349</v>
      </c>
      <c r="BI42" s="113" t="s">
        <v>348</v>
      </c>
      <c r="BJ42" s="113" t="s">
        <v>336</v>
      </c>
      <c r="BK42" s="113" t="s">
        <v>337</v>
      </c>
      <c r="BL42" s="113" t="s">
        <v>338</v>
      </c>
      <c r="BM42" s="113" t="s">
        <v>339</v>
      </c>
      <c r="BN42" s="113" t="s">
        <v>347</v>
      </c>
      <c r="BO42" s="113" t="s">
        <v>340</v>
      </c>
      <c r="BP42" s="113" t="s">
        <v>341</v>
      </c>
      <c r="BQ42" s="113" t="s">
        <v>342</v>
      </c>
      <c r="BR42" s="113" t="s">
        <v>343</v>
      </c>
      <c r="BS42" s="113" t="s">
        <v>344</v>
      </c>
      <c r="BT42" s="113" t="s">
        <v>345</v>
      </c>
      <c r="BU42" s="113" t="s">
        <v>346</v>
      </c>
      <c r="BV42" s="164"/>
      <c r="BW42" s="158"/>
    </row>
    <row r="43" spans="3:75" ht="21" customHeight="1" x14ac:dyDescent="0.25">
      <c r="C43" s="1"/>
      <c r="D43" s="497" t="s">
        <v>300</v>
      </c>
      <c r="E43" s="330"/>
      <c r="F43" s="330"/>
      <c r="G43" s="330"/>
      <c r="H43" s="330"/>
      <c r="I43" s="330"/>
      <c r="J43" s="330"/>
      <c r="K43" s="330"/>
      <c r="L43" s="330"/>
      <c r="M43" s="330"/>
      <c r="N43" s="330"/>
      <c r="O43" s="330"/>
      <c r="P43" s="330"/>
      <c r="Q43" s="330"/>
      <c r="R43" s="330"/>
      <c r="S43" s="330"/>
      <c r="T43" s="330"/>
      <c r="U43" s="330"/>
      <c r="V43" s="330"/>
      <c r="W43" s="330"/>
      <c r="X43" s="330"/>
      <c r="Y43" s="330"/>
      <c r="Z43" s="330"/>
      <c r="AA43" s="330"/>
      <c r="AB43" s="330"/>
      <c r="AC43" s="330"/>
      <c r="AD43" s="330"/>
      <c r="AE43" s="330"/>
      <c r="AF43" s="330"/>
      <c r="AG43" s="330"/>
      <c r="AH43" s="330"/>
      <c r="AI43" s="330"/>
      <c r="AJ43" s="330"/>
      <c r="AK43" s="330"/>
      <c r="AL43" s="330"/>
      <c r="AM43" s="330"/>
      <c r="AN43" s="330"/>
      <c r="AO43" s="330"/>
      <c r="AP43" s="330"/>
      <c r="AQ43" s="330"/>
      <c r="AR43" s="330"/>
      <c r="AS43" s="330"/>
      <c r="AT43" s="330"/>
      <c r="AU43" s="330"/>
      <c r="AV43" s="330"/>
      <c r="AW43" s="330"/>
      <c r="AX43" s="455"/>
      <c r="AY43" s="455"/>
      <c r="AZ43" s="455"/>
      <c r="BA43" s="455"/>
      <c r="BB43" s="455"/>
      <c r="BC43" s="455"/>
      <c r="BD43" s="455"/>
      <c r="BE43" s="455"/>
      <c r="BF43" s="456"/>
      <c r="BG43" s="1"/>
      <c r="BH43" s="117" t="str">
        <f>IF(X33=0," ",X33)</f>
        <v xml:space="preserve"> </v>
      </c>
      <c r="BI43" s="111"/>
      <c r="BU43" s="157"/>
      <c r="BV43" s="157"/>
      <c r="BW43" s="158"/>
    </row>
    <row r="44" spans="3:75" ht="24" customHeight="1" x14ac:dyDescent="0.25">
      <c r="C44" s="1"/>
      <c r="D44" s="507"/>
      <c r="E44" s="508"/>
      <c r="F44" s="474" t="s">
        <v>10</v>
      </c>
      <c r="G44" s="495"/>
      <c r="H44" s="495"/>
      <c r="I44" s="495"/>
      <c r="J44" s="496"/>
      <c r="K44" s="496"/>
      <c r="L44" s="496" t="s">
        <v>8</v>
      </c>
      <c r="M44" s="496"/>
      <c r="N44" s="496"/>
      <c r="O44" s="496"/>
      <c r="P44" s="496"/>
      <c r="Q44" s="496"/>
      <c r="R44" s="496"/>
      <c r="S44" s="496"/>
      <c r="T44" s="496"/>
      <c r="U44" s="496"/>
      <c r="V44" s="496"/>
      <c r="W44" s="496"/>
      <c r="X44" s="496"/>
      <c r="Y44" s="496"/>
      <c r="Z44" s="496" t="s">
        <v>9</v>
      </c>
      <c r="AA44" s="496"/>
      <c r="AB44" s="496"/>
      <c r="AC44" s="496"/>
      <c r="AD44" s="496"/>
      <c r="AE44" s="496"/>
      <c r="AF44" s="496"/>
      <c r="AG44" s="496"/>
      <c r="AH44" s="496"/>
      <c r="AI44" s="496"/>
      <c r="AJ44" s="496"/>
      <c r="AK44" s="496"/>
      <c r="AL44" s="496"/>
      <c r="AM44" s="496"/>
      <c r="AN44" s="496"/>
      <c r="AO44" s="496"/>
      <c r="AP44" s="496"/>
      <c r="AQ44" s="496"/>
      <c r="AR44" s="494" t="s">
        <v>46</v>
      </c>
      <c r="AS44" s="494"/>
      <c r="AT44" s="494"/>
      <c r="AU44" s="494"/>
      <c r="AV44" s="494"/>
      <c r="AW44" s="491" t="s">
        <v>301</v>
      </c>
      <c r="AX44" s="492"/>
      <c r="AY44" s="492"/>
      <c r="AZ44" s="492"/>
      <c r="BA44" s="492"/>
      <c r="BB44" s="492"/>
      <c r="BC44" s="492"/>
      <c r="BD44" s="492"/>
      <c r="BE44" s="492"/>
      <c r="BF44" s="493"/>
      <c r="BG44" s="1"/>
      <c r="BH44" s="113" t="s">
        <v>349</v>
      </c>
      <c r="BI44" s="113" t="s">
        <v>303</v>
      </c>
      <c r="BJ44" s="65" t="s">
        <v>302</v>
      </c>
      <c r="BU44" s="157"/>
      <c r="BV44" s="157"/>
      <c r="BW44" s="158"/>
    </row>
    <row r="45" spans="3:75" ht="19.5" customHeight="1" x14ac:dyDescent="0.25">
      <c r="C45" s="1"/>
      <c r="D45" s="487" t="s">
        <v>0</v>
      </c>
      <c r="E45" s="488"/>
      <c r="F45" s="519"/>
      <c r="G45" s="520"/>
      <c r="H45" s="520"/>
      <c r="I45" s="520"/>
      <c r="J45" s="520"/>
      <c r="K45" s="521"/>
      <c r="L45" s="522"/>
      <c r="M45" s="523"/>
      <c r="N45" s="523"/>
      <c r="O45" s="523"/>
      <c r="P45" s="523"/>
      <c r="Q45" s="523"/>
      <c r="R45" s="523"/>
      <c r="S45" s="523"/>
      <c r="T45" s="523"/>
      <c r="U45" s="523"/>
      <c r="V45" s="523"/>
      <c r="W45" s="523"/>
      <c r="X45" s="523"/>
      <c r="Y45" s="524"/>
      <c r="Z45" s="525"/>
      <c r="AA45" s="526"/>
      <c r="AB45" s="526"/>
      <c r="AC45" s="526"/>
      <c r="AD45" s="526"/>
      <c r="AE45" s="526"/>
      <c r="AF45" s="526"/>
      <c r="AG45" s="526"/>
      <c r="AH45" s="526"/>
      <c r="AI45" s="526"/>
      <c r="AJ45" s="526"/>
      <c r="AK45" s="526"/>
      <c r="AL45" s="526"/>
      <c r="AM45" s="526"/>
      <c r="AN45" s="526"/>
      <c r="AO45" s="526"/>
      <c r="AP45" s="526"/>
      <c r="AQ45" s="527"/>
      <c r="AR45" s="481"/>
      <c r="AS45" s="482"/>
      <c r="AT45" s="482"/>
      <c r="AU45" s="482"/>
      <c r="AV45" s="483"/>
      <c r="AW45" s="481" t="s">
        <v>349</v>
      </c>
      <c r="AX45" s="482"/>
      <c r="AY45" s="482"/>
      <c r="AZ45" s="482"/>
      <c r="BA45" s="482"/>
      <c r="BB45" s="482"/>
      <c r="BC45" s="482"/>
      <c r="BD45" s="482"/>
      <c r="BE45" s="482"/>
      <c r="BF45" s="500"/>
      <c r="BG45" s="1"/>
      <c r="BH45" s="118" t="str">
        <f>CONCATENATE(F45," ",L45," ",Z45,(IF((ISTEXT(AR45)),(CONCATENATE(", ",AR45)),"")))</f>
        <v xml:space="preserve">  </v>
      </c>
      <c r="BI45" s="111"/>
      <c r="BU45" s="157"/>
      <c r="BV45" s="157"/>
      <c r="BW45" s="158"/>
    </row>
    <row r="46" spans="3:75" ht="19.5" customHeight="1" x14ac:dyDescent="0.25">
      <c r="C46" s="1"/>
      <c r="D46" s="489" t="s">
        <v>1</v>
      </c>
      <c r="E46" s="490"/>
      <c r="F46" s="501"/>
      <c r="G46" s="502"/>
      <c r="H46" s="502"/>
      <c r="I46" s="502"/>
      <c r="J46" s="502"/>
      <c r="K46" s="503"/>
      <c r="L46" s="504"/>
      <c r="M46" s="505"/>
      <c r="N46" s="505"/>
      <c r="O46" s="505"/>
      <c r="P46" s="505"/>
      <c r="Q46" s="505"/>
      <c r="R46" s="505"/>
      <c r="S46" s="505"/>
      <c r="T46" s="505"/>
      <c r="U46" s="505"/>
      <c r="V46" s="505"/>
      <c r="W46" s="505"/>
      <c r="X46" s="505"/>
      <c r="Y46" s="506"/>
      <c r="Z46" s="528"/>
      <c r="AA46" s="529"/>
      <c r="AB46" s="529"/>
      <c r="AC46" s="529"/>
      <c r="AD46" s="529"/>
      <c r="AE46" s="529"/>
      <c r="AF46" s="529"/>
      <c r="AG46" s="529"/>
      <c r="AH46" s="529"/>
      <c r="AI46" s="529"/>
      <c r="AJ46" s="529"/>
      <c r="AK46" s="529"/>
      <c r="AL46" s="529"/>
      <c r="AM46" s="529"/>
      <c r="AN46" s="529"/>
      <c r="AO46" s="529"/>
      <c r="AP46" s="529"/>
      <c r="AQ46" s="530"/>
      <c r="AR46" s="531"/>
      <c r="AS46" s="532"/>
      <c r="AT46" s="532"/>
      <c r="AU46" s="532"/>
      <c r="AV46" s="533"/>
      <c r="AW46" s="531" t="s">
        <v>349</v>
      </c>
      <c r="AX46" s="532"/>
      <c r="AY46" s="532"/>
      <c r="AZ46" s="532"/>
      <c r="BA46" s="532"/>
      <c r="BB46" s="532"/>
      <c r="BC46" s="532"/>
      <c r="BD46" s="532"/>
      <c r="BE46" s="532"/>
      <c r="BF46" s="534"/>
      <c r="BG46" s="1"/>
      <c r="BH46" s="118" t="str">
        <f>CONCATENATE(F46," ",L46," ",Z46,(IF((ISTEXT(AR46)),(CONCATENATE(", ",AR46)),"")))</f>
        <v xml:space="preserve">  </v>
      </c>
      <c r="BI46" s="111"/>
      <c r="BU46" s="157"/>
      <c r="BV46" s="157"/>
      <c r="BW46" s="158"/>
    </row>
    <row r="47" spans="3:75" ht="19.5" customHeight="1" x14ac:dyDescent="0.25">
      <c r="C47" s="1"/>
      <c r="D47" s="535" t="s">
        <v>107</v>
      </c>
      <c r="E47" s="536"/>
      <c r="F47" s="537"/>
      <c r="G47" s="538"/>
      <c r="H47" s="538"/>
      <c r="I47" s="538"/>
      <c r="J47" s="538"/>
      <c r="K47" s="539"/>
      <c r="L47" s="540"/>
      <c r="M47" s="538"/>
      <c r="N47" s="538"/>
      <c r="O47" s="538"/>
      <c r="P47" s="538"/>
      <c r="Q47" s="538"/>
      <c r="R47" s="538"/>
      <c r="S47" s="538"/>
      <c r="T47" s="538"/>
      <c r="U47" s="538"/>
      <c r="V47" s="538"/>
      <c r="W47" s="538"/>
      <c r="X47" s="538"/>
      <c r="Y47" s="539"/>
      <c r="Z47" s="541"/>
      <c r="AA47" s="542"/>
      <c r="AB47" s="542"/>
      <c r="AC47" s="542"/>
      <c r="AD47" s="542"/>
      <c r="AE47" s="542"/>
      <c r="AF47" s="542"/>
      <c r="AG47" s="542"/>
      <c r="AH47" s="542"/>
      <c r="AI47" s="542"/>
      <c r="AJ47" s="542"/>
      <c r="AK47" s="542"/>
      <c r="AL47" s="542"/>
      <c r="AM47" s="542"/>
      <c r="AN47" s="542"/>
      <c r="AO47" s="542"/>
      <c r="AP47" s="542"/>
      <c r="AQ47" s="543"/>
      <c r="AR47" s="544"/>
      <c r="AS47" s="545"/>
      <c r="AT47" s="545"/>
      <c r="AU47" s="545"/>
      <c r="AV47" s="546"/>
      <c r="AW47" s="531" t="s">
        <v>349</v>
      </c>
      <c r="AX47" s="532"/>
      <c r="AY47" s="532"/>
      <c r="AZ47" s="532"/>
      <c r="BA47" s="532"/>
      <c r="BB47" s="532"/>
      <c r="BC47" s="532"/>
      <c r="BD47" s="532"/>
      <c r="BE47" s="532"/>
      <c r="BF47" s="534"/>
      <c r="BG47" s="1"/>
      <c r="BH47" s="113" t="str">
        <f>CONCATENATE(F47," ",L47," ",Z47,(IF((ISTEXT(AR47)),(CONCATENATE(", ",AR47)),"")))</f>
        <v xml:space="preserve">  </v>
      </c>
      <c r="BI47" s="111"/>
      <c r="BJ47" s="11"/>
      <c r="BU47" s="157"/>
      <c r="BV47" s="157"/>
      <c r="BW47" s="158"/>
    </row>
    <row r="48" spans="3:75" ht="19.5" customHeight="1" x14ac:dyDescent="0.25">
      <c r="C48" s="1"/>
      <c r="D48" s="497" t="s">
        <v>48</v>
      </c>
      <c r="E48" s="547"/>
      <c r="F48" s="547"/>
      <c r="G48" s="547"/>
      <c r="H48" s="547"/>
      <c r="I48" s="547"/>
      <c r="J48" s="547"/>
      <c r="K48" s="547"/>
      <c r="L48" s="547"/>
      <c r="M48" s="547"/>
      <c r="N48" s="547"/>
      <c r="O48" s="547"/>
      <c r="P48" s="547"/>
      <c r="Q48" s="547"/>
      <c r="R48" s="547"/>
      <c r="S48" s="547"/>
      <c r="T48" s="547"/>
      <c r="U48" s="547"/>
      <c r="V48" s="547"/>
      <c r="W48" s="547"/>
      <c r="X48" s="547"/>
      <c r="Y48" s="547"/>
      <c r="Z48" s="547"/>
      <c r="AA48" s="547"/>
      <c r="AB48" s="547"/>
      <c r="AC48" s="547"/>
      <c r="AD48" s="547"/>
      <c r="AE48" s="547"/>
      <c r="AF48" s="547"/>
      <c r="AG48" s="547"/>
      <c r="AH48" s="547"/>
      <c r="AI48" s="547"/>
      <c r="AJ48" s="547"/>
      <c r="AK48" s="547"/>
      <c r="AL48" s="547"/>
      <c r="AM48" s="547"/>
      <c r="AN48" s="547"/>
      <c r="AO48" s="547"/>
      <c r="AP48" s="547"/>
      <c r="AQ48" s="547"/>
      <c r="AR48" s="547"/>
      <c r="AS48" s="547"/>
      <c r="AT48" s="547"/>
      <c r="AU48" s="547"/>
      <c r="AV48" s="547"/>
      <c r="AW48" s="547"/>
      <c r="AX48" s="547"/>
      <c r="AY48" s="547"/>
      <c r="AZ48" s="547"/>
      <c r="BA48" s="547"/>
      <c r="BB48" s="547"/>
      <c r="BC48" s="547"/>
      <c r="BD48" s="547"/>
      <c r="BE48" s="547"/>
      <c r="BF48" s="548"/>
      <c r="BG48" s="1"/>
      <c r="BH48" s="112"/>
      <c r="BI48" s="109"/>
      <c r="BU48" s="157"/>
      <c r="BV48" s="157"/>
      <c r="BW48" s="165"/>
    </row>
    <row r="49" spans="1:75" ht="19.5" customHeight="1" x14ac:dyDescent="0.3">
      <c r="C49" s="1"/>
      <c r="D49" s="472" t="s">
        <v>10</v>
      </c>
      <c r="E49" s="549"/>
      <c r="F49" s="549"/>
      <c r="G49" s="549"/>
      <c r="H49" s="496" t="s">
        <v>8</v>
      </c>
      <c r="I49" s="549"/>
      <c r="J49" s="549"/>
      <c r="K49" s="549"/>
      <c r="L49" s="549"/>
      <c r="M49" s="549"/>
      <c r="N49" s="549"/>
      <c r="O49" s="549"/>
      <c r="P49" s="494" t="s">
        <v>9</v>
      </c>
      <c r="Q49" s="757"/>
      <c r="R49" s="757"/>
      <c r="S49" s="757"/>
      <c r="T49" s="757"/>
      <c r="U49" s="757"/>
      <c r="V49" s="757"/>
      <c r="W49" s="757"/>
      <c r="X49" s="757"/>
      <c r="Y49" s="757"/>
      <c r="Z49" s="757"/>
      <c r="AA49" s="757"/>
      <c r="AB49" s="549"/>
      <c r="AC49" s="549"/>
      <c r="AD49" s="549"/>
      <c r="AE49" s="494" t="s">
        <v>46</v>
      </c>
      <c r="AF49" s="549"/>
      <c r="AG49" s="549"/>
      <c r="AH49" s="549"/>
      <c r="AI49" s="494" t="s">
        <v>304</v>
      </c>
      <c r="AJ49" s="758"/>
      <c r="AK49" s="758"/>
      <c r="AL49" s="758"/>
      <c r="AM49" s="758"/>
      <c r="AN49" s="758"/>
      <c r="AO49" s="758"/>
      <c r="AP49" s="758"/>
      <c r="AQ49" s="496" t="s">
        <v>6</v>
      </c>
      <c r="AR49" s="549"/>
      <c r="AS49" s="549"/>
      <c r="AT49" s="549"/>
      <c r="AU49" s="549"/>
      <c r="AV49" s="549"/>
      <c r="AW49" s="549"/>
      <c r="AX49" s="549"/>
      <c r="AY49" s="549"/>
      <c r="AZ49" s="549"/>
      <c r="BA49" s="549"/>
      <c r="BB49" s="549"/>
      <c r="BC49" s="549"/>
      <c r="BD49" s="549"/>
      <c r="BE49" s="549"/>
      <c r="BF49" s="759"/>
      <c r="BG49" s="1"/>
      <c r="BH49" s="125"/>
      <c r="BI49" s="109"/>
      <c r="BU49" s="157"/>
      <c r="BV49" s="157"/>
      <c r="BW49" s="165"/>
    </row>
    <row r="50" spans="1:75" ht="19.5" customHeight="1" x14ac:dyDescent="0.25">
      <c r="C50" s="1"/>
      <c r="D50" s="509"/>
      <c r="E50" s="510"/>
      <c r="F50" s="510"/>
      <c r="G50" s="510"/>
      <c r="H50" s="511"/>
      <c r="I50" s="512"/>
      <c r="J50" s="512"/>
      <c r="K50" s="512"/>
      <c r="L50" s="512"/>
      <c r="M50" s="512"/>
      <c r="N50" s="512"/>
      <c r="O50" s="512"/>
      <c r="P50" s="511"/>
      <c r="Q50" s="512"/>
      <c r="R50" s="512"/>
      <c r="S50" s="512"/>
      <c r="T50" s="512"/>
      <c r="U50" s="512"/>
      <c r="V50" s="512"/>
      <c r="W50" s="512"/>
      <c r="X50" s="512"/>
      <c r="Y50" s="512"/>
      <c r="Z50" s="512"/>
      <c r="AA50" s="512"/>
      <c r="AB50" s="512"/>
      <c r="AC50" s="512"/>
      <c r="AD50" s="512"/>
      <c r="AE50" s="511"/>
      <c r="AF50" s="512"/>
      <c r="AG50" s="512"/>
      <c r="AH50" s="512"/>
      <c r="AI50" s="513"/>
      <c r="AJ50" s="512"/>
      <c r="AK50" s="512"/>
      <c r="AL50" s="512"/>
      <c r="AM50" s="512"/>
      <c r="AN50" s="512"/>
      <c r="AO50" s="512"/>
      <c r="AP50" s="512"/>
      <c r="AQ50" s="514"/>
      <c r="AR50" s="512"/>
      <c r="AS50" s="512"/>
      <c r="AT50" s="512"/>
      <c r="AU50" s="512"/>
      <c r="AV50" s="512"/>
      <c r="AW50" s="512"/>
      <c r="AX50" s="512"/>
      <c r="AY50" s="512"/>
      <c r="AZ50" s="512"/>
      <c r="BA50" s="512"/>
      <c r="BB50" s="512"/>
      <c r="BC50" s="512"/>
      <c r="BD50" s="512"/>
      <c r="BE50" s="512"/>
      <c r="BF50" s="515"/>
      <c r="BG50" s="1"/>
      <c r="BH50" s="125"/>
      <c r="BI50" s="109"/>
      <c r="BU50" s="157"/>
      <c r="BV50" s="157"/>
      <c r="BW50" s="165"/>
    </row>
    <row r="51" spans="1:75" ht="19.5" hidden="1" customHeight="1" x14ac:dyDescent="0.25">
      <c r="D51" s="167"/>
      <c r="E51" s="168"/>
      <c r="F51" s="126"/>
      <c r="G51" s="169"/>
      <c r="H51" s="169"/>
      <c r="I51" s="169"/>
      <c r="J51" s="169"/>
      <c r="K51" s="169"/>
      <c r="L51" s="170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6"/>
      <c r="AF51" s="126"/>
      <c r="AG51" s="126"/>
      <c r="AH51" s="126"/>
      <c r="AI51" s="126"/>
      <c r="AJ51" s="126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8"/>
      <c r="BH51" s="66"/>
      <c r="BI51" s="11"/>
      <c r="BU51" s="157"/>
      <c r="BV51" s="157"/>
      <c r="BW51" s="165"/>
    </row>
    <row r="52" spans="1:75" ht="11.25" customHeight="1" x14ac:dyDescent="0.25">
      <c r="C52" s="92"/>
      <c r="D52" s="751" t="s">
        <v>316</v>
      </c>
      <c r="E52" s="752"/>
      <c r="F52" s="752"/>
      <c r="G52" s="752"/>
      <c r="H52" s="752"/>
      <c r="I52" s="752"/>
      <c r="J52" s="752"/>
      <c r="K52" s="752"/>
      <c r="L52" s="752"/>
      <c r="M52" s="752"/>
      <c r="N52" s="752"/>
      <c r="O52" s="752"/>
      <c r="P52" s="752"/>
      <c r="Q52" s="752"/>
      <c r="R52" s="752"/>
      <c r="S52" s="752"/>
      <c r="T52" s="752"/>
      <c r="U52" s="752"/>
      <c r="V52" s="752"/>
      <c r="W52" s="752"/>
      <c r="X52" s="752"/>
      <c r="Y52" s="752"/>
      <c r="Z52" s="752"/>
      <c r="AA52" s="752"/>
      <c r="AB52" s="752"/>
      <c r="AC52" s="752"/>
      <c r="AD52" s="752"/>
      <c r="AE52" s="752"/>
      <c r="AF52" s="752"/>
      <c r="AG52" s="752"/>
      <c r="AH52" s="752"/>
      <c r="AI52" s="752"/>
      <c r="AJ52" s="752"/>
      <c r="AK52" s="752"/>
      <c r="AL52" s="752"/>
      <c r="AM52" s="752"/>
      <c r="AN52" s="752"/>
      <c r="AO52" s="752"/>
      <c r="AP52" s="752"/>
      <c r="AQ52" s="752"/>
      <c r="AR52" s="752"/>
      <c r="AS52" s="752"/>
      <c r="AT52" s="752"/>
      <c r="AU52" s="752"/>
      <c r="AV52" s="748"/>
      <c r="AW52" s="749"/>
      <c r="AX52" s="749"/>
      <c r="AY52" s="749"/>
      <c r="AZ52" s="749"/>
      <c r="BA52" s="749"/>
      <c r="BB52" s="749"/>
      <c r="BC52" s="749"/>
      <c r="BD52" s="749"/>
      <c r="BE52" s="749"/>
      <c r="BF52" s="750"/>
      <c r="BG52" s="1"/>
    </row>
    <row r="53" spans="1:75" ht="28.2" customHeight="1" x14ac:dyDescent="0.25">
      <c r="C53" s="92"/>
      <c r="D53" s="753"/>
      <c r="E53" s="754"/>
      <c r="F53" s="754"/>
      <c r="G53" s="754"/>
      <c r="H53" s="754"/>
      <c r="I53" s="754"/>
      <c r="J53" s="754"/>
      <c r="K53" s="754"/>
      <c r="L53" s="754"/>
      <c r="M53" s="754"/>
      <c r="N53" s="754"/>
      <c r="O53" s="754"/>
      <c r="P53" s="754"/>
      <c r="Q53" s="754"/>
      <c r="R53" s="754"/>
      <c r="S53" s="754"/>
      <c r="T53" s="754"/>
      <c r="U53" s="754"/>
      <c r="V53" s="754"/>
      <c r="W53" s="754"/>
      <c r="X53" s="754"/>
      <c r="Y53" s="754"/>
      <c r="Z53" s="754"/>
      <c r="AA53" s="754"/>
      <c r="AB53" s="754"/>
      <c r="AC53" s="754"/>
      <c r="AD53" s="754"/>
      <c r="AE53" s="754"/>
      <c r="AF53" s="754"/>
      <c r="AG53" s="754"/>
      <c r="AH53" s="754"/>
      <c r="AI53" s="754"/>
      <c r="AJ53" s="754"/>
      <c r="AK53" s="754"/>
      <c r="AL53" s="754"/>
      <c r="AM53" s="754"/>
      <c r="AN53" s="754"/>
      <c r="AO53" s="754"/>
      <c r="AP53" s="754"/>
      <c r="AQ53" s="754"/>
      <c r="AR53" s="754"/>
      <c r="AS53" s="754"/>
      <c r="AT53" s="754"/>
      <c r="AU53" s="754"/>
      <c r="AV53" s="516"/>
      <c r="AW53" s="517"/>
      <c r="AX53" s="517"/>
      <c r="AY53" s="517"/>
      <c r="AZ53" s="517"/>
      <c r="BA53" s="517"/>
      <c r="BB53" s="517"/>
      <c r="BC53" s="517"/>
      <c r="BD53" s="517"/>
      <c r="BE53" s="518"/>
      <c r="BF53" s="171"/>
      <c r="BG53" s="1"/>
    </row>
    <row r="54" spans="1:75" ht="10.5" customHeight="1" x14ac:dyDescent="0.25">
      <c r="C54" s="92"/>
      <c r="D54" s="755"/>
      <c r="E54" s="756"/>
      <c r="F54" s="756"/>
      <c r="G54" s="756"/>
      <c r="H54" s="756"/>
      <c r="I54" s="756"/>
      <c r="J54" s="756"/>
      <c r="K54" s="756"/>
      <c r="L54" s="756"/>
      <c r="M54" s="756"/>
      <c r="N54" s="756"/>
      <c r="O54" s="756"/>
      <c r="P54" s="756"/>
      <c r="Q54" s="756"/>
      <c r="R54" s="756"/>
      <c r="S54" s="756"/>
      <c r="T54" s="756"/>
      <c r="U54" s="756"/>
      <c r="V54" s="756"/>
      <c r="W54" s="756"/>
      <c r="X54" s="756"/>
      <c r="Y54" s="756"/>
      <c r="Z54" s="756"/>
      <c r="AA54" s="756"/>
      <c r="AB54" s="756"/>
      <c r="AC54" s="756"/>
      <c r="AD54" s="756"/>
      <c r="AE54" s="756"/>
      <c r="AF54" s="756"/>
      <c r="AG54" s="756"/>
      <c r="AH54" s="756"/>
      <c r="AI54" s="756"/>
      <c r="AJ54" s="756"/>
      <c r="AK54" s="756"/>
      <c r="AL54" s="756"/>
      <c r="AM54" s="756"/>
      <c r="AN54" s="756"/>
      <c r="AO54" s="756"/>
      <c r="AP54" s="756"/>
      <c r="AQ54" s="756"/>
      <c r="AR54" s="756"/>
      <c r="AS54" s="756"/>
      <c r="AT54" s="756"/>
      <c r="AU54" s="756"/>
      <c r="AV54" s="76"/>
      <c r="AW54" s="77"/>
      <c r="AX54" s="77"/>
      <c r="AY54" s="77"/>
      <c r="AZ54" s="77"/>
      <c r="BA54" s="77"/>
      <c r="BB54" s="77"/>
      <c r="BC54" s="77"/>
      <c r="BD54" s="77"/>
      <c r="BE54" s="77"/>
      <c r="BF54" s="78"/>
      <c r="BG54" s="1"/>
    </row>
    <row r="55" spans="1:75" ht="9" customHeight="1" x14ac:dyDescent="0.25">
      <c r="C55" s="1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/>
      <c r="AZ55" s="87"/>
      <c r="BA55" s="87"/>
      <c r="BB55" s="87"/>
      <c r="BC55" s="87"/>
      <c r="BD55" s="87"/>
      <c r="BE55" s="87"/>
      <c r="BF55" s="87"/>
      <c r="BG55" s="1"/>
      <c r="BH55" s="109"/>
      <c r="BI55" s="109"/>
      <c r="BU55" s="157"/>
      <c r="BV55" s="157"/>
      <c r="BW55" s="158"/>
    </row>
    <row r="56" spans="1:75" s="3" customFormat="1" ht="28.5" hidden="1" customHeight="1" x14ac:dyDescent="0.25">
      <c r="A56" s="7"/>
      <c r="D56" s="457" t="s">
        <v>305</v>
      </c>
      <c r="E56" s="498"/>
      <c r="F56" s="498"/>
      <c r="G56" s="498"/>
      <c r="H56" s="498"/>
      <c r="I56" s="498"/>
      <c r="J56" s="498"/>
      <c r="K56" s="498"/>
      <c r="L56" s="498"/>
      <c r="M56" s="498"/>
      <c r="N56" s="498"/>
      <c r="O56" s="498"/>
      <c r="P56" s="498"/>
      <c r="Q56" s="498"/>
      <c r="R56" s="498"/>
      <c r="S56" s="498"/>
      <c r="T56" s="498"/>
      <c r="U56" s="498"/>
      <c r="V56" s="498"/>
      <c r="W56" s="498"/>
      <c r="X56" s="498"/>
      <c r="Y56" s="498"/>
      <c r="Z56" s="498"/>
      <c r="AA56" s="498"/>
      <c r="AB56" s="498"/>
      <c r="AC56" s="498"/>
      <c r="AD56" s="498"/>
      <c r="AE56" s="498"/>
      <c r="AF56" s="498"/>
      <c r="AG56" s="498"/>
      <c r="AH56" s="498"/>
      <c r="AI56" s="498"/>
      <c r="AJ56" s="498"/>
      <c r="AK56" s="498"/>
      <c r="AL56" s="498"/>
      <c r="AM56" s="498"/>
      <c r="AN56" s="498"/>
      <c r="AO56" s="498"/>
      <c r="AP56" s="498"/>
      <c r="AQ56" s="498"/>
      <c r="AR56" s="498"/>
      <c r="AS56" s="498"/>
      <c r="AT56" s="498"/>
      <c r="AU56" s="498"/>
      <c r="AV56" s="498"/>
      <c r="AW56" s="498"/>
      <c r="AX56" s="498"/>
      <c r="AY56" s="498"/>
      <c r="AZ56" s="498"/>
      <c r="BA56" s="498"/>
      <c r="BB56" s="498"/>
      <c r="BC56" s="498"/>
      <c r="BD56" s="498"/>
      <c r="BE56" s="498"/>
      <c r="BF56" s="499"/>
      <c r="BH56" s="119"/>
      <c r="BI56" s="119"/>
      <c r="BU56" s="159"/>
      <c r="BV56" s="159"/>
      <c r="BW56" s="172"/>
    </row>
    <row r="57" spans="1:75" s="3" customFormat="1" ht="20.25" hidden="1" customHeight="1" x14ac:dyDescent="0.25">
      <c r="A57" s="7"/>
      <c r="D57" s="173"/>
      <c r="E57" s="398" t="s">
        <v>91</v>
      </c>
      <c r="F57" s="399"/>
      <c r="G57" s="399"/>
      <c r="H57" s="399"/>
      <c r="I57" s="399"/>
      <c r="J57" s="399"/>
      <c r="K57" s="399"/>
      <c r="L57" s="399"/>
      <c r="M57" s="399"/>
      <c r="N57" s="399"/>
      <c r="O57" s="399"/>
      <c r="P57" s="399"/>
      <c r="Q57" s="399"/>
      <c r="R57" s="399"/>
      <c r="S57" s="399"/>
      <c r="T57" s="399"/>
      <c r="U57" s="399"/>
      <c r="V57" s="399"/>
      <c r="W57" s="399"/>
      <c r="X57" s="399"/>
      <c r="Y57" s="399"/>
      <c r="Z57" s="399"/>
      <c r="AA57" s="399"/>
      <c r="AB57" s="399"/>
      <c r="AC57" s="399"/>
      <c r="AD57" s="399"/>
      <c r="AE57" s="399"/>
      <c r="AF57" s="399"/>
      <c r="AG57" s="399"/>
      <c r="AH57" s="399"/>
      <c r="AI57" s="399"/>
      <c r="AJ57" s="399"/>
      <c r="AK57" s="399"/>
      <c r="AL57" s="399"/>
      <c r="AM57" s="399"/>
      <c r="AN57" s="400"/>
      <c r="AO57" s="399"/>
      <c r="AP57" s="401"/>
      <c r="AQ57" s="401"/>
      <c r="AR57" s="401"/>
      <c r="AS57" s="401"/>
      <c r="AT57" s="401"/>
      <c r="AU57" s="401"/>
      <c r="AV57" s="401"/>
      <c r="AW57" s="401"/>
      <c r="AX57" s="401"/>
      <c r="AY57" s="401"/>
      <c r="AZ57" s="401"/>
      <c r="BA57" s="401"/>
      <c r="BB57" s="401"/>
      <c r="BC57" s="401"/>
      <c r="BD57" s="401"/>
      <c r="BE57" s="402"/>
      <c r="BF57" s="174"/>
      <c r="BH57" s="67" t="s">
        <v>26</v>
      </c>
      <c r="BI57" s="119"/>
    </row>
    <row r="58" spans="1:75" s="176" customFormat="1" ht="28.5" hidden="1" customHeight="1" x14ac:dyDescent="0.25">
      <c r="A58" s="175"/>
      <c r="D58" s="419" t="s">
        <v>306</v>
      </c>
      <c r="E58" s="420"/>
      <c r="F58" s="420"/>
      <c r="G58" s="420"/>
      <c r="H58" s="420"/>
      <c r="I58" s="420"/>
      <c r="J58" s="420"/>
      <c r="K58" s="420"/>
      <c r="L58" s="420"/>
      <c r="M58" s="420"/>
      <c r="N58" s="420"/>
      <c r="O58" s="420"/>
      <c r="P58" s="420"/>
      <c r="Q58" s="420"/>
      <c r="R58" s="420"/>
      <c r="S58" s="420"/>
      <c r="T58" s="420"/>
      <c r="U58" s="420"/>
      <c r="V58" s="420"/>
      <c r="W58" s="420"/>
      <c r="X58" s="420"/>
      <c r="Y58" s="420"/>
      <c r="Z58" s="420"/>
      <c r="AA58" s="420"/>
      <c r="AB58" s="420"/>
      <c r="AC58" s="420"/>
      <c r="AD58" s="420"/>
      <c r="AE58" s="420"/>
      <c r="AF58" s="420"/>
      <c r="AG58" s="420"/>
      <c r="AH58" s="420"/>
      <c r="AI58" s="420"/>
      <c r="AJ58" s="420"/>
      <c r="AK58" s="420"/>
      <c r="AL58" s="420"/>
      <c r="AM58" s="420"/>
      <c r="AN58" s="420"/>
      <c r="AO58" s="420"/>
      <c r="AP58" s="420"/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1"/>
      <c r="BH58" s="67" t="s">
        <v>27</v>
      </c>
      <c r="BI58" s="119"/>
      <c r="BJ58" s="3"/>
      <c r="BK58" s="3"/>
    </row>
    <row r="59" spans="1:75" s="3" customFormat="1" ht="18" hidden="1" customHeight="1" x14ac:dyDescent="0.25">
      <c r="A59" s="7"/>
      <c r="D59" s="177"/>
      <c r="E59" s="422" t="s">
        <v>92</v>
      </c>
      <c r="F59" s="422"/>
      <c r="G59" s="422"/>
      <c r="H59" s="422"/>
      <c r="I59" s="422"/>
      <c r="J59" s="422"/>
      <c r="K59" s="422"/>
      <c r="L59" s="422"/>
      <c r="M59" s="422"/>
      <c r="N59" s="422"/>
      <c r="O59" s="422"/>
      <c r="P59" s="422"/>
      <c r="Q59" s="422"/>
      <c r="R59" s="422"/>
      <c r="S59" s="422"/>
      <c r="T59" s="422"/>
      <c r="U59" s="422"/>
      <c r="V59" s="422"/>
      <c r="W59" s="422"/>
      <c r="X59" s="422"/>
      <c r="Y59" s="422"/>
      <c r="Z59" s="422"/>
      <c r="AA59" s="422"/>
      <c r="AB59" s="422"/>
      <c r="AC59" s="422"/>
      <c r="AD59" s="422"/>
      <c r="AE59" s="422"/>
      <c r="AF59" s="422"/>
      <c r="AG59" s="422"/>
      <c r="AH59" s="422"/>
      <c r="AI59" s="422"/>
      <c r="AJ59" s="422"/>
      <c r="AK59" s="422"/>
      <c r="AL59" s="422"/>
      <c r="AM59" s="422"/>
      <c r="AN59" s="422"/>
      <c r="AO59" s="422"/>
      <c r="AP59" s="422"/>
      <c r="AQ59" s="422"/>
      <c r="AR59" s="422"/>
      <c r="AS59" s="422"/>
      <c r="AT59" s="422"/>
      <c r="AU59" s="422"/>
      <c r="AV59" s="422"/>
      <c r="AW59" s="422"/>
      <c r="AX59" s="422"/>
      <c r="AY59" s="422"/>
      <c r="AZ59" s="422"/>
      <c r="BA59" s="422"/>
      <c r="BB59" s="422"/>
      <c r="BC59" s="422"/>
      <c r="BD59" s="422"/>
      <c r="BE59" s="422"/>
      <c r="BF59" s="178"/>
      <c r="BH59" s="7"/>
      <c r="BI59" s="119"/>
    </row>
    <row r="60" spans="1:75" s="3" customFormat="1" ht="28.5" hidden="1" customHeight="1" x14ac:dyDescent="0.25">
      <c r="A60" s="7"/>
      <c r="D60" s="177"/>
      <c r="E60" s="407" t="s">
        <v>5</v>
      </c>
      <c r="F60" s="407"/>
      <c r="G60" s="407"/>
      <c r="H60" s="407"/>
      <c r="I60" s="407"/>
      <c r="J60" s="407"/>
      <c r="K60" s="407"/>
      <c r="L60" s="407"/>
      <c r="M60" s="407"/>
      <c r="N60" s="407" t="s">
        <v>93</v>
      </c>
      <c r="O60" s="407"/>
      <c r="P60" s="407"/>
      <c r="Q60" s="407"/>
      <c r="R60" s="407"/>
      <c r="S60" s="407"/>
      <c r="T60" s="407" t="s">
        <v>94</v>
      </c>
      <c r="U60" s="407"/>
      <c r="V60" s="407"/>
      <c r="W60" s="407"/>
      <c r="X60" s="407"/>
      <c r="Y60" s="407"/>
      <c r="Z60" s="407"/>
      <c r="AA60" s="407"/>
      <c r="AB60" s="407"/>
      <c r="AC60" s="407"/>
      <c r="AD60" s="407" t="s">
        <v>307</v>
      </c>
      <c r="AE60" s="407"/>
      <c r="AF60" s="407"/>
      <c r="AG60" s="407"/>
      <c r="AH60" s="407"/>
      <c r="AI60" s="407"/>
      <c r="AJ60" s="407"/>
      <c r="AK60" s="407" t="s">
        <v>11</v>
      </c>
      <c r="AL60" s="407"/>
      <c r="AM60" s="407"/>
      <c r="AN60" s="407"/>
      <c r="AO60" s="407"/>
      <c r="AP60" s="407"/>
      <c r="AQ60" s="407"/>
      <c r="AR60" s="407" t="s">
        <v>12</v>
      </c>
      <c r="AS60" s="407"/>
      <c r="AT60" s="407"/>
      <c r="AU60" s="407"/>
      <c r="AV60" s="407"/>
      <c r="AW60" s="407"/>
      <c r="AX60" s="407"/>
      <c r="AY60" s="407" t="s">
        <v>13</v>
      </c>
      <c r="AZ60" s="407"/>
      <c r="BA60" s="407"/>
      <c r="BB60" s="407"/>
      <c r="BC60" s="407"/>
      <c r="BD60" s="407"/>
      <c r="BE60" s="407"/>
      <c r="BF60" s="178"/>
      <c r="BH60" s="7"/>
      <c r="BI60" s="119"/>
    </row>
    <row r="61" spans="1:75" s="3" customFormat="1" ht="29.25" hidden="1" customHeight="1" x14ac:dyDescent="0.25">
      <c r="A61" s="7"/>
      <c r="D61" s="177"/>
      <c r="E61" s="407"/>
      <c r="F61" s="407"/>
      <c r="G61" s="407"/>
      <c r="H61" s="407"/>
      <c r="I61" s="407"/>
      <c r="J61" s="407"/>
      <c r="K61" s="407"/>
      <c r="L61" s="407"/>
      <c r="M61" s="407"/>
      <c r="N61" s="411"/>
      <c r="O61" s="411"/>
      <c r="P61" s="411"/>
      <c r="Q61" s="411"/>
      <c r="R61" s="411"/>
      <c r="S61" s="411"/>
      <c r="T61" s="407"/>
      <c r="U61" s="407"/>
      <c r="V61" s="407"/>
      <c r="W61" s="407"/>
      <c r="X61" s="407"/>
      <c r="Y61" s="407"/>
      <c r="Z61" s="407"/>
      <c r="AA61" s="407"/>
      <c r="AB61" s="407"/>
      <c r="AC61" s="407"/>
      <c r="AD61" s="406"/>
      <c r="AE61" s="406"/>
      <c r="AF61" s="406"/>
      <c r="AG61" s="406"/>
      <c r="AH61" s="406"/>
      <c r="AI61" s="406"/>
      <c r="AJ61" s="406"/>
      <c r="AK61" s="407"/>
      <c r="AL61" s="407"/>
      <c r="AM61" s="407"/>
      <c r="AN61" s="407"/>
      <c r="AO61" s="407"/>
      <c r="AP61" s="407"/>
      <c r="AQ61" s="407"/>
      <c r="AR61" s="407"/>
      <c r="AS61" s="407"/>
      <c r="AT61" s="407"/>
      <c r="AU61" s="407"/>
      <c r="AV61" s="407"/>
      <c r="AW61" s="407"/>
      <c r="AX61" s="407"/>
      <c r="AY61" s="407"/>
      <c r="AZ61" s="407"/>
      <c r="BA61" s="407"/>
      <c r="BB61" s="407"/>
      <c r="BC61" s="407"/>
      <c r="BD61" s="407"/>
      <c r="BE61" s="407"/>
      <c r="BF61" s="178"/>
      <c r="BH61" s="7"/>
      <c r="BI61" s="119"/>
    </row>
    <row r="62" spans="1:75" s="3" customFormat="1" ht="29.25" hidden="1" customHeight="1" x14ac:dyDescent="0.25">
      <c r="A62" s="7"/>
      <c r="D62" s="177"/>
      <c r="E62" s="407"/>
      <c r="F62" s="407"/>
      <c r="G62" s="407"/>
      <c r="H62" s="407"/>
      <c r="I62" s="407"/>
      <c r="J62" s="407"/>
      <c r="K62" s="407"/>
      <c r="L62" s="407"/>
      <c r="M62" s="407"/>
      <c r="N62" s="411"/>
      <c r="O62" s="411"/>
      <c r="P62" s="411"/>
      <c r="Q62" s="411"/>
      <c r="R62" s="411"/>
      <c r="S62" s="411"/>
      <c r="T62" s="407"/>
      <c r="U62" s="407"/>
      <c r="V62" s="407"/>
      <c r="W62" s="407"/>
      <c r="X62" s="407"/>
      <c r="Y62" s="407"/>
      <c r="Z62" s="407"/>
      <c r="AA62" s="407"/>
      <c r="AB62" s="407"/>
      <c r="AC62" s="407"/>
      <c r="AD62" s="406"/>
      <c r="AE62" s="406"/>
      <c r="AF62" s="406"/>
      <c r="AG62" s="406"/>
      <c r="AH62" s="406"/>
      <c r="AI62" s="406"/>
      <c r="AJ62" s="406"/>
      <c r="AK62" s="407"/>
      <c r="AL62" s="407"/>
      <c r="AM62" s="407"/>
      <c r="AN62" s="407"/>
      <c r="AO62" s="407"/>
      <c r="AP62" s="407"/>
      <c r="AQ62" s="407"/>
      <c r="AR62" s="407"/>
      <c r="AS62" s="407"/>
      <c r="AT62" s="407"/>
      <c r="AU62" s="407"/>
      <c r="AV62" s="407"/>
      <c r="AW62" s="407"/>
      <c r="AX62" s="407"/>
      <c r="AY62" s="407"/>
      <c r="AZ62" s="407"/>
      <c r="BA62" s="407"/>
      <c r="BB62" s="407"/>
      <c r="BC62" s="407"/>
      <c r="BD62" s="407"/>
      <c r="BE62" s="407"/>
      <c r="BF62" s="178"/>
      <c r="BH62" s="7"/>
      <c r="BI62" s="119"/>
    </row>
    <row r="63" spans="1:75" s="3" customFormat="1" ht="29.25" hidden="1" customHeight="1" x14ac:dyDescent="0.25">
      <c r="A63" s="7"/>
      <c r="D63" s="177"/>
      <c r="E63" s="407"/>
      <c r="F63" s="407"/>
      <c r="G63" s="407"/>
      <c r="H63" s="407"/>
      <c r="I63" s="407"/>
      <c r="J63" s="407"/>
      <c r="K63" s="407"/>
      <c r="L63" s="407"/>
      <c r="M63" s="407"/>
      <c r="N63" s="411"/>
      <c r="O63" s="411"/>
      <c r="P63" s="411"/>
      <c r="Q63" s="411"/>
      <c r="R63" s="411"/>
      <c r="S63" s="411"/>
      <c r="T63" s="407"/>
      <c r="U63" s="407"/>
      <c r="V63" s="407"/>
      <c r="W63" s="407"/>
      <c r="X63" s="407"/>
      <c r="Y63" s="407"/>
      <c r="Z63" s="407"/>
      <c r="AA63" s="407"/>
      <c r="AB63" s="407"/>
      <c r="AC63" s="407"/>
      <c r="AD63" s="406"/>
      <c r="AE63" s="406"/>
      <c r="AF63" s="406"/>
      <c r="AG63" s="406"/>
      <c r="AH63" s="406"/>
      <c r="AI63" s="406"/>
      <c r="AJ63" s="406"/>
      <c r="AK63" s="407"/>
      <c r="AL63" s="407"/>
      <c r="AM63" s="407"/>
      <c r="AN63" s="407"/>
      <c r="AO63" s="407"/>
      <c r="AP63" s="407"/>
      <c r="AQ63" s="407"/>
      <c r="AR63" s="407"/>
      <c r="AS63" s="407"/>
      <c r="AT63" s="407"/>
      <c r="AU63" s="407"/>
      <c r="AV63" s="407"/>
      <c r="AW63" s="407"/>
      <c r="AX63" s="407"/>
      <c r="AY63" s="407"/>
      <c r="AZ63" s="407"/>
      <c r="BA63" s="407"/>
      <c r="BB63" s="407"/>
      <c r="BC63" s="407"/>
      <c r="BD63" s="407"/>
      <c r="BE63" s="407"/>
      <c r="BF63" s="178"/>
      <c r="BH63" s="7"/>
      <c r="BI63" s="119"/>
    </row>
    <row r="64" spans="1:75" s="3" customFormat="1" ht="29.25" hidden="1" customHeight="1" x14ac:dyDescent="0.25">
      <c r="A64" s="7"/>
      <c r="D64" s="177"/>
      <c r="E64" s="407"/>
      <c r="F64" s="407"/>
      <c r="G64" s="407"/>
      <c r="H64" s="407"/>
      <c r="I64" s="407"/>
      <c r="J64" s="407"/>
      <c r="K64" s="407"/>
      <c r="L64" s="407"/>
      <c r="M64" s="407"/>
      <c r="N64" s="411"/>
      <c r="O64" s="411"/>
      <c r="P64" s="411"/>
      <c r="Q64" s="411"/>
      <c r="R64" s="411"/>
      <c r="S64" s="411"/>
      <c r="T64" s="407"/>
      <c r="U64" s="407"/>
      <c r="V64" s="407"/>
      <c r="W64" s="407"/>
      <c r="X64" s="407"/>
      <c r="Y64" s="407"/>
      <c r="Z64" s="407"/>
      <c r="AA64" s="407"/>
      <c r="AB64" s="407"/>
      <c r="AC64" s="407"/>
      <c r="AD64" s="406"/>
      <c r="AE64" s="406"/>
      <c r="AF64" s="406"/>
      <c r="AG64" s="406"/>
      <c r="AH64" s="406"/>
      <c r="AI64" s="406"/>
      <c r="AJ64" s="406"/>
      <c r="AK64" s="407"/>
      <c r="AL64" s="407"/>
      <c r="AM64" s="407"/>
      <c r="AN64" s="407"/>
      <c r="AO64" s="407"/>
      <c r="AP64" s="407"/>
      <c r="AQ64" s="407"/>
      <c r="AR64" s="407"/>
      <c r="AS64" s="407"/>
      <c r="AT64" s="407"/>
      <c r="AU64" s="407"/>
      <c r="AV64" s="407"/>
      <c r="AW64" s="407"/>
      <c r="AX64" s="407"/>
      <c r="AY64" s="407"/>
      <c r="AZ64" s="407"/>
      <c r="BA64" s="407"/>
      <c r="BB64" s="407"/>
      <c r="BC64" s="407"/>
      <c r="BD64" s="407"/>
      <c r="BE64" s="407"/>
      <c r="BF64" s="178"/>
      <c r="BH64" s="7"/>
      <c r="BI64" s="119"/>
    </row>
    <row r="65" spans="1:62" s="3" customFormat="1" ht="29.25" hidden="1" customHeight="1" x14ac:dyDescent="0.25">
      <c r="A65" s="7"/>
      <c r="D65" s="177"/>
      <c r="E65" s="407"/>
      <c r="F65" s="407"/>
      <c r="G65" s="407"/>
      <c r="H65" s="407"/>
      <c r="I65" s="407"/>
      <c r="J65" s="407"/>
      <c r="K65" s="407"/>
      <c r="L65" s="407"/>
      <c r="M65" s="407"/>
      <c r="N65" s="411"/>
      <c r="O65" s="411"/>
      <c r="P65" s="411"/>
      <c r="Q65" s="411"/>
      <c r="R65" s="411"/>
      <c r="S65" s="411"/>
      <c r="T65" s="407"/>
      <c r="U65" s="407"/>
      <c r="V65" s="407"/>
      <c r="W65" s="407"/>
      <c r="X65" s="407"/>
      <c r="Y65" s="407"/>
      <c r="Z65" s="407"/>
      <c r="AA65" s="407"/>
      <c r="AB65" s="407"/>
      <c r="AC65" s="407"/>
      <c r="AD65" s="406"/>
      <c r="AE65" s="406"/>
      <c r="AF65" s="406"/>
      <c r="AG65" s="406"/>
      <c r="AH65" s="406"/>
      <c r="AI65" s="406"/>
      <c r="AJ65" s="406"/>
      <c r="AK65" s="407"/>
      <c r="AL65" s="407"/>
      <c r="AM65" s="407"/>
      <c r="AN65" s="407"/>
      <c r="AO65" s="407"/>
      <c r="AP65" s="407"/>
      <c r="AQ65" s="407"/>
      <c r="AR65" s="407"/>
      <c r="AS65" s="407"/>
      <c r="AT65" s="407"/>
      <c r="AU65" s="407"/>
      <c r="AV65" s="407"/>
      <c r="AW65" s="407"/>
      <c r="AX65" s="407"/>
      <c r="AY65" s="407"/>
      <c r="AZ65" s="407"/>
      <c r="BA65" s="407"/>
      <c r="BB65" s="407"/>
      <c r="BC65" s="407"/>
      <c r="BD65" s="407"/>
      <c r="BE65" s="407"/>
      <c r="BF65" s="178"/>
      <c r="BH65" s="7"/>
      <c r="BI65" s="119"/>
    </row>
    <row r="66" spans="1:62" s="3" customFormat="1" ht="29.25" hidden="1" customHeight="1" x14ac:dyDescent="0.25">
      <c r="A66" s="7"/>
      <c r="D66" s="177"/>
      <c r="E66" s="407"/>
      <c r="F66" s="407"/>
      <c r="G66" s="407"/>
      <c r="H66" s="407"/>
      <c r="I66" s="407"/>
      <c r="J66" s="407"/>
      <c r="K66" s="407"/>
      <c r="L66" s="407"/>
      <c r="M66" s="407"/>
      <c r="N66" s="411"/>
      <c r="O66" s="411"/>
      <c r="P66" s="411"/>
      <c r="Q66" s="411"/>
      <c r="R66" s="411"/>
      <c r="S66" s="411"/>
      <c r="T66" s="407"/>
      <c r="U66" s="407"/>
      <c r="V66" s="407"/>
      <c r="W66" s="407"/>
      <c r="X66" s="407"/>
      <c r="Y66" s="407"/>
      <c r="Z66" s="407"/>
      <c r="AA66" s="407"/>
      <c r="AB66" s="407"/>
      <c r="AC66" s="407"/>
      <c r="AD66" s="406"/>
      <c r="AE66" s="406"/>
      <c r="AF66" s="406"/>
      <c r="AG66" s="406"/>
      <c r="AH66" s="406"/>
      <c r="AI66" s="406"/>
      <c r="AJ66" s="406"/>
      <c r="AK66" s="407"/>
      <c r="AL66" s="407"/>
      <c r="AM66" s="407"/>
      <c r="AN66" s="407"/>
      <c r="AO66" s="407"/>
      <c r="AP66" s="407"/>
      <c r="AQ66" s="407"/>
      <c r="AR66" s="407"/>
      <c r="AS66" s="407"/>
      <c r="AT66" s="407"/>
      <c r="AU66" s="407"/>
      <c r="AV66" s="407"/>
      <c r="AW66" s="407"/>
      <c r="AX66" s="407"/>
      <c r="AY66" s="407"/>
      <c r="AZ66" s="407"/>
      <c r="BA66" s="407"/>
      <c r="BB66" s="407"/>
      <c r="BC66" s="407"/>
      <c r="BD66" s="407"/>
      <c r="BE66" s="407"/>
      <c r="BF66" s="178"/>
      <c r="BH66" s="7"/>
      <c r="BI66" s="119"/>
    </row>
    <row r="67" spans="1:62" s="3" customFormat="1" ht="29.25" hidden="1" customHeight="1" x14ac:dyDescent="0.25">
      <c r="A67" s="7"/>
      <c r="D67" s="177"/>
      <c r="E67" s="407"/>
      <c r="F67" s="407"/>
      <c r="G67" s="407"/>
      <c r="H67" s="407"/>
      <c r="I67" s="407"/>
      <c r="J67" s="407"/>
      <c r="K67" s="407"/>
      <c r="L67" s="407"/>
      <c r="M67" s="407"/>
      <c r="N67" s="411"/>
      <c r="O67" s="411"/>
      <c r="P67" s="411"/>
      <c r="Q67" s="411"/>
      <c r="R67" s="411"/>
      <c r="S67" s="411"/>
      <c r="T67" s="407"/>
      <c r="U67" s="407"/>
      <c r="V67" s="407"/>
      <c r="W67" s="407"/>
      <c r="X67" s="407"/>
      <c r="Y67" s="407"/>
      <c r="Z67" s="407"/>
      <c r="AA67" s="407"/>
      <c r="AB67" s="407"/>
      <c r="AC67" s="407"/>
      <c r="AD67" s="406"/>
      <c r="AE67" s="406"/>
      <c r="AF67" s="406"/>
      <c r="AG67" s="406"/>
      <c r="AH67" s="406"/>
      <c r="AI67" s="406"/>
      <c r="AJ67" s="406"/>
      <c r="AK67" s="407"/>
      <c r="AL67" s="407"/>
      <c r="AM67" s="407"/>
      <c r="AN67" s="407"/>
      <c r="AO67" s="407"/>
      <c r="AP67" s="407"/>
      <c r="AQ67" s="407"/>
      <c r="AR67" s="407"/>
      <c r="AS67" s="407"/>
      <c r="AT67" s="407"/>
      <c r="AU67" s="407"/>
      <c r="AV67" s="407"/>
      <c r="AW67" s="407"/>
      <c r="AX67" s="407"/>
      <c r="AY67" s="407"/>
      <c r="AZ67" s="407"/>
      <c r="BA67" s="407"/>
      <c r="BB67" s="407"/>
      <c r="BC67" s="407"/>
      <c r="BD67" s="407"/>
      <c r="BE67" s="407"/>
      <c r="BF67" s="178"/>
      <c r="BH67" s="7"/>
      <c r="BI67" s="119"/>
    </row>
    <row r="68" spans="1:62" s="3" customFormat="1" ht="18" hidden="1" customHeight="1" x14ac:dyDescent="0.25">
      <c r="A68" s="7"/>
      <c r="D68" s="179"/>
      <c r="E68" s="408" t="s">
        <v>14</v>
      </c>
      <c r="F68" s="408"/>
      <c r="G68" s="408"/>
      <c r="H68" s="408"/>
      <c r="I68" s="408"/>
      <c r="J68" s="408"/>
      <c r="K68" s="408"/>
      <c r="L68" s="408"/>
      <c r="M68" s="408"/>
      <c r="N68" s="408"/>
      <c r="O68" s="408"/>
      <c r="P68" s="408"/>
      <c r="Q68" s="408"/>
      <c r="R68" s="408"/>
      <c r="S68" s="408"/>
      <c r="T68" s="408"/>
      <c r="U68" s="408"/>
      <c r="V68" s="408"/>
      <c r="W68" s="408"/>
      <c r="X68" s="408"/>
      <c r="Y68" s="408"/>
      <c r="Z68" s="408"/>
      <c r="AA68" s="408"/>
      <c r="AB68" s="408"/>
      <c r="AC68" s="408"/>
      <c r="AD68" s="408"/>
      <c r="AE68" s="408"/>
      <c r="AF68" s="408"/>
      <c r="AG68" s="408"/>
      <c r="AH68" s="408"/>
      <c r="AI68" s="408"/>
      <c r="AJ68" s="408"/>
      <c r="AK68" s="408"/>
      <c r="AL68" s="408"/>
      <c r="AM68" s="408"/>
      <c r="AN68" s="408"/>
      <c r="AO68" s="408"/>
      <c r="AP68" s="408"/>
      <c r="AQ68" s="408"/>
      <c r="AR68" s="408"/>
      <c r="AS68" s="408"/>
      <c r="AT68" s="408"/>
      <c r="AU68" s="408"/>
      <c r="AV68" s="408"/>
      <c r="AW68" s="408"/>
      <c r="AX68" s="408"/>
      <c r="AY68" s="408"/>
      <c r="AZ68" s="408"/>
      <c r="BA68" s="408"/>
      <c r="BB68" s="408"/>
      <c r="BC68" s="408"/>
      <c r="BD68" s="408"/>
      <c r="BE68" s="408"/>
      <c r="BF68" s="180"/>
      <c r="BH68" s="7"/>
      <c r="BI68" s="119"/>
    </row>
    <row r="69" spans="1:62" s="3" customFormat="1" ht="28.5" hidden="1" customHeight="1" x14ac:dyDescent="0.25">
      <c r="A69" s="7"/>
      <c r="D69" s="179"/>
      <c r="E69" s="409" t="s">
        <v>15</v>
      </c>
      <c r="F69" s="409"/>
      <c r="G69" s="409"/>
      <c r="H69" s="409"/>
      <c r="I69" s="409"/>
      <c r="J69" s="409"/>
      <c r="K69" s="409"/>
      <c r="L69" s="409"/>
      <c r="M69" s="409"/>
      <c r="N69" s="409" t="s">
        <v>7</v>
      </c>
      <c r="O69" s="409"/>
      <c r="P69" s="409"/>
      <c r="Q69" s="409"/>
      <c r="R69" s="409"/>
      <c r="S69" s="409"/>
      <c r="T69" s="409"/>
      <c r="U69" s="409"/>
      <c r="V69" s="409"/>
      <c r="W69" s="409"/>
      <c r="X69" s="409"/>
      <c r="Y69" s="409"/>
      <c r="Z69" s="409"/>
      <c r="AA69" s="409"/>
      <c r="AB69" s="409"/>
      <c r="AC69" s="409"/>
      <c r="AD69" s="409" t="s">
        <v>308</v>
      </c>
      <c r="AE69" s="409"/>
      <c r="AF69" s="409"/>
      <c r="AG69" s="409"/>
      <c r="AH69" s="409"/>
      <c r="AI69" s="409"/>
      <c r="AJ69" s="409"/>
      <c r="AK69" s="409" t="s">
        <v>11</v>
      </c>
      <c r="AL69" s="409"/>
      <c r="AM69" s="409"/>
      <c r="AN69" s="409"/>
      <c r="AO69" s="409"/>
      <c r="AP69" s="409"/>
      <c r="AQ69" s="409"/>
      <c r="AR69" s="410" t="s">
        <v>12</v>
      </c>
      <c r="AS69" s="410"/>
      <c r="AT69" s="410"/>
      <c r="AU69" s="410"/>
      <c r="AV69" s="410"/>
      <c r="AW69" s="410"/>
      <c r="AX69" s="410"/>
      <c r="AY69" s="409" t="s">
        <v>13</v>
      </c>
      <c r="AZ69" s="409"/>
      <c r="BA69" s="409"/>
      <c r="BB69" s="409"/>
      <c r="BC69" s="409"/>
      <c r="BD69" s="409"/>
      <c r="BE69" s="409"/>
      <c r="BF69" s="180"/>
      <c r="BH69" s="7"/>
      <c r="BI69" s="119"/>
    </row>
    <row r="70" spans="1:62" s="3" customFormat="1" ht="29.25" hidden="1" customHeight="1" x14ac:dyDescent="0.25">
      <c r="A70" s="7"/>
      <c r="D70" s="179"/>
      <c r="E70" s="403"/>
      <c r="F70" s="403"/>
      <c r="G70" s="403"/>
      <c r="H70" s="403"/>
      <c r="I70" s="403"/>
      <c r="J70" s="403"/>
      <c r="K70" s="403"/>
      <c r="L70" s="403"/>
      <c r="M70" s="403"/>
      <c r="N70" s="403"/>
      <c r="O70" s="403"/>
      <c r="P70" s="403"/>
      <c r="Q70" s="403"/>
      <c r="R70" s="403"/>
      <c r="S70" s="403"/>
      <c r="T70" s="403"/>
      <c r="U70" s="403"/>
      <c r="V70" s="403"/>
      <c r="W70" s="403"/>
      <c r="X70" s="403"/>
      <c r="Y70" s="403"/>
      <c r="Z70" s="403"/>
      <c r="AA70" s="403"/>
      <c r="AB70" s="403"/>
      <c r="AC70" s="403"/>
      <c r="AD70" s="404"/>
      <c r="AE70" s="404"/>
      <c r="AF70" s="404"/>
      <c r="AG70" s="404"/>
      <c r="AH70" s="404"/>
      <c r="AI70" s="404"/>
      <c r="AJ70" s="404"/>
      <c r="AK70" s="405"/>
      <c r="AL70" s="405"/>
      <c r="AM70" s="405"/>
      <c r="AN70" s="405"/>
      <c r="AO70" s="405"/>
      <c r="AP70" s="405"/>
      <c r="AQ70" s="405"/>
      <c r="AR70" s="405"/>
      <c r="AS70" s="405"/>
      <c r="AT70" s="405"/>
      <c r="AU70" s="405"/>
      <c r="AV70" s="405"/>
      <c r="AW70" s="405"/>
      <c r="AX70" s="405"/>
      <c r="AY70" s="405"/>
      <c r="AZ70" s="405"/>
      <c r="BA70" s="405"/>
      <c r="BB70" s="405"/>
      <c r="BC70" s="405"/>
      <c r="BD70" s="405"/>
      <c r="BE70" s="405"/>
      <c r="BF70" s="180"/>
      <c r="BH70" s="7"/>
      <c r="BI70" s="119"/>
    </row>
    <row r="71" spans="1:62" s="3" customFormat="1" ht="29.25" hidden="1" customHeight="1" x14ac:dyDescent="0.25">
      <c r="A71" s="7"/>
      <c r="D71" s="179"/>
      <c r="E71" s="403"/>
      <c r="F71" s="403"/>
      <c r="G71" s="403"/>
      <c r="H71" s="403"/>
      <c r="I71" s="403"/>
      <c r="J71" s="403"/>
      <c r="K71" s="403"/>
      <c r="L71" s="403"/>
      <c r="M71" s="403"/>
      <c r="N71" s="403"/>
      <c r="O71" s="403"/>
      <c r="P71" s="403"/>
      <c r="Q71" s="403"/>
      <c r="R71" s="403"/>
      <c r="S71" s="403"/>
      <c r="T71" s="403"/>
      <c r="U71" s="403"/>
      <c r="V71" s="403"/>
      <c r="W71" s="403"/>
      <c r="X71" s="403"/>
      <c r="Y71" s="403"/>
      <c r="Z71" s="403"/>
      <c r="AA71" s="403"/>
      <c r="AB71" s="403"/>
      <c r="AC71" s="403"/>
      <c r="AD71" s="404"/>
      <c r="AE71" s="404"/>
      <c r="AF71" s="404"/>
      <c r="AG71" s="404"/>
      <c r="AH71" s="404"/>
      <c r="AI71" s="404"/>
      <c r="AJ71" s="404"/>
      <c r="AK71" s="405"/>
      <c r="AL71" s="405"/>
      <c r="AM71" s="405"/>
      <c r="AN71" s="405"/>
      <c r="AO71" s="405"/>
      <c r="AP71" s="405"/>
      <c r="AQ71" s="405"/>
      <c r="AR71" s="405"/>
      <c r="AS71" s="405"/>
      <c r="AT71" s="405"/>
      <c r="AU71" s="405"/>
      <c r="AV71" s="405"/>
      <c r="AW71" s="405"/>
      <c r="AX71" s="405"/>
      <c r="AY71" s="405"/>
      <c r="AZ71" s="405"/>
      <c r="BA71" s="405"/>
      <c r="BB71" s="405"/>
      <c r="BC71" s="405"/>
      <c r="BD71" s="405"/>
      <c r="BE71" s="405"/>
      <c r="BF71" s="180"/>
      <c r="BH71" s="7"/>
      <c r="BI71" s="119"/>
    </row>
    <row r="72" spans="1:62" s="3" customFormat="1" ht="29.25" hidden="1" customHeight="1" x14ac:dyDescent="0.25">
      <c r="A72" s="7"/>
      <c r="D72" s="179"/>
      <c r="E72" s="403"/>
      <c r="F72" s="403"/>
      <c r="G72" s="403"/>
      <c r="H72" s="403"/>
      <c r="I72" s="403"/>
      <c r="J72" s="403"/>
      <c r="K72" s="403"/>
      <c r="L72" s="403"/>
      <c r="M72" s="403"/>
      <c r="N72" s="403"/>
      <c r="O72" s="403"/>
      <c r="P72" s="403"/>
      <c r="Q72" s="403"/>
      <c r="R72" s="403"/>
      <c r="S72" s="403"/>
      <c r="T72" s="403"/>
      <c r="U72" s="403"/>
      <c r="V72" s="403"/>
      <c r="W72" s="403"/>
      <c r="X72" s="403"/>
      <c r="Y72" s="403"/>
      <c r="Z72" s="403"/>
      <c r="AA72" s="403"/>
      <c r="AB72" s="403"/>
      <c r="AC72" s="403"/>
      <c r="AD72" s="404"/>
      <c r="AE72" s="404"/>
      <c r="AF72" s="404"/>
      <c r="AG72" s="404"/>
      <c r="AH72" s="404"/>
      <c r="AI72" s="404"/>
      <c r="AJ72" s="404"/>
      <c r="AK72" s="405"/>
      <c r="AL72" s="405"/>
      <c r="AM72" s="405"/>
      <c r="AN72" s="405"/>
      <c r="AO72" s="405"/>
      <c r="AP72" s="405"/>
      <c r="AQ72" s="405"/>
      <c r="AR72" s="405"/>
      <c r="AS72" s="405"/>
      <c r="AT72" s="405"/>
      <c r="AU72" s="405"/>
      <c r="AV72" s="405"/>
      <c r="AW72" s="405"/>
      <c r="AX72" s="405"/>
      <c r="AY72" s="405"/>
      <c r="AZ72" s="405"/>
      <c r="BA72" s="405"/>
      <c r="BB72" s="405"/>
      <c r="BC72" s="405"/>
      <c r="BD72" s="405"/>
      <c r="BE72" s="405"/>
      <c r="BF72" s="180"/>
      <c r="BH72" s="7"/>
      <c r="BI72" s="119"/>
    </row>
    <row r="73" spans="1:62" s="3" customFormat="1" ht="29.25" hidden="1" customHeight="1" x14ac:dyDescent="0.25">
      <c r="A73" s="7"/>
      <c r="D73" s="179"/>
      <c r="E73" s="403"/>
      <c r="F73" s="403"/>
      <c r="G73" s="403"/>
      <c r="H73" s="403"/>
      <c r="I73" s="403"/>
      <c r="J73" s="403"/>
      <c r="K73" s="403"/>
      <c r="L73" s="403"/>
      <c r="M73" s="403"/>
      <c r="N73" s="403"/>
      <c r="O73" s="403"/>
      <c r="P73" s="403"/>
      <c r="Q73" s="403"/>
      <c r="R73" s="403"/>
      <c r="S73" s="403"/>
      <c r="T73" s="403"/>
      <c r="U73" s="403"/>
      <c r="V73" s="403"/>
      <c r="W73" s="403"/>
      <c r="X73" s="403"/>
      <c r="Y73" s="403"/>
      <c r="Z73" s="403"/>
      <c r="AA73" s="403"/>
      <c r="AB73" s="403"/>
      <c r="AC73" s="403"/>
      <c r="AD73" s="404"/>
      <c r="AE73" s="404"/>
      <c r="AF73" s="404"/>
      <c r="AG73" s="404"/>
      <c r="AH73" s="404"/>
      <c r="AI73" s="404"/>
      <c r="AJ73" s="404"/>
      <c r="AK73" s="405"/>
      <c r="AL73" s="405"/>
      <c r="AM73" s="405"/>
      <c r="AN73" s="405"/>
      <c r="AO73" s="405"/>
      <c r="AP73" s="405"/>
      <c r="AQ73" s="405"/>
      <c r="AR73" s="405"/>
      <c r="AS73" s="405"/>
      <c r="AT73" s="405"/>
      <c r="AU73" s="405"/>
      <c r="AV73" s="405"/>
      <c r="AW73" s="405"/>
      <c r="AX73" s="405"/>
      <c r="AY73" s="405"/>
      <c r="AZ73" s="405"/>
      <c r="BA73" s="405"/>
      <c r="BB73" s="405"/>
      <c r="BC73" s="405"/>
      <c r="BD73" s="405"/>
      <c r="BE73" s="405"/>
      <c r="BF73" s="180"/>
      <c r="BH73" s="7"/>
      <c r="BI73" s="119"/>
    </row>
    <row r="74" spans="1:62" s="3" customFormat="1" ht="29.25" hidden="1" customHeight="1" x14ac:dyDescent="0.25">
      <c r="A74" s="7"/>
      <c r="D74" s="179"/>
      <c r="E74" s="403"/>
      <c r="F74" s="403"/>
      <c r="G74" s="403"/>
      <c r="H74" s="403"/>
      <c r="I74" s="403"/>
      <c r="J74" s="403"/>
      <c r="K74" s="403"/>
      <c r="L74" s="403"/>
      <c r="M74" s="403"/>
      <c r="N74" s="403"/>
      <c r="O74" s="403"/>
      <c r="P74" s="403"/>
      <c r="Q74" s="403"/>
      <c r="R74" s="403"/>
      <c r="S74" s="403"/>
      <c r="T74" s="403"/>
      <c r="U74" s="403"/>
      <c r="V74" s="403"/>
      <c r="W74" s="403"/>
      <c r="X74" s="403"/>
      <c r="Y74" s="403"/>
      <c r="Z74" s="403"/>
      <c r="AA74" s="403"/>
      <c r="AB74" s="403"/>
      <c r="AC74" s="403"/>
      <c r="AD74" s="404"/>
      <c r="AE74" s="404"/>
      <c r="AF74" s="404"/>
      <c r="AG74" s="404"/>
      <c r="AH74" s="404"/>
      <c r="AI74" s="404"/>
      <c r="AJ74" s="404"/>
      <c r="AK74" s="405"/>
      <c r="AL74" s="405"/>
      <c r="AM74" s="405"/>
      <c r="AN74" s="405"/>
      <c r="AO74" s="405"/>
      <c r="AP74" s="405"/>
      <c r="AQ74" s="405"/>
      <c r="AR74" s="405"/>
      <c r="AS74" s="405"/>
      <c r="AT74" s="405"/>
      <c r="AU74" s="405"/>
      <c r="AV74" s="405"/>
      <c r="AW74" s="405"/>
      <c r="AX74" s="405"/>
      <c r="AY74" s="405"/>
      <c r="AZ74" s="405"/>
      <c r="BA74" s="405"/>
      <c r="BB74" s="405"/>
      <c r="BC74" s="405"/>
      <c r="BD74" s="405"/>
      <c r="BE74" s="405"/>
      <c r="BF74" s="180"/>
      <c r="BH74" s="7"/>
      <c r="BI74" s="119"/>
    </row>
    <row r="75" spans="1:62" s="3" customFormat="1" ht="29.25" hidden="1" customHeight="1" x14ac:dyDescent="0.25">
      <c r="A75" s="7"/>
      <c r="D75" s="179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403"/>
      <c r="T75" s="403"/>
      <c r="U75" s="403"/>
      <c r="V75" s="403"/>
      <c r="W75" s="403"/>
      <c r="X75" s="403"/>
      <c r="Y75" s="403"/>
      <c r="Z75" s="403"/>
      <c r="AA75" s="403"/>
      <c r="AB75" s="403"/>
      <c r="AC75" s="403"/>
      <c r="AD75" s="404"/>
      <c r="AE75" s="404"/>
      <c r="AF75" s="404"/>
      <c r="AG75" s="404"/>
      <c r="AH75" s="404"/>
      <c r="AI75" s="404"/>
      <c r="AJ75" s="404"/>
      <c r="AK75" s="405"/>
      <c r="AL75" s="405"/>
      <c r="AM75" s="405"/>
      <c r="AN75" s="405"/>
      <c r="AO75" s="405"/>
      <c r="AP75" s="405"/>
      <c r="AQ75" s="405"/>
      <c r="AR75" s="405"/>
      <c r="AS75" s="405"/>
      <c r="AT75" s="405"/>
      <c r="AU75" s="405"/>
      <c r="AV75" s="405"/>
      <c r="AW75" s="405"/>
      <c r="AX75" s="405"/>
      <c r="AY75" s="405"/>
      <c r="AZ75" s="405"/>
      <c r="BA75" s="405"/>
      <c r="BB75" s="405"/>
      <c r="BC75" s="405"/>
      <c r="BD75" s="405"/>
      <c r="BE75" s="405"/>
      <c r="BF75" s="180"/>
      <c r="BH75" s="7"/>
      <c r="BI75" s="119"/>
    </row>
    <row r="76" spans="1:62" s="3" customFormat="1" ht="29.25" hidden="1" customHeight="1" x14ac:dyDescent="0.25">
      <c r="A76" s="7"/>
      <c r="D76" s="179"/>
      <c r="E76" s="403"/>
      <c r="F76" s="403"/>
      <c r="G76" s="403"/>
      <c r="H76" s="403"/>
      <c r="I76" s="403"/>
      <c r="J76" s="403"/>
      <c r="K76" s="403"/>
      <c r="L76" s="403"/>
      <c r="M76" s="403"/>
      <c r="N76" s="403"/>
      <c r="O76" s="403"/>
      <c r="P76" s="403"/>
      <c r="Q76" s="403"/>
      <c r="R76" s="403"/>
      <c r="S76" s="403"/>
      <c r="T76" s="403"/>
      <c r="U76" s="403"/>
      <c r="V76" s="403"/>
      <c r="W76" s="403"/>
      <c r="X76" s="403"/>
      <c r="Y76" s="403"/>
      <c r="Z76" s="403"/>
      <c r="AA76" s="403"/>
      <c r="AB76" s="403"/>
      <c r="AC76" s="403"/>
      <c r="AD76" s="404"/>
      <c r="AE76" s="404"/>
      <c r="AF76" s="404"/>
      <c r="AG76" s="404"/>
      <c r="AH76" s="404"/>
      <c r="AI76" s="404"/>
      <c r="AJ76" s="404"/>
      <c r="AK76" s="405"/>
      <c r="AL76" s="405"/>
      <c r="AM76" s="405"/>
      <c r="AN76" s="405"/>
      <c r="AO76" s="405"/>
      <c r="AP76" s="405"/>
      <c r="AQ76" s="405"/>
      <c r="AR76" s="405"/>
      <c r="AS76" s="405"/>
      <c r="AT76" s="405"/>
      <c r="AU76" s="405"/>
      <c r="AV76" s="405"/>
      <c r="AW76" s="405"/>
      <c r="AX76" s="405"/>
      <c r="AY76" s="405"/>
      <c r="AZ76" s="405"/>
      <c r="BA76" s="405"/>
      <c r="BB76" s="405"/>
      <c r="BC76" s="405"/>
      <c r="BD76" s="405"/>
      <c r="BE76" s="405"/>
      <c r="BF76" s="180"/>
      <c r="BH76" s="7"/>
      <c r="BI76" s="119"/>
    </row>
    <row r="77" spans="1:62" s="3" customFormat="1" ht="8.25" hidden="1" customHeight="1" x14ac:dyDescent="0.25">
      <c r="A77" s="7"/>
      <c r="D77" s="181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  <c r="AJ77" s="182"/>
      <c r="AK77" s="182"/>
      <c r="AL77" s="182"/>
      <c r="AM77" s="182"/>
      <c r="AN77" s="182"/>
      <c r="AO77" s="182"/>
      <c r="AP77" s="182"/>
      <c r="AQ77" s="182"/>
      <c r="AR77" s="182"/>
      <c r="AS77" s="182"/>
      <c r="AT77" s="182"/>
      <c r="AU77" s="182"/>
      <c r="AV77" s="182"/>
      <c r="AW77" s="182"/>
      <c r="AX77" s="182"/>
      <c r="AY77" s="182"/>
      <c r="AZ77" s="182"/>
      <c r="BA77" s="182"/>
      <c r="BB77" s="182"/>
      <c r="BC77" s="182"/>
      <c r="BD77" s="182"/>
      <c r="BE77" s="182"/>
      <c r="BF77" s="183"/>
      <c r="BH77" s="7"/>
      <c r="BI77" s="119"/>
    </row>
    <row r="78" spans="1:62" ht="12.75" hidden="1" customHeight="1" x14ac:dyDescent="0.25">
      <c r="A78" s="5"/>
      <c r="C78" s="1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  <c r="AI78" s="87"/>
      <c r="AJ78" s="87"/>
      <c r="AK78" s="87"/>
      <c r="AL78" s="87"/>
      <c r="AM78" s="87"/>
      <c r="AN78" s="87"/>
      <c r="AO78" s="87"/>
      <c r="AP78" s="87"/>
      <c r="AQ78" s="87"/>
      <c r="AR78" s="87"/>
      <c r="AS78" s="87"/>
      <c r="AT78" s="87"/>
      <c r="AU78" s="87"/>
      <c r="AV78" s="87"/>
      <c r="AW78" s="87"/>
      <c r="AX78" s="87"/>
      <c r="AY78" s="87"/>
      <c r="AZ78" s="87"/>
      <c r="BA78" s="87"/>
      <c r="BB78" s="87"/>
      <c r="BC78" s="87"/>
      <c r="BD78" s="87"/>
      <c r="BE78" s="87"/>
      <c r="BF78" s="87"/>
      <c r="BG78" s="1"/>
      <c r="BI78" s="109"/>
    </row>
    <row r="79" spans="1:62" ht="21" customHeight="1" x14ac:dyDescent="0.25">
      <c r="C79" s="1"/>
      <c r="D79" s="396" t="s">
        <v>24</v>
      </c>
      <c r="E79" s="330"/>
      <c r="F79" s="330"/>
      <c r="G79" s="330"/>
      <c r="H79" s="330"/>
      <c r="I79" s="330"/>
      <c r="J79" s="330"/>
      <c r="K79" s="330"/>
      <c r="L79" s="330"/>
      <c r="M79" s="330"/>
      <c r="N79" s="330"/>
      <c r="O79" s="330"/>
      <c r="P79" s="330"/>
      <c r="Q79" s="330"/>
      <c r="R79" s="330"/>
      <c r="S79" s="330"/>
      <c r="T79" s="330"/>
      <c r="U79" s="330"/>
      <c r="V79" s="330"/>
      <c r="W79" s="330"/>
      <c r="X79" s="330"/>
      <c r="Y79" s="330"/>
      <c r="Z79" s="330"/>
      <c r="AA79" s="330"/>
      <c r="AB79" s="330"/>
      <c r="AC79" s="330"/>
      <c r="AD79" s="330"/>
      <c r="AE79" s="330"/>
      <c r="AF79" s="330"/>
      <c r="AG79" s="330"/>
      <c r="AH79" s="330"/>
      <c r="AI79" s="330"/>
      <c r="AJ79" s="330"/>
      <c r="AK79" s="330"/>
      <c r="AL79" s="330"/>
      <c r="AM79" s="330"/>
      <c r="AN79" s="330"/>
      <c r="AO79" s="330"/>
      <c r="AP79" s="330"/>
      <c r="AQ79" s="330"/>
      <c r="AR79" s="330"/>
      <c r="AS79" s="330"/>
      <c r="AT79" s="330"/>
      <c r="AU79" s="330"/>
      <c r="AV79" s="330"/>
      <c r="AW79" s="330"/>
      <c r="AX79" s="330"/>
      <c r="AY79" s="330"/>
      <c r="AZ79" s="330"/>
      <c r="BA79" s="330"/>
      <c r="BB79" s="330"/>
      <c r="BC79" s="330"/>
      <c r="BD79" s="330"/>
      <c r="BE79" s="330"/>
      <c r="BF79" s="397"/>
      <c r="BG79" s="1"/>
      <c r="BI79" s="109"/>
    </row>
    <row r="80" spans="1:62" ht="20.25" customHeight="1" x14ac:dyDescent="0.25">
      <c r="C80" s="1"/>
      <c r="D80" s="184"/>
      <c r="E80" s="550" t="s">
        <v>25</v>
      </c>
      <c r="F80" s="551"/>
      <c r="G80" s="551"/>
      <c r="H80" s="551"/>
      <c r="I80" s="551"/>
      <c r="J80" s="551"/>
      <c r="K80" s="551"/>
      <c r="L80" s="551"/>
      <c r="M80" s="551"/>
      <c r="N80" s="551"/>
      <c r="O80" s="551"/>
      <c r="P80" s="551"/>
      <c r="Q80" s="551"/>
      <c r="R80" s="551"/>
      <c r="S80" s="551"/>
      <c r="T80" s="551"/>
      <c r="U80" s="551"/>
      <c r="V80" s="551"/>
      <c r="W80" s="551"/>
      <c r="X80" s="551"/>
      <c r="Y80" s="551"/>
      <c r="Z80" s="551"/>
      <c r="AA80" s="551"/>
      <c r="AB80" s="551"/>
      <c r="AC80" s="551"/>
      <c r="AD80" s="551"/>
      <c r="AE80" s="551"/>
      <c r="AF80" s="551"/>
      <c r="AG80" s="551"/>
      <c r="AH80" s="551"/>
      <c r="AI80" s="551"/>
      <c r="AJ80" s="551"/>
      <c r="AK80" s="551"/>
      <c r="AL80" s="551"/>
      <c r="AM80" s="551"/>
      <c r="AN80" s="552"/>
      <c r="AO80" s="553" t="s">
        <v>349</v>
      </c>
      <c r="AP80" s="554"/>
      <c r="AQ80" s="554"/>
      <c r="AR80" s="554"/>
      <c r="AS80" s="554"/>
      <c r="AT80" s="554"/>
      <c r="AU80" s="554"/>
      <c r="AV80" s="554"/>
      <c r="AW80" s="554"/>
      <c r="AX80" s="554"/>
      <c r="AY80" s="554"/>
      <c r="AZ80" s="554"/>
      <c r="BA80" s="554"/>
      <c r="BB80" s="554"/>
      <c r="BC80" s="554"/>
      <c r="BD80" s="554"/>
      <c r="BE80" s="555"/>
      <c r="BF80" s="185"/>
      <c r="BG80" s="1"/>
      <c r="BH80" s="108" t="s">
        <v>349</v>
      </c>
      <c r="BI80" s="108" t="s">
        <v>26</v>
      </c>
      <c r="BJ80" s="108" t="s">
        <v>27</v>
      </c>
    </row>
    <row r="81" spans="3:63" s="186" customFormat="1" ht="21.75" customHeight="1" x14ac:dyDescent="0.25">
      <c r="D81" s="556" t="s">
        <v>49</v>
      </c>
      <c r="E81" s="557"/>
      <c r="F81" s="557"/>
      <c r="G81" s="557"/>
      <c r="H81" s="557"/>
      <c r="I81" s="557"/>
      <c r="J81" s="557"/>
      <c r="K81" s="557"/>
      <c r="L81" s="557"/>
      <c r="M81" s="557"/>
      <c r="N81" s="557"/>
      <c r="O81" s="557"/>
      <c r="P81" s="557"/>
      <c r="Q81" s="557"/>
      <c r="R81" s="557"/>
      <c r="S81" s="557"/>
      <c r="T81" s="557"/>
      <c r="U81" s="557"/>
      <c r="V81" s="557"/>
      <c r="W81" s="557"/>
      <c r="X81" s="557"/>
      <c r="Y81" s="557"/>
      <c r="Z81" s="557"/>
      <c r="AA81" s="557"/>
      <c r="AB81" s="557"/>
      <c r="AC81" s="557"/>
      <c r="AD81" s="557"/>
      <c r="AE81" s="557"/>
      <c r="AF81" s="557"/>
      <c r="AG81" s="557"/>
      <c r="AH81" s="557"/>
      <c r="AI81" s="557"/>
      <c r="AJ81" s="557"/>
      <c r="AK81" s="557"/>
      <c r="AL81" s="557"/>
      <c r="AM81" s="557"/>
      <c r="AN81" s="557"/>
      <c r="AO81" s="557"/>
      <c r="AP81" s="557"/>
      <c r="AQ81" s="557"/>
      <c r="AR81" s="557"/>
      <c r="AS81" s="557"/>
      <c r="AT81" s="557"/>
      <c r="AU81" s="557"/>
      <c r="AV81" s="557"/>
      <c r="AW81" s="557"/>
      <c r="AX81" s="557"/>
      <c r="AY81" s="557"/>
      <c r="AZ81" s="557"/>
      <c r="BA81" s="557"/>
      <c r="BB81" s="557"/>
      <c r="BC81" s="557"/>
      <c r="BD81" s="557"/>
      <c r="BE81" s="557"/>
      <c r="BF81" s="558"/>
      <c r="BH81" s="112"/>
      <c r="BI81" s="109"/>
      <c r="BJ81" s="1"/>
      <c r="BK81" s="1"/>
    </row>
    <row r="82" spans="3:63" ht="18" customHeight="1" x14ac:dyDescent="0.25">
      <c r="C82" s="1"/>
      <c r="D82" s="187"/>
      <c r="E82" s="559" t="s">
        <v>14</v>
      </c>
      <c r="F82" s="559"/>
      <c r="G82" s="559"/>
      <c r="H82" s="559"/>
      <c r="I82" s="559"/>
      <c r="J82" s="559"/>
      <c r="K82" s="559"/>
      <c r="L82" s="559"/>
      <c r="M82" s="559"/>
      <c r="N82" s="559"/>
      <c r="O82" s="559"/>
      <c r="P82" s="559"/>
      <c r="Q82" s="559"/>
      <c r="R82" s="559"/>
      <c r="S82" s="559"/>
      <c r="T82" s="559"/>
      <c r="U82" s="559"/>
      <c r="V82" s="559"/>
      <c r="W82" s="559"/>
      <c r="X82" s="559"/>
      <c r="Y82" s="559"/>
      <c r="Z82" s="559"/>
      <c r="AA82" s="559"/>
      <c r="AB82" s="559"/>
      <c r="AC82" s="559"/>
      <c r="AD82" s="559"/>
      <c r="AE82" s="559"/>
      <c r="AF82" s="559"/>
      <c r="AG82" s="559"/>
      <c r="AH82" s="559"/>
      <c r="AI82" s="559"/>
      <c r="AJ82" s="559"/>
      <c r="AK82" s="559"/>
      <c r="AL82" s="559"/>
      <c r="AM82" s="559"/>
      <c r="AN82" s="559"/>
      <c r="AO82" s="559"/>
      <c r="AP82" s="559"/>
      <c r="AQ82" s="559"/>
      <c r="AR82" s="559"/>
      <c r="AS82" s="559"/>
      <c r="AT82" s="559"/>
      <c r="AU82" s="559"/>
      <c r="AV82" s="559"/>
      <c r="AW82" s="559"/>
      <c r="AX82" s="559"/>
      <c r="AY82" s="559"/>
      <c r="AZ82" s="559"/>
      <c r="BA82" s="559"/>
      <c r="BB82" s="559"/>
      <c r="BC82" s="559"/>
      <c r="BD82" s="559"/>
      <c r="BE82" s="559"/>
      <c r="BF82" s="188"/>
      <c r="BG82" s="1"/>
      <c r="BI82" s="109"/>
    </row>
    <row r="83" spans="3:63" ht="28.5" customHeight="1" x14ac:dyDescent="0.25">
      <c r="C83" s="1"/>
      <c r="D83" s="187"/>
      <c r="E83" s="560" t="s">
        <v>15</v>
      </c>
      <c r="F83" s="561"/>
      <c r="G83" s="561"/>
      <c r="H83" s="561"/>
      <c r="I83" s="561"/>
      <c r="J83" s="561"/>
      <c r="K83" s="561"/>
      <c r="L83" s="561"/>
      <c r="M83" s="561"/>
      <c r="N83" s="561" t="s">
        <v>7</v>
      </c>
      <c r="O83" s="561"/>
      <c r="P83" s="561"/>
      <c r="Q83" s="561"/>
      <c r="R83" s="561"/>
      <c r="S83" s="561"/>
      <c r="T83" s="561"/>
      <c r="U83" s="561"/>
      <c r="V83" s="561"/>
      <c r="W83" s="561"/>
      <c r="X83" s="561"/>
      <c r="Y83" s="561"/>
      <c r="Z83" s="561"/>
      <c r="AA83" s="561"/>
      <c r="AB83" s="561"/>
      <c r="AC83" s="561"/>
      <c r="AD83" s="561" t="s">
        <v>372</v>
      </c>
      <c r="AE83" s="561"/>
      <c r="AF83" s="561"/>
      <c r="AG83" s="561"/>
      <c r="AH83" s="561"/>
      <c r="AI83" s="561"/>
      <c r="AJ83" s="561"/>
      <c r="AK83" s="561" t="s">
        <v>11</v>
      </c>
      <c r="AL83" s="561"/>
      <c r="AM83" s="561"/>
      <c r="AN83" s="561"/>
      <c r="AO83" s="561"/>
      <c r="AP83" s="561"/>
      <c r="AQ83" s="561"/>
      <c r="AR83" s="562" t="s">
        <v>12</v>
      </c>
      <c r="AS83" s="562"/>
      <c r="AT83" s="562"/>
      <c r="AU83" s="562"/>
      <c r="AV83" s="562"/>
      <c r="AW83" s="562"/>
      <c r="AX83" s="562"/>
      <c r="AY83" s="561" t="s">
        <v>13</v>
      </c>
      <c r="AZ83" s="561"/>
      <c r="BA83" s="561"/>
      <c r="BB83" s="561"/>
      <c r="BC83" s="561"/>
      <c r="BD83" s="561"/>
      <c r="BE83" s="563"/>
      <c r="BF83" s="188"/>
      <c r="BG83" s="1"/>
      <c r="BI83" s="109"/>
    </row>
    <row r="84" spans="3:63" ht="29.25" customHeight="1" x14ac:dyDescent="0.25">
      <c r="C84" s="1"/>
      <c r="D84" s="187"/>
      <c r="E84" s="564"/>
      <c r="F84" s="565"/>
      <c r="G84" s="565"/>
      <c r="H84" s="565"/>
      <c r="I84" s="565"/>
      <c r="J84" s="565"/>
      <c r="K84" s="565"/>
      <c r="L84" s="565"/>
      <c r="M84" s="565"/>
      <c r="N84" s="565"/>
      <c r="O84" s="565"/>
      <c r="P84" s="565"/>
      <c r="Q84" s="565"/>
      <c r="R84" s="565"/>
      <c r="S84" s="565"/>
      <c r="T84" s="565"/>
      <c r="U84" s="565"/>
      <c r="V84" s="565"/>
      <c r="W84" s="565"/>
      <c r="X84" s="565"/>
      <c r="Y84" s="565"/>
      <c r="Z84" s="565"/>
      <c r="AA84" s="565"/>
      <c r="AB84" s="565"/>
      <c r="AC84" s="565"/>
      <c r="AD84" s="566"/>
      <c r="AE84" s="566"/>
      <c r="AF84" s="566"/>
      <c r="AG84" s="566"/>
      <c r="AH84" s="566"/>
      <c r="AI84" s="566"/>
      <c r="AJ84" s="566"/>
      <c r="AK84" s="567"/>
      <c r="AL84" s="567"/>
      <c r="AM84" s="567"/>
      <c r="AN84" s="567"/>
      <c r="AO84" s="567"/>
      <c r="AP84" s="567"/>
      <c r="AQ84" s="567"/>
      <c r="AR84" s="567"/>
      <c r="AS84" s="567"/>
      <c r="AT84" s="567"/>
      <c r="AU84" s="567"/>
      <c r="AV84" s="567"/>
      <c r="AW84" s="567"/>
      <c r="AX84" s="567"/>
      <c r="AY84" s="567"/>
      <c r="AZ84" s="567"/>
      <c r="BA84" s="567"/>
      <c r="BB84" s="567"/>
      <c r="BC84" s="567"/>
      <c r="BD84" s="567"/>
      <c r="BE84" s="568"/>
      <c r="BF84" s="188"/>
      <c r="BG84" s="1"/>
      <c r="BI84" s="109"/>
    </row>
    <row r="85" spans="3:63" ht="29.25" customHeight="1" x14ac:dyDescent="0.25">
      <c r="C85" s="1"/>
      <c r="D85" s="187"/>
      <c r="E85" s="564"/>
      <c r="F85" s="565"/>
      <c r="G85" s="565"/>
      <c r="H85" s="565"/>
      <c r="I85" s="565"/>
      <c r="J85" s="565"/>
      <c r="K85" s="565"/>
      <c r="L85" s="565"/>
      <c r="M85" s="565"/>
      <c r="N85" s="565"/>
      <c r="O85" s="565"/>
      <c r="P85" s="565"/>
      <c r="Q85" s="565"/>
      <c r="R85" s="565"/>
      <c r="S85" s="565"/>
      <c r="T85" s="565"/>
      <c r="U85" s="565"/>
      <c r="V85" s="565"/>
      <c r="W85" s="565"/>
      <c r="X85" s="565"/>
      <c r="Y85" s="565"/>
      <c r="Z85" s="565"/>
      <c r="AA85" s="565"/>
      <c r="AB85" s="565"/>
      <c r="AC85" s="565"/>
      <c r="AD85" s="566"/>
      <c r="AE85" s="566"/>
      <c r="AF85" s="566"/>
      <c r="AG85" s="566"/>
      <c r="AH85" s="566"/>
      <c r="AI85" s="566"/>
      <c r="AJ85" s="566"/>
      <c r="AK85" s="567"/>
      <c r="AL85" s="567"/>
      <c r="AM85" s="567"/>
      <c r="AN85" s="567"/>
      <c r="AO85" s="567"/>
      <c r="AP85" s="567"/>
      <c r="AQ85" s="567"/>
      <c r="AR85" s="567"/>
      <c r="AS85" s="567"/>
      <c r="AT85" s="567"/>
      <c r="AU85" s="567"/>
      <c r="AV85" s="567"/>
      <c r="AW85" s="567"/>
      <c r="AX85" s="567"/>
      <c r="AY85" s="567"/>
      <c r="AZ85" s="567"/>
      <c r="BA85" s="567"/>
      <c r="BB85" s="567"/>
      <c r="BC85" s="567"/>
      <c r="BD85" s="567"/>
      <c r="BE85" s="568"/>
      <c r="BF85" s="188"/>
      <c r="BG85" s="1"/>
    </row>
    <row r="86" spans="3:63" ht="29.25" customHeight="1" x14ac:dyDescent="0.25">
      <c r="C86" s="1"/>
      <c r="D86" s="187"/>
      <c r="E86" s="564"/>
      <c r="F86" s="565"/>
      <c r="G86" s="565"/>
      <c r="H86" s="565"/>
      <c r="I86" s="565"/>
      <c r="J86" s="565"/>
      <c r="K86" s="565"/>
      <c r="L86" s="565"/>
      <c r="M86" s="565"/>
      <c r="N86" s="565"/>
      <c r="O86" s="565"/>
      <c r="P86" s="565"/>
      <c r="Q86" s="565"/>
      <c r="R86" s="565"/>
      <c r="S86" s="565"/>
      <c r="T86" s="565"/>
      <c r="U86" s="565"/>
      <c r="V86" s="565"/>
      <c r="W86" s="565"/>
      <c r="X86" s="565"/>
      <c r="Y86" s="565"/>
      <c r="Z86" s="565"/>
      <c r="AA86" s="565"/>
      <c r="AB86" s="565"/>
      <c r="AC86" s="565"/>
      <c r="AD86" s="566"/>
      <c r="AE86" s="566"/>
      <c r="AF86" s="566"/>
      <c r="AG86" s="566"/>
      <c r="AH86" s="566"/>
      <c r="AI86" s="566"/>
      <c r="AJ86" s="566"/>
      <c r="AK86" s="567"/>
      <c r="AL86" s="567"/>
      <c r="AM86" s="567"/>
      <c r="AN86" s="567"/>
      <c r="AO86" s="567"/>
      <c r="AP86" s="567"/>
      <c r="AQ86" s="567"/>
      <c r="AR86" s="567"/>
      <c r="AS86" s="567"/>
      <c r="AT86" s="567"/>
      <c r="AU86" s="567"/>
      <c r="AV86" s="567"/>
      <c r="AW86" s="567"/>
      <c r="AX86" s="567"/>
      <c r="AY86" s="567"/>
      <c r="AZ86" s="567"/>
      <c r="BA86" s="567"/>
      <c r="BB86" s="567"/>
      <c r="BC86" s="567"/>
      <c r="BD86" s="567"/>
      <c r="BE86" s="568"/>
      <c r="BF86" s="188"/>
      <c r="BG86" s="1"/>
    </row>
    <row r="87" spans="3:63" ht="29.25" customHeight="1" x14ac:dyDescent="0.25">
      <c r="C87" s="1"/>
      <c r="D87" s="187"/>
      <c r="E87" s="564"/>
      <c r="F87" s="565"/>
      <c r="G87" s="565"/>
      <c r="H87" s="565"/>
      <c r="I87" s="565"/>
      <c r="J87" s="565"/>
      <c r="K87" s="565"/>
      <c r="L87" s="565"/>
      <c r="M87" s="565"/>
      <c r="N87" s="565"/>
      <c r="O87" s="565"/>
      <c r="P87" s="565"/>
      <c r="Q87" s="565"/>
      <c r="R87" s="565"/>
      <c r="S87" s="565"/>
      <c r="T87" s="565"/>
      <c r="U87" s="565"/>
      <c r="V87" s="565"/>
      <c r="W87" s="565"/>
      <c r="X87" s="565"/>
      <c r="Y87" s="565"/>
      <c r="Z87" s="565"/>
      <c r="AA87" s="565"/>
      <c r="AB87" s="565"/>
      <c r="AC87" s="565"/>
      <c r="AD87" s="566"/>
      <c r="AE87" s="566"/>
      <c r="AF87" s="566"/>
      <c r="AG87" s="566"/>
      <c r="AH87" s="566"/>
      <c r="AI87" s="566"/>
      <c r="AJ87" s="566"/>
      <c r="AK87" s="567"/>
      <c r="AL87" s="567"/>
      <c r="AM87" s="567"/>
      <c r="AN87" s="567"/>
      <c r="AO87" s="567"/>
      <c r="AP87" s="567"/>
      <c r="AQ87" s="567"/>
      <c r="AR87" s="567"/>
      <c r="AS87" s="567"/>
      <c r="AT87" s="567"/>
      <c r="AU87" s="567"/>
      <c r="AV87" s="567"/>
      <c r="AW87" s="567"/>
      <c r="AX87" s="567"/>
      <c r="AY87" s="567"/>
      <c r="AZ87" s="567"/>
      <c r="BA87" s="567"/>
      <c r="BB87" s="567"/>
      <c r="BC87" s="567"/>
      <c r="BD87" s="567"/>
      <c r="BE87" s="568"/>
      <c r="BF87" s="188"/>
      <c r="BG87" s="1"/>
    </row>
    <row r="88" spans="3:63" ht="29.25" customHeight="1" x14ac:dyDescent="0.25">
      <c r="C88" s="1"/>
      <c r="D88" s="187"/>
      <c r="E88" s="564"/>
      <c r="F88" s="565"/>
      <c r="G88" s="565"/>
      <c r="H88" s="565"/>
      <c r="I88" s="565"/>
      <c r="J88" s="565"/>
      <c r="K88" s="565"/>
      <c r="L88" s="565"/>
      <c r="M88" s="565"/>
      <c r="N88" s="565"/>
      <c r="O88" s="565"/>
      <c r="P88" s="565"/>
      <c r="Q88" s="565"/>
      <c r="R88" s="565"/>
      <c r="S88" s="565"/>
      <c r="T88" s="565"/>
      <c r="U88" s="565"/>
      <c r="V88" s="565"/>
      <c r="W88" s="565"/>
      <c r="X88" s="565"/>
      <c r="Y88" s="565"/>
      <c r="Z88" s="565"/>
      <c r="AA88" s="565"/>
      <c r="AB88" s="565"/>
      <c r="AC88" s="565"/>
      <c r="AD88" s="566"/>
      <c r="AE88" s="566"/>
      <c r="AF88" s="566"/>
      <c r="AG88" s="566"/>
      <c r="AH88" s="566"/>
      <c r="AI88" s="566"/>
      <c r="AJ88" s="566"/>
      <c r="AK88" s="567"/>
      <c r="AL88" s="567"/>
      <c r="AM88" s="567"/>
      <c r="AN88" s="567"/>
      <c r="AO88" s="567"/>
      <c r="AP88" s="567"/>
      <c r="AQ88" s="567"/>
      <c r="AR88" s="567"/>
      <c r="AS88" s="567"/>
      <c r="AT88" s="567"/>
      <c r="AU88" s="567"/>
      <c r="AV88" s="567"/>
      <c r="AW88" s="567"/>
      <c r="AX88" s="567"/>
      <c r="AY88" s="567"/>
      <c r="AZ88" s="567"/>
      <c r="BA88" s="567"/>
      <c r="BB88" s="567"/>
      <c r="BC88" s="567"/>
      <c r="BD88" s="567"/>
      <c r="BE88" s="568"/>
      <c r="BF88" s="188"/>
      <c r="BG88" s="1"/>
    </row>
    <row r="89" spans="3:63" ht="29.25" customHeight="1" x14ac:dyDescent="0.25">
      <c r="C89" s="1"/>
      <c r="D89" s="187"/>
      <c r="E89" s="564"/>
      <c r="F89" s="565"/>
      <c r="G89" s="565"/>
      <c r="H89" s="565"/>
      <c r="I89" s="565"/>
      <c r="J89" s="565"/>
      <c r="K89" s="565"/>
      <c r="L89" s="565"/>
      <c r="M89" s="565"/>
      <c r="N89" s="565"/>
      <c r="O89" s="565"/>
      <c r="P89" s="565"/>
      <c r="Q89" s="565"/>
      <c r="R89" s="565"/>
      <c r="S89" s="565"/>
      <c r="T89" s="565"/>
      <c r="U89" s="565"/>
      <c r="V89" s="565"/>
      <c r="W89" s="565"/>
      <c r="X89" s="565"/>
      <c r="Y89" s="565"/>
      <c r="Z89" s="565"/>
      <c r="AA89" s="565"/>
      <c r="AB89" s="565"/>
      <c r="AC89" s="565"/>
      <c r="AD89" s="566"/>
      <c r="AE89" s="566"/>
      <c r="AF89" s="566"/>
      <c r="AG89" s="566"/>
      <c r="AH89" s="566"/>
      <c r="AI89" s="566"/>
      <c r="AJ89" s="566"/>
      <c r="AK89" s="567"/>
      <c r="AL89" s="567"/>
      <c r="AM89" s="567"/>
      <c r="AN89" s="567"/>
      <c r="AO89" s="567"/>
      <c r="AP89" s="567"/>
      <c r="AQ89" s="567"/>
      <c r="AR89" s="567"/>
      <c r="AS89" s="567"/>
      <c r="AT89" s="567"/>
      <c r="AU89" s="567"/>
      <c r="AV89" s="567"/>
      <c r="AW89" s="567"/>
      <c r="AX89" s="567"/>
      <c r="AY89" s="567"/>
      <c r="AZ89" s="567"/>
      <c r="BA89" s="567"/>
      <c r="BB89" s="567"/>
      <c r="BC89" s="567"/>
      <c r="BD89" s="567"/>
      <c r="BE89" s="568"/>
      <c r="BF89" s="188"/>
      <c r="BG89" s="1"/>
    </row>
    <row r="90" spans="3:63" ht="29.25" customHeight="1" x14ac:dyDescent="0.25">
      <c r="C90" s="1"/>
      <c r="D90" s="187"/>
      <c r="E90" s="564"/>
      <c r="F90" s="565"/>
      <c r="G90" s="565"/>
      <c r="H90" s="565"/>
      <c r="I90" s="565"/>
      <c r="J90" s="565"/>
      <c r="K90" s="565"/>
      <c r="L90" s="565"/>
      <c r="M90" s="565"/>
      <c r="N90" s="565"/>
      <c r="O90" s="565"/>
      <c r="P90" s="565"/>
      <c r="Q90" s="565"/>
      <c r="R90" s="565"/>
      <c r="S90" s="565"/>
      <c r="T90" s="565"/>
      <c r="U90" s="565"/>
      <c r="V90" s="565"/>
      <c r="W90" s="565"/>
      <c r="X90" s="565"/>
      <c r="Y90" s="565"/>
      <c r="Z90" s="565"/>
      <c r="AA90" s="565"/>
      <c r="AB90" s="565"/>
      <c r="AC90" s="565"/>
      <c r="AD90" s="566"/>
      <c r="AE90" s="566"/>
      <c r="AF90" s="566"/>
      <c r="AG90" s="566"/>
      <c r="AH90" s="566"/>
      <c r="AI90" s="566"/>
      <c r="AJ90" s="566"/>
      <c r="AK90" s="567"/>
      <c r="AL90" s="567"/>
      <c r="AM90" s="567"/>
      <c r="AN90" s="567"/>
      <c r="AO90" s="567"/>
      <c r="AP90" s="567"/>
      <c r="AQ90" s="567"/>
      <c r="AR90" s="567"/>
      <c r="AS90" s="567"/>
      <c r="AT90" s="567"/>
      <c r="AU90" s="567"/>
      <c r="AV90" s="567"/>
      <c r="AW90" s="567"/>
      <c r="AX90" s="567"/>
      <c r="AY90" s="567"/>
      <c r="AZ90" s="567"/>
      <c r="BA90" s="567"/>
      <c r="BB90" s="567"/>
      <c r="BC90" s="567"/>
      <c r="BD90" s="567"/>
      <c r="BE90" s="568"/>
      <c r="BF90" s="188"/>
      <c r="BG90" s="1"/>
    </row>
    <row r="91" spans="3:63" ht="8.25" customHeight="1" x14ac:dyDescent="0.25">
      <c r="C91" s="1"/>
      <c r="D91" s="189"/>
      <c r="E91" s="190"/>
      <c r="F91" s="190"/>
      <c r="G91" s="190"/>
      <c r="H91" s="190"/>
      <c r="I91" s="190"/>
      <c r="J91" s="190"/>
      <c r="K91" s="190"/>
      <c r="L91" s="190"/>
      <c r="M91" s="190"/>
      <c r="N91" s="190"/>
      <c r="O91" s="190"/>
      <c r="P91" s="190"/>
      <c r="Q91" s="190"/>
      <c r="R91" s="190"/>
      <c r="S91" s="190"/>
      <c r="T91" s="190"/>
      <c r="U91" s="190"/>
      <c r="V91" s="190"/>
      <c r="W91" s="190"/>
      <c r="X91" s="190"/>
      <c r="Y91" s="190"/>
      <c r="Z91" s="190"/>
      <c r="AA91" s="190"/>
      <c r="AB91" s="190"/>
      <c r="AC91" s="190"/>
      <c r="AD91" s="190"/>
      <c r="AE91" s="190"/>
      <c r="AF91" s="190"/>
      <c r="AG91" s="190"/>
      <c r="AH91" s="190"/>
      <c r="AI91" s="190"/>
      <c r="AJ91" s="190"/>
      <c r="AK91" s="190"/>
      <c r="AL91" s="190"/>
      <c r="AM91" s="190"/>
      <c r="AN91" s="190"/>
      <c r="AO91" s="190"/>
      <c r="AP91" s="190"/>
      <c r="AQ91" s="190"/>
      <c r="AR91" s="190"/>
      <c r="AS91" s="190"/>
      <c r="AT91" s="190"/>
      <c r="AU91" s="190"/>
      <c r="AV91" s="190"/>
      <c r="AW91" s="190"/>
      <c r="AX91" s="190"/>
      <c r="AY91" s="190"/>
      <c r="AZ91" s="190"/>
      <c r="BA91" s="190"/>
      <c r="BB91" s="190"/>
      <c r="BC91" s="190"/>
      <c r="BD91" s="190"/>
      <c r="BE91" s="190"/>
      <c r="BF91" s="191"/>
      <c r="BG91" s="1"/>
    </row>
    <row r="92" spans="3:63" ht="21" customHeight="1" x14ac:dyDescent="0.25">
      <c r="C92" s="120"/>
      <c r="D92" s="121" t="s">
        <v>50</v>
      </c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  <c r="AI92" s="87"/>
      <c r="AJ92" s="87"/>
      <c r="AK92" s="87"/>
      <c r="AL92" s="87"/>
      <c r="AM92" s="87"/>
      <c r="AN92" s="87"/>
      <c r="AO92" s="87"/>
      <c r="AP92" s="87"/>
      <c r="AQ92" s="87"/>
      <c r="AR92" s="87"/>
      <c r="AS92" s="87"/>
      <c r="AT92" s="87"/>
      <c r="AU92" s="87"/>
      <c r="AV92" s="87"/>
      <c r="AW92" s="87"/>
      <c r="AX92" s="87"/>
      <c r="AY92" s="87"/>
      <c r="AZ92" s="87"/>
      <c r="BA92" s="87"/>
      <c r="BB92" s="87"/>
      <c r="BC92" s="87"/>
      <c r="BD92" s="87"/>
      <c r="BE92" s="87"/>
      <c r="BF92" s="87"/>
      <c r="BG92" s="1"/>
    </row>
    <row r="93" spans="3:63" ht="19.5" customHeight="1" x14ac:dyDescent="0.25">
      <c r="C93" s="1"/>
      <c r="D93" s="414" t="s">
        <v>34</v>
      </c>
      <c r="E93" s="415"/>
      <c r="F93" s="415"/>
      <c r="G93" s="415"/>
      <c r="H93" s="415"/>
      <c r="I93" s="415"/>
      <c r="J93" s="415"/>
      <c r="K93" s="415"/>
      <c r="L93" s="415"/>
      <c r="M93" s="415"/>
      <c r="N93" s="415"/>
      <c r="O93" s="415"/>
      <c r="P93" s="415"/>
      <c r="Q93" s="415"/>
      <c r="R93" s="415"/>
      <c r="S93" s="415"/>
      <c r="T93" s="416"/>
      <c r="U93" s="417"/>
      <c r="V93" s="417"/>
      <c r="W93" s="417"/>
      <c r="X93" s="417"/>
      <c r="Y93" s="417"/>
      <c r="Z93" s="417"/>
      <c r="AA93" s="417"/>
      <c r="AB93" s="417"/>
      <c r="AC93" s="417"/>
      <c r="AD93" s="417"/>
      <c r="AE93" s="417"/>
      <c r="AF93" s="417"/>
      <c r="AG93" s="417"/>
      <c r="AH93" s="417"/>
      <c r="AI93" s="417"/>
      <c r="AJ93" s="417"/>
      <c r="AK93" s="417"/>
      <c r="AL93" s="417"/>
      <c r="AM93" s="417"/>
      <c r="AN93" s="417"/>
      <c r="AO93" s="417"/>
      <c r="AP93" s="417"/>
      <c r="AQ93" s="417"/>
      <c r="AR93" s="417"/>
      <c r="AS93" s="417"/>
      <c r="AT93" s="417"/>
      <c r="AU93" s="417"/>
      <c r="AV93" s="417"/>
      <c r="AW93" s="417"/>
      <c r="AX93" s="417"/>
      <c r="AY93" s="417"/>
      <c r="AZ93" s="417"/>
      <c r="BA93" s="417"/>
      <c r="BB93" s="417"/>
      <c r="BC93" s="417"/>
      <c r="BD93" s="417"/>
      <c r="BE93" s="417"/>
      <c r="BF93" s="418"/>
      <c r="BG93" s="1"/>
    </row>
    <row r="94" spans="3:63" ht="19.5" customHeight="1" x14ac:dyDescent="0.25">
      <c r="C94" s="1"/>
      <c r="D94" s="569" t="s">
        <v>35</v>
      </c>
      <c r="E94" s="570"/>
      <c r="F94" s="570"/>
      <c r="G94" s="570"/>
      <c r="H94" s="570"/>
      <c r="I94" s="570"/>
      <c r="J94" s="570"/>
      <c r="K94" s="570"/>
      <c r="L94" s="570"/>
      <c r="M94" s="570"/>
      <c r="N94" s="570"/>
      <c r="O94" s="570"/>
      <c r="P94" s="570"/>
      <c r="Q94" s="570"/>
      <c r="R94" s="570"/>
      <c r="S94" s="570"/>
      <c r="T94" s="571"/>
      <c r="U94" s="417"/>
      <c r="V94" s="417"/>
      <c r="W94" s="417"/>
      <c r="X94" s="417"/>
      <c r="Y94" s="417"/>
      <c r="Z94" s="417"/>
      <c r="AA94" s="417"/>
      <c r="AB94" s="417"/>
      <c r="AC94" s="417"/>
      <c r="AD94" s="417"/>
      <c r="AE94" s="417"/>
      <c r="AF94" s="417"/>
      <c r="AG94" s="417"/>
      <c r="AH94" s="417"/>
      <c r="AI94" s="417"/>
      <c r="AJ94" s="417"/>
      <c r="AK94" s="417"/>
      <c r="AL94" s="417"/>
      <c r="AM94" s="417"/>
      <c r="AN94" s="417"/>
      <c r="AO94" s="417"/>
      <c r="AP94" s="417"/>
      <c r="AQ94" s="417"/>
      <c r="AR94" s="417"/>
      <c r="AS94" s="417"/>
      <c r="AT94" s="417"/>
      <c r="AU94" s="417"/>
      <c r="AV94" s="417"/>
      <c r="AW94" s="417"/>
      <c r="AX94" s="417"/>
      <c r="AY94" s="417"/>
      <c r="AZ94" s="417"/>
      <c r="BA94" s="417"/>
      <c r="BB94" s="417"/>
      <c r="BC94" s="417"/>
      <c r="BD94" s="417"/>
      <c r="BE94" s="417"/>
      <c r="BF94" s="418"/>
      <c r="BG94" s="1"/>
    </row>
    <row r="95" spans="3:63" ht="21" customHeight="1" x14ac:dyDescent="0.25">
      <c r="C95" s="120"/>
      <c r="D95" s="121" t="s">
        <v>51</v>
      </c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  <c r="AI95" s="87"/>
      <c r="AJ95" s="87"/>
      <c r="AK95" s="87"/>
      <c r="AL95" s="87"/>
      <c r="AM95" s="87"/>
      <c r="AN95" s="87"/>
      <c r="AO95" s="87"/>
      <c r="AP95" s="87"/>
      <c r="AQ95" s="87"/>
      <c r="AR95" s="87"/>
      <c r="AS95" s="87"/>
      <c r="AT95" s="87"/>
      <c r="AU95" s="87"/>
      <c r="AV95" s="87"/>
      <c r="AW95" s="87"/>
      <c r="AX95" s="87"/>
      <c r="AY95" s="87"/>
      <c r="AZ95" s="87"/>
      <c r="BA95" s="87"/>
      <c r="BB95" s="87"/>
      <c r="BC95" s="87"/>
      <c r="BD95" s="87"/>
      <c r="BE95" s="87"/>
      <c r="BF95" s="87"/>
      <c r="BG95" s="1"/>
    </row>
    <row r="96" spans="3:63" ht="19.5" customHeight="1" x14ac:dyDescent="0.25">
      <c r="C96" s="1"/>
      <c r="D96" s="414" t="s">
        <v>21</v>
      </c>
      <c r="E96" s="415"/>
      <c r="F96" s="415"/>
      <c r="G96" s="415"/>
      <c r="H96" s="415"/>
      <c r="I96" s="415"/>
      <c r="J96" s="415"/>
      <c r="K96" s="415"/>
      <c r="L96" s="415"/>
      <c r="M96" s="415"/>
      <c r="N96" s="415"/>
      <c r="O96" s="415"/>
      <c r="P96" s="415"/>
      <c r="Q96" s="415"/>
      <c r="R96" s="415"/>
      <c r="S96" s="415"/>
      <c r="T96" s="415"/>
      <c r="U96" s="415"/>
      <c r="V96" s="415"/>
      <c r="W96" s="415"/>
      <c r="X96" s="415"/>
      <c r="Y96" s="415"/>
      <c r="Z96" s="415"/>
      <c r="AA96" s="415"/>
      <c r="AB96" s="415"/>
      <c r="AC96" s="415"/>
      <c r="AD96" s="415"/>
      <c r="AE96" s="415"/>
      <c r="AF96" s="415"/>
      <c r="AG96" s="415"/>
      <c r="AH96" s="415"/>
      <c r="AI96" s="415"/>
      <c r="AJ96" s="415"/>
      <c r="AK96" s="415"/>
      <c r="AL96" s="416"/>
      <c r="AM96" s="553" t="s">
        <v>349</v>
      </c>
      <c r="AN96" s="553"/>
      <c r="AO96" s="553"/>
      <c r="AP96" s="553"/>
      <c r="AQ96" s="553"/>
      <c r="AR96" s="553"/>
      <c r="AS96" s="553"/>
      <c r="AT96" s="553"/>
      <c r="AU96" s="553"/>
      <c r="AV96" s="553"/>
      <c r="AW96" s="553"/>
      <c r="AX96" s="553"/>
      <c r="AY96" s="553"/>
      <c r="AZ96" s="553"/>
      <c r="BA96" s="553"/>
      <c r="BB96" s="553"/>
      <c r="BC96" s="553"/>
      <c r="BD96" s="553"/>
      <c r="BE96" s="553"/>
      <c r="BF96" s="577"/>
      <c r="BG96" s="192"/>
      <c r="BH96" s="29" t="s">
        <v>349</v>
      </c>
      <c r="BI96" s="29" t="s">
        <v>26</v>
      </c>
      <c r="BJ96" s="29" t="s">
        <v>27</v>
      </c>
    </row>
    <row r="97" spans="3:62" ht="28.5" customHeight="1" x14ac:dyDescent="0.25">
      <c r="C97" s="1"/>
      <c r="D97" s="578" t="s">
        <v>22</v>
      </c>
      <c r="E97" s="579"/>
      <c r="F97" s="579"/>
      <c r="G97" s="579"/>
      <c r="H97" s="579"/>
      <c r="I97" s="579"/>
      <c r="J97" s="579"/>
      <c r="K97" s="579"/>
      <c r="L97" s="579"/>
      <c r="M97" s="579"/>
      <c r="N97" s="579"/>
      <c r="O97" s="579"/>
      <c r="P97" s="579"/>
      <c r="Q97" s="579"/>
      <c r="R97" s="579"/>
      <c r="S97" s="579"/>
      <c r="T97" s="579"/>
      <c r="U97" s="579"/>
      <c r="V97" s="579"/>
      <c r="W97" s="579"/>
      <c r="X97" s="579"/>
      <c r="Y97" s="579"/>
      <c r="Z97" s="579"/>
      <c r="AA97" s="579"/>
      <c r="AB97" s="579"/>
      <c r="AC97" s="579"/>
      <c r="AD97" s="579"/>
      <c r="AE97" s="579"/>
      <c r="AF97" s="579"/>
      <c r="AG97" s="579"/>
      <c r="AH97" s="579"/>
      <c r="AI97" s="579"/>
      <c r="AJ97" s="579"/>
      <c r="AK97" s="579"/>
      <c r="AL97" s="580"/>
      <c r="AM97" s="553" t="s">
        <v>349</v>
      </c>
      <c r="AN97" s="553"/>
      <c r="AO97" s="553"/>
      <c r="AP97" s="553"/>
      <c r="AQ97" s="553"/>
      <c r="AR97" s="553"/>
      <c r="AS97" s="553"/>
      <c r="AT97" s="553"/>
      <c r="AU97" s="553"/>
      <c r="AV97" s="553"/>
      <c r="AW97" s="553"/>
      <c r="AX97" s="553"/>
      <c r="AY97" s="553"/>
      <c r="AZ97" s="553"/>
      <c r="BA97" s="553"/>
      <c r="BB97" s="553"/>
      <c r="BC97" s="553"/>
      <c r="BD97" s="553"/>
      <c r="BE97" s="553"/>
      <c r="BF97" s="577"/>
      <c r="BG97" s="192"/>
      <c r="BH97" s="124"/>
      <c r="BI97" s="12"/>
      <c r="BJ97" s="193"/>
    </row>
    <row r="98" spans="3:62" ht="19.5" customHeight="1" x14ac:dyDescent="0.25">
      <c r="C98" s="1"/>
      <c r="D98" s="578" t="s">
        <v>23</v>
      </c>
      <c r="E98" s="579"/>
      <c r="F98" s="579"/>
      <c r="G98" s="579"/>
      <c r="H98" s="579"/>
      <c r="I98" s="579"/>
      <c r="J98" s="579"/>
      <c r="K98" s="579"/>
      <c r="L98" s="579"/>
      <c r="M98" s="579"/>
      <c r="N98" s="579"/>
      <c r="O98" s="579"/>
      <c r="P98" s="579"/>
      <c r="Q98" s="579"/>
      <c r="R98" s="579"/>
      <c r="S98" s="579"/>
      <c r="T98" s="579"/>
      <c r="U98" s="579"/>
      <c r="V98" s="579"/>
      <c r="W98" s="579"/>
      <c r="X98" s="579"/>
      <c r="Y98" s="579"/>
      <c r="Z98" s="579"/>
      <c r="AA98" s="579"/>
      <c r="AB98" s="579"/>
      <c r="AC98" s="579"/>
      <c r="AD98" s="579"/>
      <c r="AE98" s="579"/>
      <c r="AF98" s="579"/>
      <c r="AG98" s="579"/>
      <c r="AH98" s="579"/>
      <c r="AI98" s="579"/>
      <c r="AJ98" s="579"/>
      <c r="AK98" s="579"/>
      <c r="AL98" s="580"/>
      <c r="AM98" s="553" t="s">
        <v>349</v>
      </c>
      <c r="AN98" s="553"/>
      <c r="AO98" s="553"/>
      <c r="AP98" s="553"/>
      <c r="AQ98" s="553"/>
      <c r="AR98" s="553"/>
      <c r="AS98" s="553"/>
      <c r="AT98" s="553"/>
      <c r="AU98" s="553"/>
      <c r="AV98" s="553"/>
      <c r="AW98" s="553"/>
      <c r="AX98" s="553"/>
      <c r="AY98" s="553"/>
      <c r="AZ98" s="553"/>
      <c r="BA98" s="553"/>
      <c r="BB98" s="553"/>
      <c r="BC98" s="553"/>
      <c r="BD98" s="553"/>
      <c r="BE98" s="553"/>
      <c r="BF98" s="577"/>
      <c r="BG98" s="1"/>
      <c r="BJ98" s="193"/>
    </row>
    <row r="99" spans="3:62" ht="21" hidden="1" customHeight="1" x14ac:dyDescent="0.25">
      <c r="C99" s="120"/>
      <c r="D99" s="122" t="s">
        <v>66</v>
      </c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123"/>
      <c r="AO99" s="123"/>
      <c r="AP99" s="123"/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"/>
      <c r="BH99" s="9"/>
      <c r="BI99" s="9"/>
      <c r="BJ99" s="8"/>
    </row>
    <row r="100" spans="3:62" s="186" customFormat="1" ht="12" hidden="1" customHeight="1" x14ac:dyDescent="0.25">
      <c r="D100" s="581" t="s">
        <v>28</v>
      </c>
      <c r="E100" s="582"/>
      <c r="F100" s="582"/>
      <c r="G100" s="582"/>
      <c r="H100" s="582"/>
      <c r="I100" s="582"/>
      <c r="J100" s="582"/>
      <c r="K100" s="582"/>
      <c r="L100" s="582"/>
      <c r="M100" s="582"/>
      <c r="N100" s="582"/>
      <c r="O100" s="582"/>
      <c r="P100" s="582"/>
      <c r="Q100" s="582"/>
      <c r="R100" s="582"/>
      <c r="S100" s="582"/>
      <c r="T100" s="582"/>
      <c r="U100" s="582"/>
      <c r="V100" s="582"/>
      <c r="W100" s="582"/>
      <c r="X100" s="582"/>
      <c r="Y100" s="582"/>
      <c r="Z100" s="582"/>
      <c r="AA100" s="582"/>
      <c r="AB100" s="582"/>
      <c r="AC100" s="582"/>
      <c r="AD100" s="582"/>
      <c r="AE100" s="582"/>
      <c r="AF100" s="582"/>
      <c r="AG100" s="582"/>
      <c r="AH100" s="582"/>
      <c r="AI100" s="582"/>
      <c r="AJ100" s="582"/>
      <c r="AK100" s="582"/>
      <c r="AL100" s="582"/>
      <c r="AM100" s="582"/>
      <c r="AN100" s="582"/>
      <c r="AO100" s="582"/>
      <c r="AP100" s="582"/>
      <c r="AQ100" s="582"/>
      <c r="AR100" s="582"/>
      <c r="AS100" s="582"/>
      <c r="AT100" s="582"/>
      <c r="AU100" s="582"/>
      <c r="AV100" s="582"/>
      <c r="AW100" s="582"/>
      <c r="AX100" s="582"/>
      <c r="AY100" s="582"/>
      <c r="AZ100" s="582"/>
      <c r="BA100" s="582"/>
      <c r="BB100" s="582"/>
      <c r="BC100" s="582"/>
      <c r="BD100" s="582"/>
      <c r="BE100" s="582"/>
      <c r="BF100" s="582"/>
      <c r="BH100" s="9"/>
      <c r="BI100" s="9"/>
      <c r="BJ100" s="8"/>
    </row>
    <row r="101" spans="3:62" ht="19.5" hidden="1" customHeight="1" x14ac:dyDescent="0.25">
      <c r="C101" s="1"/>
      <c r="D101" s="596" t="s">
        <v>17</v>
      </c>
      <c r="E101" s="597"/>
      <c r="F101" s="597"/>
      <c r="G101" s="597"/>
      <c r="H101" s="597"/>
      <c r="I101" s="597"/>
      <c r="J101" s="597"/>
      <c r="K101" s="597"/>
      <c r="L101" s="597"/>
      <c r="M101" s="597"/>
      <c r="N101" s="597"/>
      <c r="O101" s="597"/>
      <c r="P101" s="597"/>
      <c r="Q101" s="597"/>
      <c r="R101" s="597"/>
      <c r="S101" s="597"/>
      <c r="T101" s="598"/>
      <c r="U101" s="599"/>
      <c r="V101" s="600"/>
      <c r="W101" s="600"/>
      <c r="X101" s="600"/>
      <c r="Y101" s="600"/>
      <c r="Z101" s="600"/>
      <c r="AA101" s="600"/>
      <c r="AB101" s="600"/>
      <c r="AC101" s="600"/>
      <c r="AD101" s="600"/>
      <c r="AE101" s="600"/>
      <c r="AF101" s="600"/>
      <c r="AG101" s="600"/>
      <c r="AH101" s="600"/>
      <c r="AI101" s="600"/>
      <c r="AJ101" s="600"/>
      <c r="AK101" s="600"/>
      <c r="AL101" s="600"/>
      <c r="AM101" s="600"/>
      <c r="AN101" s="600"/>
      <c r="AO101" s="600"/>
      <c r="AP101" s="600"/>
      <c r="AQ101" s="600"/>
      <c r="AR101" s="600"/>
      <c r="AS101" s="600"/>
      <c r="AT101" s="600"/>
      <c r="AU101" s="600"/>
      <c r="AV101" s="600"/>
      <c r="AW101" s="600"/>
      <c r="AX101" s="600"/>
      <c r="AY101" s="600"/>
      <c r="AZ101" s="600"/>
      <c r="BA101" s="600"/>
      <c r="BB101" s="600"/>
      <c r="BC101" s="600"/>
      <c r="BD101" s="600"/>
      <c r="BE101" s="600"/>
      <c r="BF101" s="601"/>
      <c r="BG101" s="1"/>
      <c r="BH101" s="9"/>
      <c r="BI101" s="9"/>
      <c r="BJ101" s="8"/>
    </row>
    <row r="102" spans="3:62" ht="19.5" hidden="1" customHeight="1" x14ac:dyDescent="0.25">
      <c r="C102" s="1"/>
      <c r="D102" s="596" t="s">
        <v>16</v>
      </c>
      <c r="E102" s="597"/>
      <c r="F102" s="597"/>
      <c r="G102" s="597"/>
      <c r="H102" s="597"/>
      <c r="I102" s="597"/>
      <c r="J102" s="597"/>
      <c r="K102" s="597"/>
      <c r="L102" s="597"/>
      <c r="M102" s="597"/>
      <c r="N102" s="597"/>
      <c r="O102" s="597"/>
      <c r="P102" s="597"/>
      <c r="Q102" s="597"/>
      <c r="R102" s="597"/>
      <c r="S102" s="597"/>
      <c r="T102" s="598"/>
      <c r="U102" s="604"/>
      <c r="V102" s="605"/>
      <c r="W102" s="605"/>
      <c r="X102" s="605"/>
      <c r="Y102" s="605"/>
      <c r="Z102" s="605"/>
      <c r="AA102" s="605"/>
      <c r="AB102" s="605"/>
      <c r="AC102" s="605"/>
      <c r="AD102" s="605"/>
      <c r="AE102" s="605"/>
      <c r="AF102" s="605"/>
      <c r="AG102" s="605"/>
      <c r="AH102" s="605"/>
      <c r="AI102" s="605"/>
      <c r="AJ102" s="605"/>
      <c r="AK102" s="605"/>
      <c r="AL102" s="605"/>
      <c r="AM102" s="605"/>
      <c r="AN102" s="605"/>
      <c r="AO102" s="605"/>
      <c r="AP102" s="605"/>
      <c r="AQ102" s="605"/>
      <c r="AR102" s="605"/>
      <c r="AS102" s="605"/>
      <c r="AT102" s="605"/>
      <c r="AU102" s="605"/>
      <c r="AV102" s="605"/>
      <c r="AW102" s="605"/>
      <c r="AX102" s="605"/>
      <c r="AY102" s="605"/>
      <c r="AZ102" s="605"/>
      <c r="BA102" s="605"/>
      <c r="BB102" s="605"/>
      <c r="BC102" s="605"/>
      <c r="BD102" s="605"/>
      <c r="BE102" s="605"/>
      <c r="BF102" s="606"/>
      <c r="BG102" s="1"/>
      <c r="BH102" s="9"/>
      <c r="BI102" s="9"/>
      <c r="BJ102" s="8"/>
    </row>
    <row r="103" spans="3:62" ht="20.25" hidden="1" customHeight="1" x14ac:dyDescent="0.25">
      <c r="C103" s="1"/>
      <c r="D103" s="596" t="s">
        <v>18</v>
      </c>
      <c r="E103" s="597"/>
      <c r="F103" s="597"/>
      <c r="G103" s="597"/>
      <c r="H103" s="597"/>
      <c r="I103" s="597"/>
      <c r="J103" s="597"/>
      <c r="K103" s="597"/>
      <c r="L103" s="597"/>
      <c r="M103" s="597"/>
      <c r="N103" s="597"/>
      <c r="O103" s="597"/>
      <c r="P103" s="597"/>
      <c r="Q103" s="597"/>
      <c r="R103" s="597"/>
      <c r="S103" s="597"/>
      <c r="T103" s="598"/>
      <c r="U103" s="599"/>
      <c r="V103" s="600"/>
      <c r="W103" s="600"/>
      <c r="X103" s="600"/>
      <c r="Y103" s="600"/>
      <c r="Z103" s="600"/>
      <c r="AA103" s="600"/>
      <c r="AB103" s="600"/>
      <c r="AC103" s="600"/>
      <c r="AD103" s="600"/>
      <c r="AE103" s="600"/>
      <c r="AF103" s="600"/>
      <c r="AG103" s="600"/>
      <c r="AH103" s="600"/>
      <c r="AI103" s="600"/>
      <c r="AJ103" s="600"/>
      <c r="AK103" s="600"/>
      <c r="AL103" s="600"/>
      <c r="AM103" s="600"/>
      <c r="AN103" s="600"/>
      <c r="AO103" s="600"/>
      <c r="AP103" s="600"/>
      <c r="AQ103" s="600"/>
      <c r="AR103" s="600"/>
      <c r="AS103" s="600"/>
      <c r="AT103" s="600"/>
      <c r="AU103" s="600"/>
      <c r="AV103" s="600"/>
      <c r="AW103" s="600"/>
      <c r="AX103" s="600"/>
      <c r="AY103" s="600"/>
      <c r="AZ103" s="600"/>
      <c r="BA103" s="600"/>
      <c r="BB103" s="600"/>
      <c r="BC103" s="600"/>
      <c r="BD103" s="600"/>
      <c r="BE103" s="600"/>
      <c r="BF103" s="601"/>
      <c r="BG103" s="1"/>
      <c r="BH103" s="9"/>
      <c r="BI103" s="9"/>
      <c r="BJ103" s="8"/>
    </row>
    <row r="104" spans="3:62" ht="19.5" hidden="1" customHeight="1" x14ac:dyDescent="0.25">
      <c r="C104" s="1"/>
      <c r="D104" s="596" t="s">
        <v>19</v>
      </c>
      <c r="E104" s="597"/>
      <c r="F104" s="597"/>
      <c r="G104" s="597"/>
      <c r="H104" s="597"/>
      <c r="I104" s="597"/>
      <c r="J104" s="597"/>
      <c r="K104" s="597"/>
      <c r="L104" s="597"/>
      <c r="M104" s="597"/>
      <c r="N104" s="597"/>
      <c r="O104" s="597"/>
      <c r="P104" s="597"/>
      <c r="Q104" s="597"/>
      <c r="R104" s="597"/>
      <c r="S104" s="597"/>
      <c r="T104" s="598"/>
      <c r="U104" s="604"/>
      <c r="V104" s="605"/>
      <c r="W104" s="605"/>
      <c r="X104" s="605"/>
      <c r="Y104" s="605"/>
      <c r="Z104" s="605"/>
      <c r="AA104" s="605"/>
      <c r="AB104" s="605"/>
      <c r="AC104" s="605"/>
      <c r="AD104" s="605"/>
      <c r="AE104" s="605"/>
      <c r="AF104" s="605"/>
      <c r="AG104" s="605"/>
      <c r="AH104" s="605"/>
      <c r="AI104" s="605"/>
      <c r="AJ104" s="605"/>
      <c r="AK104" s="605"/>
      <c r="AL104" s="605"/>
      <c r="AM104" s="605"/>
      <c r="AN104" s="605"/>
      <c r="AO104" s="605"/>
      <c r="AP104" s="605"/>
      <c r="AQ104" s="605"/>
      <c r="AR104" s="605"/>
      <c r="AS104" s="605"/>
      <c r="AT104" s="605"/>
      <c r="AU104" s="605"/>
      <c r="AV104" s="605"/>
      <c r="AW104" s="605"/>
      <c r="AX104" s="605"/>
      <c r="AY104" s="605"/>
      <c r="AZ104" s="605"/>
      <c r="BA104" s="605"/>
      <c r="BB104" s="605"/>
      <c r="BC104" s="605"/>
      <c r="BD104" s="605"/>
      <c r="BE104" s="605"/>
      <c r="BF104" s="606"/>
      <c r="BG104" s="1"/>
      <c r="BH104" s="9"/>
      <c r="BI104" s="9"/>
      <c r="BJ104" s="8"/>
    </row>
    <row r="105" spans="3:62" ht="19.5" hidden="1" customHeight="1" x14ac:dyDescent="0.25">
      <c r="C105" s="1"/>
      <c r="D105" s="609" t="s">
        <v>20</v>
      </c>
      <c r="E105" s="610"/>
      <c r="F105" s="610"/>
      <c r="G105" s="610"/>
      <c r="H105" s="610"/>
      <c r="I105" s="610"/>
      <c r="J105" s="610"/>
      <c r="K105" s="610"/>
      <c r="L105" s="610"/>
      <c r="M105" s="610"/>
      <c r="N105" s="610"/>
      <c r="O105" s="610"/>
      <c r="P105" s="610"/>
      <c r="Q105" s="610"/>
      <c r="R105" s="610"/>
      <c r="S105" s="610"/>
      <c r="T105" s="611"/>
      <c r="U105" s="604"/>
      <c r="V105" s="605"/>
      <c r="W105" s="605"/>
      <c r="X105" s="605"/>
      <c r="Y105" s="605"/>
      <c r="Z105" s="605"/>
      <c r="AA105" s="605"/>
      <c r="AB105" s="605"/>
      <c r="AC105" s="605"/>
      <c r="AD105" s="605"/>
      <c r="AE105" s="605"/>
      <c r="AF105" s="605"/>
      <c r="AG105" s="605"/>
      <c r="AH105" s="605"/>
      <c r="AI105" s="605"/>
      <c r="AJ105" s="605"/>
      <c r="AK105" s="605"/>
      <c r="AL105" s="605"/>
      <c r="AM105" s="605"/>
      <c r="AN105" s="605"/>
      <c r="AO105" s="605"/>
      <c r="AP105" s="605"/>
      <c r="AQ105" s="605"/>
      <c r="AR105" s="605"/>
      <c r="AS105" s="605"/>
      <c r="AT105" s="605"/>
      <c r="AU105" s="605"/>
      <c r="AV105" s="605"/>
      <c r="AW105" s="605"/>
      <c r="AX105" s="605"/>
      <c r="AY105" s="605"/>
      <c r="AZ105" s="605"/>
      <c r="BA105" s="605"/>
      <c r="BB105" s="605"/>
      <c r="BC105" s="605"/>
      <c r="BD105" s="605"/>
      <c r="BE105" s="605"/>
      <c r="BF105" s="606"/>
      <c r="BG105" s="1"/>
      <c r="BH105" s="9"/>
      <c r="BI105" s="9"/>
      <c r="BJ105" s="8"/>
    </row>
    <row r="106" spans="3:62" s="2" customFormat="1" ht="28.5" customHeight="1" x14ac:dyDescent="0.5">
      <c r="C106" s="106"/>
      <c r="D106" s="116" t="s">
        <v>52</v>
      </c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7"/>
      <c r="AA106" s="107"/>
      <c r="AB106" s="107"/>
      <c r="AC106" s="107"/>
      <c r="AD106" s="107"/>
      <c r="AE106" s="107"/>
      <c r="AF106" s="107"/>
      <c r="AG106" s="107"/>
      <c r="AH106" s="107"/>
      <c r="AI106" s="107"/>
      <c r="AJ106" s="107"/>
      <c r="AK106" s="107"/>
      <c r="AL106" s="107"/>
      <c r="AM106" s="107"/>
      <c r="AN106" s="107"/>
      <c r="AO106" s="107"/>
      <c r="AP106" s="107"/>
      <c r="AQ106" s="107"/>
      <c r="AR106" s="107"/>
      <c r="AS106" s="107"/>
      <c r="AT106" s="107"/>
      <c r="AU106" s="107"/>
      <c r="AV106" s="107"/>
      <c r="AW106" s="107"/>
      <c r="AX106" s="107"/>
      <c r="AY106" s="107"/>
      <c r="AZ106" s="107"/>
      <c r="BA106" s="107"/>
      <c r="BB106" s="107"/>
      <c r="BC106" s="107"/>
      <c r="BD106" s="107"/>
      <c r="BE106" s="107"/>
      <c r="BF106" s="107"/>
      <c r="BH106" s="6"/>
      <c r="BI106" s="6"/>
    </row>
    <row r="107" spans="3:62" ht="20.399999999999999" customHeight="1" x14ac:dyDescent="0.25">
      <c r="C107" s="120"/>
      <c r="D107" s="121" t="s">
        <v>53</v>
      </c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7"/>
      <c r="AP107" s="87"/>
      <c r="AQ107" s="87"/>
      <c r="AR107" s="87"/>
      <c r="AS107" s="87"/>
      <c r="AT107" s="87"/>
      <c r="AU107" s="87"/>
      <c r="AV107" s="87"/>
      <c r="AW107" s="87"/>
      <c r="AX107" s="87"/>
      <c r="AY107" s="87"/>
      <c r="AZ107" s="87"/>
      <c r="BA107" s="87"/>
      <c r="BB107" s="87"/>
      <c r="BC107" s="87"/>
      <c r="BD107" s="87"/>
      <c r="BE107" s="87"/>
      <c r="BF107" s="87"/>
      <c r="BG107" s="1"/>
    </row>
    <row r="108" spans="3:62" s="186" customFormat="1" ht="76.5" customHeight="1" x14ac:dyDescent="0.25">
      <c r="D108" s="280" t="s">
        <v>352</v>
      </c>
      <c r="E108" s="281"/>
      <c r="F108" s="281"/>
      <c r="G108" s="281"/>
      <c r="H108" s="281"/>
      <c r="I108" s="281"/>
      <c r="J108" s="281"/>
      <c r="K108" s="281"/>
      <c r="L108" s="281"/>
      <c r="M108" s="281"/>
      <c r="N108" s="281"/>
      <c r="O108" s="281"/>
      <c r="P108" s="281"/>
      <c r="Q108" s="281"/>
      <c r="R108" s="281"/>
      <c r="S108" s="281"/>
      <c r="T108" s="281"/>
      <c r="U108" s="281"/>
      <c r="V108" s="281"/>
      <c r="W108" s="281"/>
      <c r="X108" s="281"/>
      <c r="Y108" s="281"/>
      <c r="Z108" s="281"/>
      <c r="AA108" s="281"/>
      <c r="AB108" s="281"/>
      <c r="AC108" s="281"/>
      <c r="AD108" s="281"/>
      <c r="AE108" s="281"/>
      <c r="AF108" s="281"/>
      <c r="AG108" s="281"/>
      <c r="AH108" s="281"/>
      <c r="AI108" s="281"/>
      <c r="AJ108" s="281"/>
      <c r="AK108" s="281"/>
      <c r="AL108" s="281"/>
      <c r="AM108" s="281"/>
      <c r="AN108" s="281"/>
      <c r="AO108" s="281"/>
      <c r="AP108" s="281"/>
      <c r="AQ108" s="281"/>
      <c r="AR108" s="281"/>
      <c r="AS108" s="281"/>
      <c r="AT108" s="281"/>
      <c r="AU108" s="281"/>
      <c r="AV108" s="281"/>
      <c r="AW108" s="281"/>
      <c r="AX108" s="281"/>
      <c r="AY108" s="281"/>
      <c r="AZ108" s="281"/>
      <c r="BA108" s="281"/>
      <c r="BB108" s="281"/>
      <c r="BC108" s="281"/>
      <c r="BD108" s="281"/>
      <c r="BE108" s="281"/>
      <c r="BF108" s="281"/>
      <c r="BH108" s="5"/>
      <c r="BI108" s="5"/>
      <c r="BJ108" s="8"/>
    </row>
    <row r="109" spans="3:62" ht="14.4" x14ac:dyDescent="0.3">
      <c r="C109" s="1"/>
      <c r="D109" s="607" t="s">
        <v>121</v>
      </c>
      <c r="E109" s="551"/>
      <c r="F109" s="551"/>
      <c r="G109" s="551"/>
      <c r="H109" s="551"/>
      <c r="I109" s="551"/>
      <c r="J109" s="551"/>
      <c r="K109" s="551"/>
      <c r="L109" s="551"/>
      <c r="M109" s="551"/>
      <c r="N109" s="551"/>
      <c r="O109" s="551"/>
      <c r="P109" s="551"/>
      <c r="Q109" s="551"/>
      <c r="R109" s="551"/>
      <c r="S109" s="551"/>
      <c r="T109" s="551"/>
      <c r="U109" s="551"/>
      <c r="V109" s="551"/>
      <c r="W109" s="551"/>
      <c r="X109" s="551"/>
      <c r="Y109" s="551"/>
      <c r="Z109" s="551"/>
      <c r="AA109" s="551"/>
      <c r="AB109" s="551"/>
      <c r="AC109" s="551"/>
      <c r="AD109" s="551"/>
      <c r="AE109" s="551"/>
      <c r="AF109" s="551"/>
      <c r="AG109" s="551"/>
      <c r="AH109" s="551"/>
      <c r="AI109" s="551"/>
      <c r="AJ109" s="551"/>
      <c r="AK109" s="551"/>
      <c r="AL109" s="551"/>
      <c r="AM109" s="551"/>
      <c r="AN109" s="551"/>
      <c r="AO109" s="551"/>
      <c r="AP109" s="551"/>
      <c r="AQ109" s="551"/>
      <c r="AR109" s="551"/>
      <c r="AS109" s="551"/>
      <c r="AT109" s="551"/>
      <c r="AU109" s="551"/>
      <c r="AV109" s="551"/>
      <c r="AW109" s="551"/>
      <c r="AX109" s="551"/>
      <c r="AY109" s="551"/>
      <c r="AZ109" s="551"/>
      <c r="BA109" s="551"/>
      <c r="BB109" s="551"/>
      <c r="BC109" s="551"/>
      <c r="BD109" s="551"/>
      <c r="BE109" s="551"/>
      <c r="BF109" s="608"/>
      <c r="BG109" s="1"/>
      <c r="BJ109" s="194"/>
    </row>
    <row r="110" spans="3:62" ht="14.4" x14ac:dyDescent="0.3">
      <c r="C110" s="1"/>
      <c r="D110" s="299" t="s">
        <v>123</v>
      </c>
      <c r="E110" s="300"/>
      <c r="F110" s="300"/>
      <c r="G110" s="300"/>
      <c r="H110" s="300"/>
      <c r="I110" s="300"/>
      <c r="J110" s="300"/>
      <c r="K110" s="300"/>
      <c r="L110" s="300"/>
      <c r="M110" s="300"/>
      <c r="N110" s="300"/>
      <c r="O110" s="300"/>
      <c r="P110" s="300"/>
      <c r="Q110" s="300"/>
      <c r="R110" s="300"/>
      <c r="S110" s="300"/>
      <c r="T110" s="300"/>
      <c r="U110" s="300"/>
      <c r="V110" s="300"/>
      <c r="W110" s="300"/>
      <c r="X110" s="300"/>
      <c r="Y110" s="300"/>
      <c r="Z110" s="300"/>
      <c r="AA110" s="300"/>
      <c r="AB110" s="300"/>
      <c r="AC110" s="300"/>
      <c r="AD110" s="333"/>
      <c r="AE110" s="583">
        <v>43831</v>
      </c>
      <c r="AF110" s="583"/>
      <c r="AG110" s="583"/>
      <c r="AH110" s="583"/>
      <c r="AI110" s="583"/>
      <c r="AJ110" s="583"/>
      <c r="AK110" s="583"/>
      <c r="AL110" s="583"/>
      <c r="AM110" s="583"/>
      <c r="AN110" s="583"/>
      <c r="AO110" s="583"/>
      <c r="AP110" s="583"/>
      <c r="AQ110" s="583"/>
      <c r="AR110" s="583"/>
      <c r="AS110" s="583"/>
      <c r="AT110" s="583"/>
      <c r="AU110" s="583"/>
      <c r="AV110" s="583"/>
      <c r="AW110" s="583"/>
      <c r="AX110" s="583"/>
      <c r="AY110" s="583"/>
      <c r="AZ110" s="583"/>
      <c r="BA110" s="583"/>
      <c r="BB110" s="583"/>
      <c r="BC110" s="583"/>
      <c r="BD110" s="583"/>
      <c r="BE110" s="583"/>
      <c r="BF110" s="584"/>
      <c r="BG110" s="1"/>
      <c r="BJ110" s="194"/>
    </row>
    <row r="111" spans="3:62" x14ac:dyDescent="0.25">
      <c r="C111" s="1"/>
      <c r="D111" s="299" t="s">
        <v>124</v>
      </c>
      <c r="E111" s="300"/>
      <c r="F111" s="300"/>
      <c r="G111" s="300"/>
      <c r="H111" s="300"/>
      <c r="I111" s="300"/>
      <c r="J111" s="300"/>
      <c r="K111" s="300"/>
      <c r="L111" s="300"/>
      <c r="M111" s="300"/>
      <c r="N111" s="300"/>
      <c r="O111" s="300"/>
      <c r="P111" s="300"/>
      <c r="Q111" s="300"/>
      <c r="R111" s="300"/>
      <c r="S111" s="300"/>
      <c r="T111" s="300"/>
      <c r="U111" s="300"/>
      <c r="V111" s="300"/>
      <c r="W111" s="300"/>
      <c r="X111" s="300"/>
      <c r="Y111" s="300"/>
      <c r="Z111" s="300"/>
      <c r="AA111" s="300"/>
      <c r="AB111" s="300"/>
      <c r="AC111" s="300"/>
      <c r="AD111" s="333"/>
      <c r="AE111" s="585" t="s">
        <v>376</v>
      </c>
      <c r="AF111" s="585"/>
      <c r="AG111" s="585"/>
      <c r="AH111" s="585"/>
      <c r="AI111" s="585"/>
      <c r="AJ111" s="585"/>
      <c r="AK111" s="585"/>
      <c r="AL111" s="585"/>
      <c r="AM111" s="585"/>
      <c r="AN111" s="585"/>
      <c r="AO111" s="585"/>
      <c r="AP111" s="585"/>
      <c r="AQ111" s="585"/>
      <c r="AR111" s="585"/>
      <c r="AS111" s="585"/>
      <c r="AT111" s="585"/>
      <c r="AU111" s="585"/>
      <c r="AV111" s="585"/>
      <c r="AW111" s="585"/>
      <c r="AX111" s="585"/>
      <c r="AY111" s="585"/>
      <c r="AZ111" s="585"/>
      <c r="BA111" s="585"/>
      <c r="BB111" s="585"/>
      <c r="BC111" s="585"/>
      <c r="BD111" s="585"/>
      <c r="BE111" s="585"/>
      <c r="BF111" s="586"/>
      <c r="BG111" s="1"/>
      <c r="BJ111" s="195"/>
    </row>
    <row r="112" spans="3:62" x14ac:dyDescent="0.25">
      <c r="C112" s="1"/>
      <c r="D112" s="607" t="s">
        <v>122</v>
      </c>
      <c r="E112" s="551"/>
      <c r="F112" s="551"/>
      <c r="G112" s="551"/>
      <c r="H112" s="551"/>
      <c r="I112" s="551"/>
      <c r="J112" s="551"/>
      <c r="K112" s="551"/>
      <c r="L112" s="551"/>
      <c r="M112" s="551"/>
      <c r="N112" s="551"/>
      <c r="O112" s="551"/>
      <c r="P112" s="551"/>
      <c r="Q112" s="551"/>
      <c r="R112" s="551"/>
      <c r="S112" s="551"/>
      <c r="T112" s="551"/>
      <c r="U112" s="551"/>
      <c r="V112" s="551"/>
      <c r="W112" s="551"/>
      <c r="X112" s="551"/>
      <c r="Y112" s="551"/>
      <c r="Z112" s="551"/>
      <c r="AA112" s="551"/>
      <c r="AB112" s="551"/>
      <c r="AC112" s="551"/>
      <c r="AD112" s="551"/>
      <c r="AE112" s="551"/>
      <c r="AF112" s="551"/>
      <c r="AG112" s="551"/>
      <c r="AH112" s="551"/>
      <c r="AI112" s="551"/>
      <c r="AJ112" s="551"/>
      <c r="AK112" s="551"/>
      <c r="AL112" s="551"/>
      <c r="AM112" s="551"/>
      <c r="AN112" s="551"/>
      <c r="AO112" s="551"/>
      <c r="AP112" s="551"/>
      <c r="AQ112" s="551"/>
      <c r="AR112" s="551"/>
      <c r="AS112" s="551"/>
      <c r="AT112" s="551"/>
      <c r="AU112" s="551"/>
      <c r="AV112" s="551"/>
      <c r="AW112" s="551"/>
      <c r="AX112" s="551"/>
      <c r="AY112" s="551"/>
      <c r="AZ112" s="551"/>
      <c r="BA112" s="551"/>
      <c r="BB112" s="551"/>
      <c r="BC112" s="551"/>
      <c r="BD112" s="551"/>
      <c r="BE112" s="551"/>
      <c r="BF112" s="608"/>
      <c r="BG112" s="1"/>
      <c r="BJ112" s="196"/>
    </row>
    <row r="113" spans="3:91" ht="23.25" customHeight="1" x14ac:dyDescent="0.25">
      <c r="C113" s="1"/>
      <c r="D113" s="587" t="s">
        <v>125</v>
      </c>
      <c r="E113" s="588"/>
      <c r="F113" s="588"/>
      <c r="G113" s="588"/>
      <c r="H113" s="588"/>
      <c r="I113" s="588"/>
      <c r="J113" s="588"/>
      <c r="K113" s="588"/>
      <c r="L113" s="588"/>
      <c r="M113" s="588"/>
      <c r="N113" s="588"/>
      <c r="O113" s="588"/>
      <c r="P113" s="589"/>
      <c r="Q113" s="589"/>
      <c r="R113" s="589"/>
      <c r="S113" s="589"/>
      <c r="T113" s="589"/>
      <c r="U113" s="589"/>
      <c r="V113" s="589"/>
      <c r="W113" s="589"/>
      <c r="X113" s="589"/>
      <c r="Y113" s="589"/>
      <c r="Z113" s="589"/>
      <c r="AA113" s="589"/>
      <c r="AB113" s="589"/>
      <c r="AC113" s="589"/>
      <c r="AD113" s="590"/>
      <c r="AE113" s="591"/>
      <c r="AF113" s="591"/>
      <c r="AG113" s="591"/>
      <c r="AH113" s="591"/>
      <c r="AI113" s="591"/>
      <c r="AJ113" s="591"/>
      <c r="AK113" s="591"/>
      <c r="AL113" s="591"/>
      <c r="AM113" s="591"/>
      <c r="AN113" s="591"/>
      <c r="AO113" s="591"/>
      <c r="AP113" s="591"/>
      <c r="AQ113" s="591"/>
      <c r="AR113" s="591"/>
      <c r="AS113" s="591"/>
      <c r="AT113" s="591"/>
      <c r="AU113" s="591"/>
      <c r="AV113" s="591"/>
      <c r="AW113" s="591"/>
      <c r="AX113" s="591"/>
      <c r="AY113" s="591"/>
      <c r="AZ113" s="591"/>
      <c r="BA113" s="591"/>
      <c r="BB113" s="591"/>
      <c r="BC113" s="591"/>
      <c r="BD113" s="591"/>
      <c r="BE113" s="591"/>
      <c r="BF113" s="592"/>
      <c r="BG113" s="1"/>
      <c r="BJ113" s="197"/>
    </row>
    <row r="114" spans="3:91" ht="23.25" customHeight="1" x14ac:dyDescent="0.25">
      <c r="C114" s="1"/>
      <c r="D114" s="593" t="s">
        <v>126</v>
      </c>
      <c r="E114" s="300"/>
      <c r="F114" s="300"/>
      <c r="G114" s="300"/>
      <c r="H114" s="300"/>
      <c r="I114" s="300"/>
      <c r="J114" s="300"/>
      <c r="K114" s="300"/>
      <c r="L114" s="300"/>
      <c r="M114" s="300"/>
      <c r="N114" s="300"/>
      <c r="O114" s="300"/>
      <c r="P114" s="594"/>
      <c r="Q114" s="594"/>
      <c r="R114" s="594"/>
      <c r="S114" s="594"/>
      <c r="T114" s="594"/>
      <c r="U114" s="594"/>
      <c r="V114" s="594"/>
      <c r="W114" s="594"/>
      <c r="X114" s="594"/>
      <c r="Y114" s="594"/>
      <c r="Z114" s="594"/>
      <c r="AA114" s="594"/>
      <c r="AB114" s="594"/>
      <c r="AC114" s="594"/>
      <c r="AD114" s="595"/>
      <c r="AE114" s="602"/>
      <c r="AF114" s="602"/>
      <c r="AG114" s="602"/>
      <c r="AH114" s="602"/>
      <c r="AI114" s="602"/>
      <c r="AJ114" s="602"/>
      <c r="AK114" s="602"/>
      <c r="AL114" s="602"/>
      <c r="AM114" s="602"/>
      <c r="AN114" s="602"/>
      <c r="AO114" s="602"/>
      <c r="AP114" s="602"/>
      <c r="AQ114" s="602"/>
      <c r="AR114" s="602"/>
      <c r="AS114" s="602"/>
      <c r="AT114" s="602"/>
      <c r="AU114" s="602"/>
      <c r="AV114" s="602"/>
      <c r="AW114" s="602"/>
      <c r="AX114" s="602"/>
      <c r="AY114" s="602"/>
      <c r="AZ114" s="602"/>
      <c r="BA114" s="602"/>
      <c r="BB114" s="602"/>
      <c r="BC114" s="602"/>
      <c r="BD114" s="602"/>
      <c r="BE114" s="602"/>
      <c r="BF114" s="603"/>
      <c r="BG114" s="1"/>
    </row>
    <row r="115" spans="3:91" ht="21" customHeight="1" x14ac:dyDescent="0.25">
      <c r="C115" s="120"/>
      <c r="D115" s="121" t="s">
        <v>54</v>
      </c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  <c r="AI115" s="87"/>
      <c r="AJ115" s="87"/>
      <c r="AK115" s="87"/>
      <c r="AL115" s="87"/>
      <c r="AM115" s="87"/>
      <c r="AN115" s="87"/>
      <c r="AO115" s="87"/>
      <c r="AP115" s="87"/>
      <c r="AQ115" s="87"/>
      <c r="AR115" s="87"/>
      <c r="AS115" s="87"/>
      <c r="AT115" s="87"/>
      <c r="AU115" s="87"/>
      <c r="AV115" s="87"/>
      <c r="AW115" s="87"/>
      <c r="AX115" s="87"/>
      <c r="AY115" s="87"/>
      <c r="AZ115" s="87"/>
      <c r="BA115" s="87"/>
      <c r="BB115" s="87"/>
      <c r="BC115" s="87"/>
      <c r="BD115" s="87"/>
      <c r="BE115" s="87"/>
      <c r="BF115" s="87"/>
      <c r="BG115" s="1"/>
    </row>
    <row r="116" spans="3:91" ht="23.25" customHeight="1" x14ac:dyDescent="0.25">
      <c r="C116" s="1"/>
      <c r="D116" s="593" t="s">
        <v>317</v>
      </c>
      <c r="E116" s="300"/>
      <c r="F116" s="300"/>
      <c r="G116" s="300"/>
      <c r="H116" s="300"/>
      <c r="I116" s="300"/>
      <c r="J116" s="300"/>
      <c r="K116" s="300"/>
      <c r="L116" s="300"/>
      <c r="M116" s="300"/>
      <c r="N116" s="300"/>
      <c r="O116" s="300"/>
      <c r="P116" s="594"/>
      <c r="Q116" s="594"/>
      <c r="R116" s="594"/>
      <c r="S116" s="594"/>
      <c r="T116" s="594"/>
      <c r="U116" s="594"/>
      <c r="V116" s="594"/>
      <c r="W116" s="594"/>
      <c r="X116" s="594"/>
      <c r="Y116" s="594"/>
      <c r="Z116" s="594"/>
      <c r="AA116" s="594"/>
      <c r="AB116" s="594"/>
      <c r="AC116" s="594"/>
      <c r="AD116" s="595"/>
      <c r="AE116" s="622"/>
      <c r="AF116" s="622"/>
      <c r="AG116" s="622"/>
      <c r="AH116" s="622"/>
      <c r="AI116" s="622"/>
      <c r="AJ116" s="622"/>
      <c r="AK116" s="622"/>
      <c r="AL116" s="622"/>
      <c r="AM116" s="622"/>
      <c r="AN116" s="622"/>
      <c r="AO116" s="622"/>
      <c r="AP116" s="622"/>
      <c r="AQ116" s="622"/>
      <c r="AR116" s="622"/>
      <c r="AS116" s="622"/>
      <c r="AT116" s="622"/>
      <c r="AU116" s="622"/>
      <c r="AV116" s="622"/>
      <c r="AW116" s="622"/>
      <c r="AX116" s="622"/>
      <c r="AY116" s="622"/>
      <c r="AZ116" s="622"/>
      <c r="BA116" s="622"/>
      <c r="BB116" s="622"/>
      <c r="BC116" s="622"/>
      <c r="BD116" s="622"/>
      <c r="BE116" s="622"/>
      <c r="BF116" s="623"/>
      <c r="BG116" s="1"/>
      <c r="BH116" s="5" t="str">
        <f>IF(X33=0," ",X33)</f>
        <v xml:space="preserve"> </v>
      </c>
    </row>
    <row r="117" spans="3:91" ht="21" customHeight="1" x14ac:dyDescent="0.25">
      <c r="C117" s="120"/>
      <c r="D117" s="121" t="s">
        <v>55</v>
      </c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  <c r="AI117" s="87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87"/>
      <c r="AU117" s="87"/>
      <c r="AV117" s="87"/>
      <c r="AW117" s="87"/>
      <c r="AX117" s="87"/>
      <c r="AY117" s="87"/>
      <c r="AZ117" s="87"/>
      <c r="BA117" s="87"/>
      <c r="BB117" s="87"/>
      <c r="BC117" s="87"/>
      <c r="BD117" s="87"/>
      <c r="BE117" s="87"/>
      <c r="BF117" s="87"/>
      <c r="BG117" s="1"/>
    </row>
    <row r="118" spans="3:91" ht="16.5" customHeight="1" x14ac:dyDescent="0.25">
      <c r="C118" s="1"/>
      <c r="D118" s="299" t="s">
        <v>56</v>
      </c>
      <c r="E118" s="300"/>
      <c r="F118" s="300"/>
      <c r="G118" s="300"/>
      <c r="H118" s="300"/>
      <c r="I118" s="300"/>
      <c r="J118" s="300"/>
      <c r="K118" s="300"/>
      <c r="L118" s="300"/>
      <c r="M118" s="300"/>
      <c r="N118" s="300"/>
      <c r="O118" s="300"/>
      <c r="P118" s="300"/>
      <c r="Q118" s="300"/>
      <c r="R118" s="300"/>
      <c r="S118" s="300"/>
      <c r="T118" s="300"/>
      <c r="U118" s="300"/>
      <c r="V118" s="300"/>
      <c r="W118" s="300"/>
      <c r="X118" s="300"/>
      <c r="Y118" s="300"/>
      <c r="Z118" s="300"/>
      <c r="AA118" s="300"/>
      <c r="AB118" s="301"/>
      <c r="AC118" s="301"/>
      <c r="AD118" s="302"/>
      <c r="AE118" s="295" t="str">
        <f>IF((AI153)=0,"načítá se automaticky",AI153)</f>
        <v>načítá se automaticky</v>
      </c>
      <c r="AF118" s="296"/>
      <c r="AG118" s="296"/>
      <c r="AH118" s="296"/>
      <c r="AI118" s="296"/>
      <c r="AJ118" s="296"/>
      <c r="AK118" s="296"/>
      <c r="AL118" s="296"/>
      <c r="AM118" s="296"/>
      <c r="AN118" s="296"/>
      <c r="AO118" s="296"/>
      <c r="AP118" s="296"/>
      <c r="AQ118" s="296"/>
      <c r="AR118" s="296"/>
      <c r="AS118" s="296"/>
      <c r="AT118" s="296"/>
      <c r="AU118" s="296"/>
      <c r="AV118" s="296"/>
      <c r="AW118" s="296"/>
      <c r="AX118" s="296"/>
      <c r="AY118" s="296"/>
      <c r="AZ118" s="296"/>
      <c r="BA118" s="296"/>
      <c r="BB118" s="296"/>
      <c r="BC118" s="296"/>
      <c r="BD118" s="296"/>
      <c r="BE118" s="296"/>
      <c r="BF118" s="297"/>
      <c r="BG118" s="1"/>
      <c r="BH118" s="5" t="str">
        <f>IF((AI153)=0,"načítá se automaticky",AI153)</f>
        <v>načítá se automaticky</v>
      </c>
      <c r="BI118" s="292"/>
      <c r="BJ118" s="293"/>
      <c r="BK118" s="293"/>
      <c r="BL118" s="293"/>
      <c r="BM118" s="293"/>
      <c r="BN118" s="293"/>
      <c r="BO118" s="293"/>
      <c r="BP118" s="293"/>
      <c r="BQ118" s="293"/>
      <c r="BR118" s="293"/>
      <c r="BS118" s="293"/>
      <c r="BT118" s="293"/>
      <c r="BU118" s="293"/>
      <c r="BV118" s="293"/>
      <c r="BW118" s="293"/>
      <c r="BX118" s="293"/>
      <c r="BY118" s="293"/>
      <c r="BZ118" s="293"/>
      <c r="CA118" s="293"/>
      <c r="CB118" s="293"/>
      <c r="CC118" s="293"/>
      <c r="CD118" s="293"/>
      <c r="CE118" s="293"/>
      <c r="CF118" s="293"/>
      <c r="CG118" s="293"/>
      <c r="CH118" s="293"/>
      <c r="CI118" s="293"/>
      <c r="CJ118" s="293"/>
      <c r="CK118" s="293"/>
      <c r="CL118" s="293"/>
      <c r="CM118" s="293"/>
    </row>
    <row r="119" spans="3:91" ht="16.5" customHeight="1" x14ac:dyDescent="0.25">
      <c r="C119" s="1"/>
      <c r="D119" s="299" t="s">
        <v>57</v>
      </c>
      <c r="E119" s="300"/>
      <c r="F119" s="300"/>
      <c r="G119" s="300"/>
      <c r="H119" s="300"/>
      <c r="I119" s="300"/>
      <c r="J119" s="300"/>
      <c r="K119" s="300"/>
      <c r="L119" s="300"/>
      <c r="M119" s="300"/>
      <c r="N119" s="300"/>
      <c r="O119" s="300"/>
      <c r="P119" s="300"/>
      <c r="Q119" s="300"/>
      <c r="R119" s="300"/>
      <c r="S119" s="300"/>
      <c r="T119" s="300"/>
      <c r="U119" s="300"/>
      <c r="V119" s="300"/>
      <c r="W119" s="300"/>
      <c r="X119" s="300"/>
      <c r="Y119" s="300"/>
      <c r="Z119" s="300"/>
      <c r="AA119" s="300"/>
      <c r="AB119" s="301"/>
      <c r="AC119" s="301"/>
      <c r="AD119" s="302"/>
      <c r="AE119" s="298" t="str">
        <f>AU154</f>
        <v>vygeneruje se</v>
      </c>
      <c r="AF119" s="296"/>
      <c r="AG119" s="296"/>
      <c r="AH119" s="296"/>
      <c r="AI119" s="296"/>
      <c r="AJ119" s="296"/>
      <c r="AK119" s="296"/>
      <c r="AL119" s="296"/>
      <c r="AM119" s="296"/>
      <c r="AN119" s="296"/>
      <c r="AO119" s="296"/>
      <c r="AP119" s="296"/>
      <c r="AQ119" s="296"/>
      <c r="AR119" s="296"/>
      <c r="AS119" s="296"/>
      <c r="AT119" s="296"/>
      <c r="AU119" s="296"/>
      <c r="AV119" s="296"/>
      <c r="AW119" s="296"/>
      <c r="AX119" s="296"/>
      <c r="AY119" s="296"/>
      <c r="AZ119" s="296"/>
      <c r="BA119" s="296"/>
      <c r="BB119" s="296"/>
      <c r="BC119" s="296"/>
      <c r="BD119" s="296"/>
      <c r="BE119" s="296"/>
      <c r="BF119" s="297"/>
      <c r="BG119" s="1"/>
      <c r="BH119" s="139" t="str">
        <f>AU154</f>
        <v>vygeneruje se</v>
      </c>
      <c r="BI119" s="294"/>
      <c r="BJ119" s="294"/>
      <c r="BK119" s="294"/>
      <c r="BL119" s="294"/>
      <c r="BM119" s="294"/>
      <c r="BN119" s="294"/>
      <c r="BO119" s="294"/>
      <c r="BP119" s="294"/>
      <c r="BQ119" s="294"/>
      <c r="BR119" s="294"/>
      <c r="BS119" s="294"/>
      <c r="BT119" s="294"/>
      <c r="BU119" s="294"/>
      <c r="BV119" s="294"/>
      <c r="BW119" s="294"/>
      <c r="BX119" s="294"/>
      <c r="BY119" s="294"/>
      <c r="BZ119" s="294"/>
      <c r="CA119" s="294"/>
      <c r="CB119" s="294"/>
      <c r="CC119" s="294"/>
      <c r="CD119" s="294"/>
      <c r="CE119" s="294"/>
      <c r="CF119" s="294"/>
      <c r="CG119" s="294"/>
      <c r="CH119" s="294"/>
      <c r="CI119" s="294"/>
      <c r="CJ119" s="294"/>
      <c r="CK119" s="294"/>
      <c r="CL119" s="294"/>
      <c r="CM119" s="294"/>
    </row>
    <row r="120" spans="3:91" ht="16.5" customHeight="1" x14ac:dyDescent="0.25">
      <c r="C120" s="1"/>
      <c r="D120" s="299" t="s">
        <v>58</v>
      </c>
      <c r="E120" s="300"/>
      <c r="F120" s="300"/>
      <c r="G120" s="300"/>
      <c r="H120" s="300"/>
      <c r="I120" s="300"/>
      <c r="J120" s="300"/>
      <c r="K120" s="300"/>
      <c r="L120" s="300"/>
      <c r="M120" s="300"/>
      <c r="N120" s="300"/>
      <c r="O120" s="300"/>
      <c r="P120" s="300"/>
      <c r="Q120" s="300"/>
      <c r="R120" s="300"/>
      <c r="S120" s="300"/>
      <c r="T120" s="300"/>
      <c r="U120" s="300"/>
      <c r="V120" s="300"/>
      <c r="W120" s="300"/>
      <c r="X120" s="300"/>
      <c r="Y120" s="300"/>
      <c r="Z120" s="300"/>
      <c r="AA120" s="300"/>
      <c r="AB120" s="301"/>
      <c r="AC120" s="301"/>
      <c r="AD120" s="302"/>
      <c r="AE120" s="295" t="s">
        <v>95</v>
      </c>
      <c r="AF120" s="296"/>
      <c r="AG120" s="296"/>
      <c r="AH120" s="296"/>
      <c r="AI120" s="296"/>
      <c r="AJ120" s="296"/>
      <c r="AK120" s="296"/>
      <c r="AL120" s="296"/>
      <c r="AM120" s="296"/>
      <c r="AN120" s="296"/>
      <c r="AO120" s="296"/>
      <c r="AP120" s="296"/>
      <c r="AQ120" s="296"/>
      <c r="AR120" s="296"/>
      <c r="AS120" s="296"/>
      <c r="AT120" s="296"/>
      <c r="AU120" s="296"/>
      <c r="AV120" s="296"/>
      <c r="AW120" s="296"/>
      <c r="AX120" s="296"/>
      <c r="AY120" s="296"/>
      <c r="AZ120" s="296"/>
      <c r="BA120" s="296"/>
      <c r="BB120" s="296"/>
      <c r="BC120" s="296"/>
      <c r="BD120" s="296"/>
      <c r="BE120" s="296"/>
      <c r="BF120" s="297"/>
      <c r="BG120" s="1"/>
      <c r="BI120" s="293"/>
      <c r="BJ120" s="293"/>
      <c r="BK120" s="293"/>
      <c r="BL120" s="293"/>
      <c r="BM120" s="293"/>
      <c r="BN120" s="293"/>
      <c r="BO120" s="293"/>
      <c r="BP120" s="293"/>
      <c r="BQ120" s="293"/>
      <c r="BR120" s="293"/>
      <c r="BS120" s="293"/>
      <c r="BT120" s="293"/>
      <c r="BU120" s="293"/>
      <c r="BV120" s="293"/>
      <c r="BW120" s="293"/>
      <c r="BX120" s="293"/>
      <c r="BY120" s="293"/>
      <c r="BZ120" s="293"/>
      <c r="CA120" s="293"/>
      <c r="CB120" s="293"/>
      <c r="CC120" s="293"/>
      <c r="CD120" s="293"/>
      <c r="CE120" s="293"/>
      <c r="CF120" s="293"/>
      <c r="CG120" s="293"/>
      <c r="CH120" s="293"/>
      <c r="CI120" s="293"/>
      <c r="CJ120" s="293"/>
      <c r="CK120" s="293"/>
      <c r="CL120" s="293"/>
      <c r="CM120" s="293"/>
    </row>
    <row r="121" spans="3:91" s="2" customFormat="1" ht="28.5" customHeight="1" x14ac:dyDescent="0.5">
      <c r="C121" s="106"/>
      <c r="D121" s="116" t="s">
        <v>114</v>
      </c>
      <c r="E121" s="107"/>
      <c r="F121" s="107"/>
      <c r="G121" s="107"/>
      <c r="H121" s="107"/>
      <c r="I121" s="107"/>
      <c r="J121" s="107"/>
      <c r="K121" s="107"/>
      <c r="L121" s="107"/>
      <c r="M121" s="107"/>
      <c r="N121" s="107"/>
      <c r="O121" s="107"/>
      <c r="P121" s="107"/>
      <c r="Q121" s="107"/>
      <c r="R121" s="107"/>
      <c r="S121" s="107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07"/>
      <c r="AO121" s="107"/>
      <c r="AP121" s="107"/>
      <c r="AQ121" s="107"/>
      <c r="AR121" s="107"/>
      <c r="AS121" s="107"/>
      <c r="AT121" s="107"/>
      <c r="AU121" s="107"/>
      <c r="AV121" s="107"/>
      <c r="AW121" s="107"/>
      <c r="AX121" s="107"/>
      <c r="AY121" s="107"/>
      <c r="AZ121" s="107"/>
      <c r="BA121" s="107"/>
      <c r="BB121" s="107"/>
      <c r="BC121" s="107"/>
      <c r="BD121" s="107"/>
      <c r="BE121" s="107"/>
      <c r="BF121" s="107"/>
      <c r="BG121" s="107"/>
      <c r="BH121" s="8"/>
      <c r="BI121" s="8"/>
      <c r="BJ121" s="8"/>
    </row>
    <row r="122" spans="3:91" s="2" customFormat="1" ht="36" customHeight="1" x14ac:dyDescent="0.25">
      <c r="C122" s="106"/>
      <c r="D122" s="746" t="s">
        <v>318</v>
      </c>
      <c r="E122" s="747"/>
      <c r="F122" s="747"/>
      <c r="G122" s="747"/>
      <c r="H122" s="747"/>
      <c r="I122" s="747"/>
      <c r="J122" s="747"/>
      <c r="K122" s="747"/>
      <c r="L122" s="747"/>
      <c r="M122" s="747"/>
      <c r="N122" s="747"/>
      <c r="O122" s="747"/>
      <c r="P122" s="747"/>
      <c r="Q122" s="747"/>
      <c r="R122" s="747"/>
      <c r="S122" s="747"/>
      <c r="T122" s="747"/>
      <c r="U122" s="747"/>
      <c r="V122" s="747"/>
      <c r="W122" s="747"/>
      <c r="X122" s="747"/>
      <c r="Y122" s="747"/>
      <c r="Z122" s="747"/>
      <c r="AA122" s="747"/>
      <c r="AB122" s="747"/>
      <c r="AC122" s="747"/>
      <c r="AD122" s="747"/>
      <c r="AE122" s="747"/>
      <c r="AF122" s="747"/>
      <c r="AG122" s="747"/>
      <c r="AH122" s="747"/>
      <c r="AI122" s="747"/>
      <c r="AJ122" s="747"/>
      <c r="AK122" s="747"/>
      <c r="AL122" s="747"/>
      <c r="AM122" s="747"/>
      <c r="AN122" s="747"/>
      <c r="AO122" s="747"/>
      <c r="AP122" s="747"/>
      <c r="AQ122" s="747"/>
      <c r="AR122" s="747"/>
      <c r="AS122" s="747"/>
      <c r="AT122" s="747"/>
      <c r="AU122" s="747"/>
      <c r="AV122" s="747"/>
      <c r="AW122" s="747"/>
      <c r="AX122" s="747"/>
      <c r="AY122" s="747"/>
      <c r="AZ122" s="747"/>
      <c r="BA122" s="747"/>
      <c r="BB122" s="747"/>
      <c r="BC122" s="747"/>
      <c r="BD122" s="747"/>
      <c r="BE122" s="747"/>
      <c r="BF122" s="747"/>
      <c r="BG122" s="107"/>
      <c r="BH122" s="8"/>
      <c r="BI122" s="8"/>
      <c r="BJ122" s="8"/>
    </row>
    <row r="123" spans="3:91" ht="24.75" customHeight="1" x14ac:dyDescent="0.25">
      <c r="C123" s="1"/>
      <c r="D123" s="617" t="s">
        <v>3</v>
      </c>
      <c r="E123" s="618"/>
      <c r="F123" s="618"/>
      <c r="G123" s="618"/>
      <c r="H123" s="618"/>
      <c r="I123" s="618"/>
      <c r="J123" s="618"/>
      <c r="K123" s="618"/>
      <c r="L123" s="618"/>
      <c r="M123" s="618"/>
      <c r="N123" s="618"/>
      <c r="O123" s="618"/>
      <c r="P123" s="618"/>
      <c r="Q123" s="618"/>
      <c r="R123" s="618"/>
      <c r="S123" s="618"/>
      <c r="T123" s="618"/>
      <c r="U123" s="618"/>
      <c r="V123" s="618"/>
      <c r="W123" s="618"/>
      <c r="X123" s="618"/>
      <c r="Y123" s="618"/>
      <c r="Z123" s="618"/>
      <c r="AA123" s="618"/>
      <c r="AB123" s="618"/>
      <c r="AC123" s="618"/>
      <c r="AD123" s="618"/>
      <c r="AE123" s="619" t="s">
        <v>388</v>
      </c>
      <c r="AF123" s="620"/>
      <c r="AG123" s="620"/>
      <c r="AH123" s="620"/>
      <c r="AI123" s="620"/>
      <c r="AJ123" s="620"/>
      <c r="AK123" s="620"/>
      <c r="AL123" s="620"/>
      <c r="AM123" s="620"/>
      <c r="AN123" s="620"/>
      <c r="AO123" s="620"/>
      <c r="AP123" s="620"/>
      <c r="AQ123" s="620"/>
      <c r="AR123" s="621"/>
      <c r="AS123" s="620" t="s">
        <v>4</v>
      </c>
      <c r="AT123" s="620"/>
      <c r="AU123" s="620"/>
      <c r="AV123" s="620"/>
      <c r="AW123" s="620"/>
      <c r="AX123" s="620"/>
      <c r="AY123" s="620"/>
      <c r="AZ123" s="620"/>
      <c r="BA123" s="620"/>
      <c r="BB123" s="620"/>
      <c r="BC123" s="620"/>
      <c r="BD123" s="620"/>
      <c r="BE123" s="620"/>
      <c r="BF123" s="763"/>
      <c r="BG123" s="87"/>
      <c r="BH123" s="8" t="s">
        <v>349</v>
      </c>
      <c r="BI123" s="8"/>
      <c r="BJ123" s="8"/>
    </row>
    <row r="124" spans="3:91" ht="25.95" customHeight="1" x14ac:dyDescent="0.25">
      <c r="C124" s="1"/>
      <c r="D124" s="612" t="s">
        <v>349</v>
      </c>
      <c r="E124" s="613"/>
      <c r="F124" s="613"/>
      <c r="G124" s="613"/>
      <c r="H124" s="613"/>
      <c r="I124" s="613"/>
      <c r="J124" s="613"/>
      <c r="K124" s="613"/>
      <c r="L124" s="613"/>
      <c r="M124" s="613"/>
      <c r="N124" s="613"/>
      <c r="O124" s="613"/>
      <c r="P124" s="613"/>
      <c r="Q124" s="613"/>
      <c r="R124" s="613"/>
      <c r="S124" s="613"/>
      <c r="T124" s="613"/>
      <c r="U124" s="613"/>
      <c r="V124" s="613"/>
      <c r="W124" s="613"/>
      <c r="X124" s="613"/>
      <c r="Y124" s="613"/>
      <c r="Z124" s="613"/>
      <c r="AA124" s="613"/>
      <c r="AB124" s="613"/>
      <c r="AC124" s="613"/>
      <c r="AD124" s="613"/>
      <c r="AE124" s="614" t="str">
        <f>IF(D124=BH124,"ks",IF(D124=BH125,"m2","vygeneruje se"))</f>
        <v>vygeneruje se</v>
      </c>
      <c r="AF124" s="551"/>
      <c r="AG124" s="551"/>
      <c r="AH124" s="551"/>
      <c r="AI124" s="551"/>
      <c r="AJ124" s="551"/>
      <c r="AK124" s="551"/>
      <c r="AL124" s="551"/>
      <c r="AM124" s="551"/>
      <c r="AN124" s="551"/>
      <c r="AO124" s="551"/>
      <c r="AP124" s="551"/>
      <c r="AQ124" s="551"/>
      <c r="AR124" s="552"/>
      <c r="AS124" s="553"/>
      <c r="AT124" s="553"/>
      <c r="AU124" s="553"/>
      <c r="AV124" s="553"/>
      <c r="AW124" s="553"/>
      <c r="AX124" s="553"/>
      <c r="AY124" s="553"/>
      <c r="AZ124" s="553"/>
      <c r="BA124" s="553"/>
      <c r="BB124" s="553"/>
      <c r="BC124" s="553"/>
      <c r="BD124" s="553"/>
      <c r="BE124" s="553"/>
      <c r="BF124" s="577"/>
      <c r="BG124" s="87"/>
      <c r="BH124" s="8" t="s">
        <v>377</v>
      </c>
      <c r="BI124" s="8"/>
      <c r="BJ124" s="8"/>
    </row>
    <row r="125" spans="3:91" ht="25.95" hidden="1" customHeight="1" x14ac:dyDescent="0.25">
      <c r="C125" s="1"/>
      <c r="D125" s="612"/>
      <c r="E125" s="613"/>
      <c r="F125" s="613"/>
      <c r="G125" s="613"/>
      <c r="H125" s="613"/>
      <c r="I125" s="613"/>
      <c r="J125" s="613"/>
      <c r="K125" s="613"/>
      <c r="L125" s="613"/>
      <c r="M125" s="613"/>
      <c r="N125" s="613"/>
      <c r="O125" s="613"/>
      <c r="P125" s="613"/>
      <c r="Q125" s="613"/>
      <c r="R125" s="613"/>
      <c r="S125" s="613"/>
      <c r="T125" s="613"/>
      <c r="U125" s="613"/>
      <c r="V125" s="613"/>
      <c r="W125" s="613"/>
      <c r="X125" s="613"/>
      <c r="Y125" s="613"/>
      <c r="Z125" s="613"/>
      <c r="AA125" s="613"/>
      <c r="AB125" s="613"/>
      <c r="AC125" s="613"/>
      <c r="AD125" s="613"/>
      <c r="AE125" s="615"/>
      <c r="AF125" s="553"/>
      <c r="AG125" s="553"/>
      <c r="AH125" s="553"/>
      <c r="AI125" s="553"/>
      <c r="AJ125" s="553"/>
      <c r="AK125" s="553"/>
      <c r="AL125" s="553"/>
      <c r="AM125" s="553"/>
      <c r="AN125" s="553"/>
      <c r="AO125" s="553"/>
      <c r="AP125" s="553"/>
      <c r="AQ125" s="553"/>
      <c r="AR125" s="616"/>
      <c r="AS125" s="553"/>
      <c r="AT125" s="553"/>
      <c r="AU125" s="553"/>
      <c r="AV125" s="553"/>
      <c r="AW125" s="553"/>
      <c r="AX125" s="553"/>
      <c r="AY125" s="553"/>
      <c r="AZ125" s="553"/>
      <c r="BA125" s="553"/>
      <c r="BB125" s="553"/>
      <c r="BC125" s="553"/>
      <c r="BD125" s="553"/>
      <c r="BE125" s="553"/>
      <c r="BF125" s="577"/>
      <c r="BG125" s="87"/>
      <c r="BH125" s="8" t="s">
        <v>378</v>
      </c>
      <c r="BI125" s="8"/>
      <c r="BJ125" s="8"/>
    </row>
    <row r="126" spans="3:91" ht="25.95" hidden="1" customHeight="1" x14ac:dyDescent="0.25">
      <c r="C126" s="1"/>
      <c r="D126" s="612"/>
      <c r="E126" s="613"/>
      <c r="F126" s="613"/>
      <c r="G126" s="613"/>
      <c r="H126" s="613"/>
      <c r="I126" s="613"/>
      <c r="J126" s="613"/>
      <c r="K126" s="613"/>
      <c r="L126" s="613"/>
      <c r="M126" s="613"/>
      <c r="N126" s="613"/>
      <c r="O126" s="613"/>
      <c r="P126" s="613"/>
      <c r="Q126" s="613"/>
      <c r="R126" s="613"/>
      <c r="S126" s="613"/>
      <c r="T126" s="613"/>
      <c r="U126" s="613"/>
      <c r="V126" s="613"/>
      <c r="W126" s="613"/>
      <c r="X126" s="613"/>
      <c r="Y126" s="613"/>
      <c r="Z126" s="613"/>
      <c r="AA126" s="613"/>
      <c r="AB126" s="613"/>
      <c r="AC126" s="613"/>
      <c r="AD126" s="613"/>
      <c r="AE126" s="615"/>
      <c r="AF126" s="553"/>
      <c r="AG126" s="553"/>
      <c r="AH126" s="553"/>
      <c r="AI126" s="553"/>
      <c r="AJ126" s="553"/>
      <c r="AK126" s="553"/>
      <c r="AL126" s="553"/>
      <c r="AM126" s="553"/>
      <c r="AN126" s="553"/>
      <c r="AO126" s="553"/>
      <c r="AP126" s="553"/>
      <c r="AQ126" s="553"/>
      <c r="AR126" s="616"/>
      <c r="AS126" s="553"/>
      <c r="AT126" s="553"/>
      <c r="AU126" s="553"/>
      <c r="AV126" s="553"/>
      <c r="AW126" s="553"/>
      <c r="AX126" s="553"/>
      <c r="AY126" s="553"/>
      <c r="AZ126" s="553"/>
      <c r="BA126" s="553"/>
      <c r="BB126" s="553"/>
      <c r="BC126" s="553"/>
      <c r="BD126" s="553"/>
      <c r="BE126" s="553"/>
      <c r="BF126" s="577"/>
      <c r="BG126" s="87"/>
      <c r="BH126" s="8"/>
      <c r="BI126" s="8"/>
      <c r="BJ126" s="8"/>
    </row>
    <row r="127" spans="3:91" s="2" customFormat="1" ht="28.5" customHeight="1" x14ac:dyDescent="0.5">
      <c r="C127" s="106"/>
      <c r="D127" s="116" t="s">
        <v>115</v>
      </c>
      <c r="E127" s="107"/>
      <c r="F127" s="107"/>
      <c r="G127" s="107"/>
      <c r="H127" s="107"/>
      <c r="I127" s="107"/>
      <c r="J127" s="107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07"/>
      <c r="X127" s="107"/>
      <c r="Y127" s="107"/>
      <c r="Z127" s="107"/>
      <c r="AA127" s="107"/>
      <c r="AB127" s="107"/>
      <c r="AC127" s="107"/>
      <c r="AD127" s="107"/>
      <c r="AE127" s="107"/>
      <c r="AF127" s="107"/>
      <c r="AG127" s="107"/>
      <c r="AH127" s="107"/>
      <c r="AI127" s="107"/>
      <c r="AJ127" s="107"/>
      <c r="AK127" s="107"/>
      <c r="AL127" s="107"/>
      <c r="AM127" s="107"/>
      <c r="AN127" s="107"/>
      <c r="AO127" s="107"/>
      <c r="AP127" s="107"/>
      <c r="AQ127" s="107"/>
      <c r="AR127" s="107"/>
      <c r="AS127" s="107"/>
      <c r="AT127" s="107"/>
      <c r="AU127" s="107"/>
      <c r="AV127" s="107"/>
      <c r="AW127" s="107"/>
      <c r="AX127" s="107"/>
      <c r="AY127" s="107"/>
      <c r="AZ127" s="107"/>
      <c r="BA127" s="107"/>
      <c r="BB127" s="107"/>
      <c r="BC127" s="107"/>
      <c r="BD127" s="107"/>
      <c r="BE127" s="107"/>
      <c r="BF127" s="107"/>
      <c r="BH127" s="6"/>
      <c r="BI127" s="6"/>
      <c r="BJ127" s="14"/>
    </row>
    <row r="128" spans="3:91" ht="21" customHeight="1" x14ac:dyDescent="0.25">
      <c r="C128" s="120"/>
      <c r="D128" s="121" t="s">
        <v>118</v>
      </c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  <c r="W128" s="87"/>
      <c r="X128" s="87"/>
      <c r="Y128" s="87"/>
      <c r="Z128" s="87"/>
      <c r="AA128" s="87"/>
      <c r="AB128" s="87"/>
      <c r="AC128" s="87"/>
      <c r="AD128" s="87"/>
      <c r="AE128" s="87"/>
      <c r="AF128" s="87"/>
      <c r="AG128" s="87"/>
      <c r="AH128" s="87"/>
      <c r="AI128" s="87"/>
      <c r="AJ128" s="87"/>
      <c r="AK128" s="87"/>
      <c r="AL128" s="87"/>
      <c r="AM128" s="87"/>
      <c r="AN128" s="87"/>
      <c r="AO128" s="87"/>
      <c r="AP128" s="87"/>
      <c r="AQ128" s="87"/>
      <c r="AR128" s="87"/>
      <c r="AS128" s="87"/>
      <c r="AT128" s="87"/>
      <c r="AU128" s="87"/>
      <c r="AV128" s="87"/>
      <c r="AW128" s="87"/>
      <c r="AX128" s="87"/>
      <c r="AY128" s="87"/>
      <c r="AZ128" s="87"/>
      <c r="BA128" s="87"/>
      <c r="BB128" s="87"/>
      <c r="BC128" s="87"/>
      <c r="BD128" s="87"/>
      <c r="BE128" s="87"/>
      <c r="BF128" s="87"/>
      <c r="BG128" s="1"/>
    </row>
    <row r="129" spans="4:89" s="186" customFormat="1" ht="24" customHeight="1" x14ac:dyDescent="0.25">
      <c r="D129" s="280" t="s">
        <v>311</v>
      </c>
      <c r="E129" s="281"/>
      <c r="F129" s="281"/>
      <c r="G129" s="281"/>
      <c r="H129" s="281"/>
      <c r="I129" s="281"/>
      <c r="J129" s="281"/>
      <c r="K129" s="281"/>
      <c r="L129" s="281"/>
      <c r="M129" s="281"/>
      <c r="N129" s="281"/>
      <c r="O129" s="281"/>
      <c r="P129" s="281"/>
      <c r="Q129" s="281"/>
      <c r="R129" s="281"/>
      <c r="S129" s="281"/>
      <c r="T129" s="281"/>
      <c r="U129" s="281"/>
      <c r="V129" s="281"/>
      <c r="W129" s="281"/>
      <c r="X129" s="281"/>
      <c r="Y129" s="281"/>
      <c r="Z129" s="281"/>
      <c r="AA129" s="281"/>
      <c r="AB129" s="281"/>
      <c r="AC129" s="281"/>
      <c r="AD129" s="281"/>
      <c r="AE129" s="281"/>
      <c r="AF129" s="281"/>
      <c r="AG129" s="281"/>
      <c r="AH129" s="281"/>
      <c r="AI129" s="281"/>
      <c r="AJ129" s="281"/>
      <c r="AK129" s="281"/>
      <c r="AL129" s="281"/>
      <c r="AM129" s="281"/>
      <c r="AN129" s="281"/>
      <c r="AO129" s="281"/>
      <c r="AP129" s="281"/>
      <c r="AQ129" s="281"/>
      <c r="AR129" s="281"/>
      <c r="AS129" s="281"/>
      <c r="AT129" s="281"/>
      <c r="AU129" s="281"/>
      <c r="AV129" s="281"/>
      <c r="AW129" s="281"/>
      <c r="AX129" s="281"/>
      <c r="AY129" s="281"/>
      <c r="AZ129" s="281"/>
      <c r="BA129" s="281"/>
      <c r="BB129" s="281"/>
      <c r="BC129" s="281"/>
      <c r="BD129" s="281"/>
      <c r="BE129" s="281"/>
      <c r="BF129" s="281"/>
      <c r="BH129" s="5"/>
      <c r="BI129" s="5" t="s">
        <v>349</v>
      </c>
      <c r="BJ129" s="8"/>
    </row>
    <row r="130" spans="4:89" s="1" customFormat="1" ht="17.25" customHeight="1" x14ac:dyDescent="0.25">
      <c r="D130" s="282" t="s">
        <v>349</v>
      </c>
      <c r="E130" s="283"/>
      <c r="F130" s="283"/>
      <c r="G130" s="283"/>
      <c r="H130" s="283"/>
      <c r="I130" s="283"/>
      <c r="J130" s="283"/>
      <c r="K130" s="283"/>
      <c r="L130" s="283"/>
      <c r="M130" s="283"/>
      <c r="N130" s="283"/>
      <c r="O130" s="283"/>
      <c r="P130" s="283"/>
      <c r="Q130" s="283"/>
      <c r="R130" s="283"/>
      <c r="S130" s="283"/>
      <c r="T130" s="283"/>
      <c r="U130" s="283"/>
      <c r="V130" s="283"/>
      <c r="W130" s="283"/>
      <c r="X130" s="283"/>
      <c r="Y130" s="283"/>
      <c r="Z130" s="283"/>
      <c r="AA130" s="283"/>
      <c r="AB130" s="284"/>
      <c r="AC130" s="270" t="s">
        <v>31</v>
      </c>
      <c r="AD130" s="271"/>
      <c r="AE130" s="271"/>
      <c r="AF130" s="271"/>
      <c r="AG130" s="271"/>
      <c r="AH130" s="271"/>
      <c r="AI130" s="271"/>
      <c r="AJ130" s="271"/>
      <c r="AK130" s="271"/>
      <c r="AL130" s="271"/>
      <c r="AM130" s="271"/>
      <c r="AN130" s="271"/>
      <c r="AO130" s="270" t="s">
        <v>30</v>
      </c>
      <c r="AP130" s="271"/>
      <c r="AQ130" s="271"/>
      <c r="AR130" s="271"/>
      <c r="AS130" s="271"/>
      <c r="AT130" s="271"/>
      <c r="AU130" s="767" t="s">
        <v>312</v>
      </c>
      <c r="AV130" s="767"/>
      <c r="AW130" s="767"/>
      <c r="AX130" s="767"/>
      <c r="AY130" s="767"/>
      <c r="AZ130" s="767"/>
      <c r="BA130" s="767"/>
      <c r="BB130" s="767"/>
      <c r="BC130" s="767"/>
      <c r="BD130" s="767"/>
      <c r="BE130" s="767"/>
      <c r="BF130" s="768"/>
      <c r="BH130" s="5" t="str">
        <f>IF(AM96="","(Kč)",IF(AM96="NE","vč. DPH (Kč)",IF(AND(AM96="ANO",AM97="ANO"),"bez DPH (Kč)",IF(AND(AM96="ANO",AM97="NE"),"vč. DPH (Kč)","(Kč)"))))</f>
        <v>(Kč)</v>
      </c>
      <c r="BI130" s="5" t="s">
        <v>241</v>
      </c>
      <c r="BT130" s="268"/>
      <c r="BU130" s="269"/>
      <c r="BV130" s="269"/>
      <c r="BW130" s="269"/>
      <c r="BX130" s="269"/>
      <c r="BY130" s="269"/>
      <c r="BZ130" s="268"/>
      <c r="CA130" s="269"/>
      <c r="CB130" s="269"/>
      <c r="CC130" s="269"/>
      <c r="CD130" s="269"/>
      <c r="CE130" s="269"/>
      <c r="CF130" s="269"/>
      <c r="CG130" s="269"/>
      <c r="CH130" s="269"/>
      <c r="CI130" s="269"/>
      <c r="CJ130" s="269"/>
      <c r="CK130" s="269"/>
    </row>
    <row r="131" spans="4:89" s="1" customFormat="1" ht="17.25" customHeight="1" x14ac:dyDescent="0.25">
      <c r="D131" s="572" t="s">
        <v>355</v>
      </c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72"/>
      <c r="AD131" s="272"/>
      <c r="AE131" s="272"/>
      <c r="AF131" s="272"/>
      <c r="AG131" s="272"/>
      <c r="AH131" s="272"/>
      <c r="AI131" s="272"/>
      <c r="AJ131" s="272"/>
      <c r="AK131" s="272"/>
      <c r="AL131" s="272"/>
      <c r="AM131" s="272"/>
      <c r="AN131" s="272"/>
      <c r="AO131" s="272"/>
      <c r="AP131" s="272"/>
      <c r="AQ131" s="272"/>
      <c r="AR131" s="272"/>
      <c r="AS131" s="272"/>
      <c r="AT131" s="272"/>
      <c r="AU131" s="574" t="str">
        <f>IF(AM96="","(Kč)",IF(AM96="NE","vč. DPH (Kč)",IF(AND(AM96="ANO",AM97="ANO"),"bez DPH (Kč)",IF(AND(AM96="ANO",AM97="NE"),"vč. DPH (Kč)","(Kč)"))))</f>
        <v>(Kč)</v>
      </c>
      <c r="AV131" s="575"/>
      <c r="AW131" s="575"/>
      <c r="AX131" s="575"/>
      <c r="AY131" s="575"/>
      <c r="AZ131" s="575"/>
      <c r="BA131" s="575"/>
      <c r="BB131" s="575"/>
      <c r="BC131" s="575"/>
      <c r="BD131" s="575"/>
      <c r="BE131" s="575"/>
      <c r="BF131" s="576"/>
      <c r="BH131" s="5"/>
      <c r="BI131" s="5" t="s">
        <v>354</v>
      </c>
      <c r="BJ131" s="8"/>
      <c r="BT131" s="273"/>
      <c r="BU131" s="273"/>
      <c r="BV131" s="273"/>
      <c r="BW131" s="273"/>
      <c r="BX131" s="273"/>
      <c r="BY131" s="273"/>
      <c r="BZ131" s="274"/>
      <c r="CA131" s="273"/>
      <c r="CB131" s="273"/>
      <c r="CC131" s="273"/>
      <c r="CD131" s="273"/>
      <c r="CE131" s="273"/>
      <c r="CF131" s="273"/>
      <c r="CG131" s="273"/>
      <c r="CH131" s="273"/>
      <c r="CI131" s="273"/>
      <c r="CJ131" s="273"/>
      <c r="CK131" s="273"/>
    </row>
    <row r="132" spans="4:89" s="1" customFormat="1" ht="26.25" customHeight="1" x14ac:dyDescent="0.25">
      <c r="D132" s="275"/>
      <c r="E132" s="276"/>
      <c r="F132" s="276"/>
      <c r="G132" s="276"/>
      <c r="H132" s="276"/>
      <c r="I132" s="276"/>
      <c r="J132" s="276"/>
      <c r="K132" s="276"/>
      <c r="L132" s="276"/>
      <c r="M132" s="276"/>
      <c r="N132" s="276"/>
      <c r="O132" s="276"/>
      <c r="P132" s="276"/>
      <c r="Q132" s="276"/>
      <c r="R132" s="276"/>
      <c r="S132" s="276"/>
      <c r="T132" s="276"/>
      <c r="U132" s="276"/>
      <c r="V132" s="276"/>
      <c r="W132" s="276"/>
      <c r="X132" s="276"/>
      <c r="Y132" s="276"/>
      <c r="Z132" s="276"/>
      <c r="AA132" s="276"/>
      <c r="AB132" s="276"/>
      <c r="AC132" s="289">
        <f>AU132</f>
        <v>0</v>
      </c>
      <c r="AD132" s="290"/>
      <c r="AE132" s="290"/>
      <c r="AF132" s="290"/>
      <c r="AG132" s="290"/>
      <c r="AH132" s="290"/>
      <c r="AI132" s="290"/>
      <c r="AJ132" s="290"/>
      <c r="AK132" s="290"/>
      <c r="AL132" s="290"/>
      <c r="AM132" s="290"/>
      <c r="AN132" s="290"/>
      <c r="AO132" s="291">
        <v>1</v>
      </c>
      <c r="AP132" s="291"/>
      <c r="AQ132" s="291"/>
      <c r="AR132" s="291"/>
      <c r="AS132" s="291"/>
      <c r="AT132" s="291"/>
      <c r="AU132" s="277">
        <v>0</v>
      </c>
      <c r="AV132" s="278"/>
      <c r="AW132" s="278"/>
      <c r="AX132" s="278"/>
      <c r="AY132" s="278"/>
      <c r="AZ132" s="278"/>
      <c r="BA132" s="278"/>
      <c r="BB132" s="278"/>
      <c r="BC132" s="278"/>
      <c r="BD132" s="278"/>
      <c r="BE132" s="278"/>
      <c r="BF132" s="279"/>
      <c r="BH132" s="5"/>
      <c r="BI132" s="5"/>
      <c r="BT132" s="273"/>
      <c r="BU132" s="273"/>
      <c r="BV132" s="273"/>
      <c r="BW132" s="273"/>
      <c r="BX132" s="273"/>
      <c r="BY132" s="273"/>
      <c r="BZ132" s="274"/>
      <c r="CA132" s="273"/>
      <c r="CB132" s="273"/>
      <c r="CC132" s="273"/>
      <c r="CD132" s="273"/>
      <c r="CE132" s="273"/>
      <c r="CF132" s="273"/>
      <c r="CG132" s="273"/>
      <c r="CH132" s="273"/>
      <c r="CI132" s="273"/>
      <c r="CJ132" s="273"/>
      <c r="CK132" s="273"/>
    </row>
    <row r="133" spans="4:89" s="1" customFormat="1" ht="26.25" customHeight="1" x14ac:dyDescent="0.25">
      <c r="D133" s="275"/>
      <c r="E133" s="276"/>
      <c r="F133" s="276"/>
      <c r="G133" s="276"/>
      <c r="H133" s="276"/>
      <c r="I133" s="276"/>
      <c r="J133" s="276"/>
      <c r="K133" s="276"/>
      <c r="L133" s="276"/>
      <c r="M133" s="276"/>
      <c r="N133" s="276"/>
      <c r="O133" s="276"/>
      <c r="P133" s="276"/>
      <c r="Q133" s="276"/>
      <c r="R133" s="276"/>
      <c r="S133" s="276"/>
      <c r="T133" s="276"/>
      <c r="U133" s="276"/>
      <c r="V133" s="276"/>
      <c r="W133" s="276"/>
      <c r="X133" s="276"/>
      <c r="Y133" s="276"/>
      <c r="Z133" s="276"/>
      <c r="AA133" s="276"/>
      <c r="AB133" s="276"/>
      <c r="AC133" s="289">
        <f t="shared" ref="AC133:AC134" si="0">AU133</f>
        <v>0</v>
      </c>
      <c r="AD133" s="290"/>
      <c r="AE133" s="290"/>
      <c r="AF133" s="290"/>
      <c r="AG133" s="290"/>
      <c r="AH133" s="290"/>
      <c r="AI133" s="290"/>
      <c r="AJ133" s="290"/>
      <c r="AK133" s="290"/>
      <c r="AL133" s="290"/>
      <c r="AM133" s="290"/>
      <c r="AN133" s="290"/>
      <c r="AO133" s="291">
        <v>1</v>
      </c>
      <c r="AP133" s="291"/>
      <c r="AQ133" s="291"/>
      <c r="AR133" s="291"/>
      <c r="AS133" s="291"/>
      <c r="AT133" s="291"/>
      <c r="AU133" s="277">
        <v>0</v>
      </c>
      <c r="AV133" s="278"/>
      <c r="AW133" s="278"/>
      <c r="AX133" s="278"/>
      <c r="AY133" s="278"/>
      <c r="AZ133" s="278"/>
      <c r="BA133" s="278"/>
      <c r="BB133" s="278"/>
      <c r="BC133" s="278"/>
      <c r="BD133" s="278"/>
      <c r="BE133" s="278"/>
      <c r="BF133" s="279"/>
      <c r="BH133" s="5"/>
      <c r="BI133" s="5"/>
      <c r="BT133" s="273"/>
      <c r="BU133" s="273"/>
      <c r="BV133" s="273"/>
      <c r="BW133" s="273"/>
      <c r="BX133" s="273"/>
      <c r="BY133" s="273"/>
      <c r="BZ133" s="274"/>
      <c r="CA133" s="273"/>
      <c r="CB133" s="273"/>
      <c r="CC133" s="273"/>
      <c r="CD133" s="273"/>
      <c r="CE133" s="273"/>
      <c r="CF133" s="273"/>
      <c r="CG133" s="273"/>
      <c r="CH133" s="273"/>
      <c r="CI133" s="273"/>
      <c r="CJ133" s="273"/>
      <c r="CK133" s="273"/>
    </row>
    <row r="134" spans="4:89" s="1" customFormat="1" ht="26.25" customHeight="1" x14ac:dyDescent="0.25">
      <c r="D134" s="275"/>
      <c r="E134" s="276"/>
      <c r="F134" s="276"/>
      <c r="G134" s="276"/>
      <c r="H134" s="276"/>
      <c r="I134" s="276"/>
      <c r="J134" s="276"/>
      <c r="K134" s="276"/>
      <c r="L134" s="276"/>
      <c r="M134" s="276"/>
      <c r="N134" s="276"/>
      <c r="O134" s="276"/>
      <c r="P134" s="276"/>
      <c r="Q134" s="276"/>
      <c r="R134" s="276"/>
      <c r="S134" s="276"/>
      <c r="T134" s="276"/>
      <c r="U134" s="276"/>
      <c r="V134" s="276"/>
      <c r="W134" s="276"/>
      <c r="X134" s="276"/>
      <c r="Y134" s="276"/>
      <c r="Z134" s="276"/>
      <c r="AA134" s="276"/>
      <c r="AB134" s="276"/>
      <c r="AC134" s="289">
        <f t="shared" si="0"/>
        <v>0</v>
      </c>
      <c r="AD134" s="290"/>
      <c r="AE134" s="290"/>
      <c r="AF134" s="290"/>
      <c r="AG134" s="290"/>
      <c r="AH134" s="290"/>
      <c r="AI134" s="290"/>
      <c r="AJ134" s="290"/>
      <c r="AK134" s="290"/>
      <c r="AL134" s="290"/>
      <c r="AM134" s="290"/>
      <c r="AN134" s="290"/>
      <c r="AO134" s="291">
        <v>1</v>
      </c>
      <c r="AP134" s="291"/>
      <c r="AQ134" s="291"/>
      <c r="AR134" s="291"/>
      <c r="AS134" s="291"/>
      <c r="AT134" s="291"/>
      <c r="AU134" s="277">
        <v>0</v>
      </c>
      <c r="AV134" s="278"/>
      <c r="AW134" s="278"/>
      <c r="AX134" s="278"/>
      <c r="AY134" s="278"/>
      <c r="AZ134" s="278"/>
      <c r="BA134" s="278"/>
      <c r="BB134" s="278"/>
      <c r="BC134" s="278"/>
      <c r="BD134" s="278"/>
      <c r="BE134" s="278"/>
      <c r="BF134" s="279"/>
      <c r="BH134" s="5"/>
      <c r="BI134" s="5"/>
      <c r="BT134" s="273"/>
      <c r="BU134" s="273"/>
      <c r="BV134" s="273"/>
      <c r="BW134" s="273"/>
      <c r="BX134" s="273"/>
      <c r="BY134" s="273"/>
      <c r="BZ134" s="274"/>
      <c r="CA134" s="273"/>
      <c r="CB134" s="273"/>
      <c r="CC134" s="273"/>
      <c r="CD134" s="273"/>
      <c r="CE134" s="273"/>
      <c r="CF134" s="273"/>
      <c r="CG134" s="273"/>
      <c r="CH134" s="273"/>
      <c r="CI134" s="273"/>
      <c r="CJ134" s="273"/>
      <c r="CK134" s="273"/>
    </row>
    <row r="135" spans="4:89" s="1" customFormat="1" ht="26.25" hidden="1" customHeight="1" x14ac:dyDescent="0.25">
      <c r="D135" s="285"/>
      <c r="E135" s="286"/>
      <c r="F135" s="286"/>
      <c r="G135" s="286"/>
      <c r="H135" s="286"/>
      <c r="I135" s="286"/>
      <c r="J135" s="286"/>
      <c r="K135" s="286"/>
      <c r="L135" s="286"/>
      <c r="M135" s="286"/>
      <c r="N135" s="286"/>
      <c r="O135" s="286"/>
      <c r="P135" s="286"/>
      <c r="Q135" s="286"/>
      <c r="R135" s="286"/>
      <c r="S135" s="286"/>
      <c r="T135" s="286"/>
      <c r="U135" s="286"/>
      <c r="V135" s="286"/>
      <c r="W135" s="286"/>
      <c r="X135" s="286"/>
      <c r="Y135" s="286"/>
      <c r="Z135" s="286"/>
      <c r="AA135" s="286"/>
      <c r="AB135" s="286"/>
      <c r="AC135" s="289" t="s">
        <v>353</v>
      </c>
      <c r="AD135" s="290"/>
      <c r="AE135" s="290"/>
      <c r="AF135" s="290"/>
      <c r="AG135" s="290"/>
      <c r="AH135" s="290"/>
      <c r="AI135" s="290"/>
      <c r="AJ135" s="290"/>
      <c r="AK135" s="290"/>
      <c r="AL135" s="290"/>
      <c r="AM135" s="290"/>
      <c r="AN135" s="290"/>
      <c r="AO135" s="291">
        <v>1</v>
      </c>
      <c r="AP135" s="291"/>
      <c r="AQ135" s="291"/>
      <c r="AR135" s="291"/>
      <c r="AS135" s="291"/>
      <c r="AT135" s="291"/>
      <c r="AU135" s="624"/>
      <c r="AV135" s="625"/>
      <c r="AW135" s="625"/>
      <c r="AX135" s="625"/>
      <c r="AY135" s="625"/>
      <c r="AZ135" s="625"/>
      <c r="BA135" s="625"/>
      <c r="BB135" s="625"/>
      <c r="BC135" s="625"/>
      <c r="BD135" s="625"/>
      <c r="BE135" s="625"/>
      <c r="BF135" s="626"/>
      <c r="BH135" s="5"/>
      <c r="BI135" s="5"/>
      <c r="BT135" s="273"/>
      <c r="BU135" s="273"/>
      <c r="BV135" s="273"/>
      <c r="BW135" s="273"/>
      <c r="BX135" s="273"/>
      <c r="BY135" s="273"/>
      <c r="BZ135" s="274"/>
      <c r="CA135" s="273"/>
      <c r="CB135" s="273"/>
      <c r="CC135" s="273"/>
      <c r="CD135" s="273"/>
      <c r="CE135" s="273"/>
      <c r="CF135" s="273"/>
      <c r="CG135" s="273"/>
      <c r="CH135" s="273"/>
      <c r="CI135" s="273"/>
      <c r="CJ135" s="273"/>
      <c r="CK135" s="273"/>
    </row>
    <row r="136" spans="4:89" s="1" customFormat="1" ht="26.25" hidden="1" customHeight="1" x14ac:dyDescent="0.25">
      <c r="D136" s="285"/>
      <c r="E136" s="286"/>
      <c r="F136" s="286"/>
      <c r="G136" s="286"/>
      <c r="H136" s="286"/>
      <c r="I136" s="286"/>
      <c r="J136" s="286"/>
      <c r="K136" s="286"/>
      <c r="L136" s="286"/>
      <c r="M136" s="286"/>
      <c r="N136" s="286"/>
      <c r="O136" s="286"/>
      <c r="P136" s="286"/>
      <c r="Q136" s="286"/>
      <c r="R136" s="286"/>
      <c r="S136" s="286"/>
      <c r="T136" s="286"/>
      <c r="U136" s="286"/>
      <c r="V136" s="286"/>
      <c r="W136" s="286"/>
      <c r="X136" s="286"/>
      <c r="Y136" s="286"/>
      <c r="Z136" s="286"/>
      <c r="AA136" s="286"/>
      <c r="AB136" s="286"/>
      <c r="AC136" s="289" t="s">
        <v>353</v>
      </c>
      <c r="AD136" s="290"/>
      <c r="AE136" s="290"/>
      <c r="AF136" s="290"/>
      <c r="AG136" s="290"/>
      <c r="AH136" s="290"/>
      <c r="AI136" s="290"/>
      <c r="AJ136" s="290"/>
      <c r="AK136" s="290"/>
      <c r="AL136" s="290"/>
      <c r="AM136" s="290"/>
      <c r="AN136" s="290"/>
      <c r="AO136" s="291">
        <v>1</v>
      </c>
      <c r="AP136" s="291"/>
      <c r="AQ136" s="291"/>
      <c r="AR136" s="291"/>
      <c r="AS136" s="291"/>
      <c r="AT136" s="291"/>
      <c r="AU136" s="624"/>
      <c r="AV136" s="625"/>
      <c r="AW136" s="625"/>
      <c r="AX136" s="625"/>
      <c r="AY136" s="625"/>
      <c r="AZ136" s="625"/>
      <c r="BA136" s="625"/>
      <c r="BB136" s="625"/>
      <c r="BC136" s="625"/>
      <c r="BD136" s="625"/>
      <c r="BE136" s="625"/>
      <c r="BF136" s="626"/>
      <c r="BH136" s="5"/>
      <c r="BI136" s="5"/>
      <c r="BT136" s="273"/>
      <c r="BU136" s="273"/>
      <c r="BV136" s="273"/>
      <c r="BW136" s="273"/>
      <c r="BX136" s="273"/>
      <c r="BY136" s="273"/>
      <c r="BZ136" s="274"/>
      <c r="CA136" s="273"/>
      <c r="CB136" s="273"/>
      <c r="CC136" s="273"/>
      <c r="CD136" s="273"/>
      <c r="CE136" s="273"/>
      <c r="CF136" s="273"/>
      <c r="CG136" s="273"/>
      <c r="CH136" s="273"/>
      <c r="CI136" s="273"/>
      <c r="CJ136" s="273"/>
      <c r="CK136" s="273"/>
    </row>
    <row r="137" spans="4:89" s="1" customFormat="1" ht="26.25" hidden="1" customHeight="1" x14ac:dyDescent="0.25">
      <c r="D137" s="285"/>
      <c r="E137" s="286"/>
      <c r="F137" s="286"/>
      <c r="G137" s="286"/>
      <c r="H137" s="286"/>
      <c r="I137" s="286"/>
      <c r="J137" s="286"/>
      <c r="K137" s="286"/>
      <c r="L137" s="286"/>
      <c r="M137" s="286"/>
      <c r="N137" s="286"/>
      <c r="O137" s="286"/>
      <c r="P137" s="286"/>
      <c r="Q137" s="286"/>
      <c r="R137" s="286"/>
      <c r="S137" s="286"/>
      <c r="T137" s="286"/>
      <c r="U137" s="286"/>
      <c r="V137" s="286"/>
      <c r="W137" s="286"/>
      <c r="X137" s="286"/>
      <c r="Y137" s="286"/>
      <c r="Z137" s="286"/>
      <c r="AA137" s="286"/>
      <c r="AB137" s="286"/>
      <c r="AC137" s="289" t="s">
        <v>353</v>
      </c>
      <c r="AD137" s="290"/>
      <c r="AE137" s="290"/>
      <c r="AF137" s="290"/>
      <c r="AG137" s="290"/>
      <c r="AH137" s="290"/>
      <c r="AI137" s="290"/>
      <c r="AJ137" s="290"/>
      <c r="AK137" s="290"/>
      <c r="AL137" s="290"/>
      <c r="AM137" s="290"/>
      <c r="AN137" s="290"/>
      <c r="AO137" s="291">
        <v>1</v>
      </c>
      <c r="AP137" s="291"/>
      <c r="AQ137" s="291"/>
      <c r="AR137" s="291"/>
      <c r="AS137" s="291"/>
      <c r="AT137" s="291"/>
      <c r="AU137" s="624"/>
      <c r="AV137" s="625"/>
      <c r="AW137" s="625"/>
      <c r="AX137" s="625"/>
      <c r="AY137" s="625"/>
      <c r="AZ137" s="625"/>
      <c r="BA137" s="625"/>
      <c r="BB137" s="625"/>
      <c r="BC137" s="625"/>
      <c r="BD137" s="625"/>
      <c r="BE137" s="625"/>
      <c r="BF137" s="626"/>
      <c r="BH137" s="5"/>
      <c r="BI137" s="5"/>
      <c r="BT137" s="273"/>
      <c r="BU137" s="273"/>
      <c r="BV137" s="273"/>
      <c r="BW137" s="273"/>
      <c r="BX137" s="273"/>
      <c r="BY137" s="273"/>
      <c r="BZ137" s="274"/>
      <c r="CA137" s="273"/>
      <c r="CB137" s="273"/>
      <c r="CC137" s="273"/>
      <c r="CD137" s="273"/>
      <c r="CE137" s="273"/>
      <c r="CF137" s="273"/>
      <c r="CG137" s="273"/>
      <c r="CH137" s="273"/>
      <c r="CI137" s="273"/>
      <c r="CJ137" s="273"/>
      <c r="CK137" s="273"/>
    </row>
    <row r="138" spans="4:89" s="1" customFormat="1" ht="26.25" hidden="1" customHeight="1" x14ac:dyDescent="0.25">
      <c r="D138" s="285"/>
      <c r="E138" s="286"/>
      <c r="F138" s="286"/>
      <c r="G138" s="286"/>
      <c r="H138" s="286"/>
      <c r="I138" s="286"/>
      <c r="J138" s="286"/>
      <c r="K138" s="286"/>
      <c r="L138" s="286"/>
      <c r="M138" s="286"/>
      <c r="N138" s="286"/>
      <c r="O138" s="286"/>
      <c r="P138" s="286"/>
      <c r="Q138" s="286"/>
      <c r="R138" s="286"/>
      <c r="S138" s="286"/>
      <c r="T138" s="286"/>
      <c r="U138" s="286"/>
      <c r="V138" s="286"/>
      <c r="W138" s="286"/>
      <c r="X138" s="286"/>
      <c r="Y138" s="286"/>
      <c r="Z138" s="286"/>
      <c r="AA138" s="286"/>
      <c r="AB138" s="286"/>
      <c r="AC138" s="289" t="s">
        <v>353</v>
      </c>
      <c r="AD138" s="290"/>
      <c r="AE138" s="290"/>
      <c r="AF138" s="290"/>
      <c r="AG138" s="290"/>
      <c r="AH138" s="290"/>
      <c r="AI138" s="290"/>
      <c r="AJ138" s="290"/>
      <c r="AK138" s="290"/>
      <c r="AL138" s="290"/>
      <c r="AM138" s="290"/>
      <c r="AN138" s="290"/>
      <c r="AO138" s="291">
        <v>1</v>
      </c>
      <c r="AP138" s="291"/>
      <c r="AQ138" s="291"/>
      <c r="AR138" s="291"/>
      <c r="AS138" s="291"/>
      <c r="AT138" s="291"/>
      <c r="AU138" s="624"/>
      <c r="AV138" s="625"/>
      <c r="AW138" s="625"/>
      <c r="AX138" s="625"/>
      <c r="AY138" s="625"/>
      <c r="AZ138" s="625"/>
      <c r="BA138" s="625"/>
      <c r="BB138" s="625"/>
      <c r="BC138" s="625"/>
      <c r="BD138" s="625"/>
      <c r="BE138" s="625"/>
      <c r="BF138" s="626"/>
      <c r="BH138" s="5"/>
      <c r="BI138" s="5"/>
      <c r="BT138" s="273"/>
      <c r="BU138" s="273"/>
      <c r="BV138" s="273"/>
      <c r="BW138" s="273"/>
      <c r="BX138" s="273"/>
      <c r="BY138" s="273"/>
      <c r="BZ138" s="274"/>
      <c r="CA138" s="273"/>
      <c r="CB138" s="273"/>
      <c r="CC138" s="273"/>
      <c r="CD138" s="273"/>
      <c r="CE138" s="273"/>
      <c r="CF138" s="273"/>
      <c r="CG138" s="273"/>
      <c r="CH138" s="273"/>
      <c r="CI138" s="273"/>
      <c r="CJ138" s="273"/>
      <c r="CK138" s="273"/>
    </row>
    <row r="139" spans="4:89" s="1" customFormat="1" ht="15.75" customHeight="1" x14ac:dyDescent="0.25">
      <c r="D139" s="143" t="s">
        <v>2</v>
      </c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144"/>
      <c r="P139" s="144"/>
      <c r="Q139" s="144"/>
      <c r="R139" s="144"/>
      <c r="S139" s="144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145"/>
      <c r="AE139" s="145"/>
      <c r="AF139" s="145"/>
      <c r="AG139" s="145"/>
      <c r="AH139" s="145"/>
      <c r="AI139" s="630"/>
      <c r="AJ139" s="631"/>
      <c r="AK139" s="631"/>
      <c r="AL139" s="631"/>
      <c r="AM139" s="631"/>
      <c r="AN139" s="631"/>
      <c r="AO139" s="152"/>
      <c r="AP139" s="151"/>
      <c r="AQ139" s="151"/>
      <c r="AR139" s="151"/>
      <c r="AS139" s="151"/>
      <c r="AT139" s="146"/>
      <c r="AU139" s="632">
        <f>SUM(AU132:AU138)</f>
        <v>0</v>
      </c>
      <c r="AV139" s="633"/>
      <c r="AW139" s="633"/>
      <c r="AX139" s="633"/>
      <c r="AY139" s="633"/>
      <c r="AZ139" s="633"/>
      <c r="BA139" s="633"/>
      <c r="BB139" s="633"/>
      <c r="BC139" s="633"/>
      <c r="BD139" s="633"/>
      <c r="BE139" s="633"/>
      <c r="BF139" s="634"/>
      <c r="BH139" s="5"/>
      <c r="BI139" s="5"/>
      <c r="BJ139" s="8"/>
    </row>
    <row r="140" spans="4:89" s="3" customFormat="1" hidden="1" x14ac:dyDescent="0.25"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3"/>
      <c r="AA140" s="123"/>
      <c r="AB140" s="123"/>
      <c r="AC140" s="123"/>
      <c r="AD140" s="123"/>
      <c r="AE140" s="123"/>
      <c r="AF140" s="123"/>
      <c r="AG140" s="123"/>
      <c r="AH140" s="123"/>
      <c r="AI140" s="123"/>
      <c r="AJ140" s="123"/>
      <c r="AK140" s="123"/>
      <c r="AL140" s="123"/>
      <c r="AM140" s="123"/>
      <c r="AN140" s="123"/>
      <c r="AO140" s="123"/>
      <c r="AP140" s="123"/>
      <c r="AQ140" s="123"/>
      <c r="AR140" s="123"/>
      <c r="AS140" s="123"/>
      <c r="AT140" s="123"/>
      <c r="AU140" s="123"/>
      <c r="AV140" s="123"/>
      <c r="AW140" s="123"/>
      <c r="AX140" s="123"/>
      <c r="AY140" s="123"/>
      <c r="AZ140" s="123"/>
      <c r="BA140" s="123"/>
      <c r="BB140" s="123"/>
      <c r="BC140" s="123"/>
      <c r="BD140" s="123"/>
      <c r="BE140" s="123"/>
      <c r="BF140" s="123"/>
      <c r="BH140" s="7"/>
      <c r="BI140" s="7"/>
      <c r="BJ140" s="15"/>
    </row>
    <row r="141" spans="4:89" s="1" customFormat="1" ht="17.25" hidden="1" customHeight="1" x14ac:dyDescent="0.45">
      <c r="D141" s="287" t="s">
        <v>354</v>
      </c>
      <c r="E141" s="288"/>
      <c r="F141" s="288"/>
      <c r="G141" s="288"/>
      <c r="H141" s="288"/>
      <c r="I141" s="288"/>
      <c r="J141" s="288"/>
      <c r="K141" s="288"/>
      <c r="L141" s="288"/>
      <c r="M141" s="288"/>
      <c r="N141" s="288"/>
      <c r="O141" s="288"/>
      <c r="P141" s="288"/>
      <c r="Q141" s="288"/>
      <c r="R141" s="288"/>
      <c r="S141" s="288"/>
      <c r="T141" s="288"/>
      <c r="U141" s="288"/>
      <c r="V141" s="288"/>
      <c r="W141" s="288"/>
      <c r="X141" s="288"/>
      <c r="Y141" s="288"/>
      <c r="Z141" s="288"/>
      <c r="AA141" s="288"/>
      <c r="AB141" s="288"/>
      <c r="AC141" s="270" t="s">
        <v>31</v>
      </c>
      <c r="AD141" s="271"/>
      <c r="AE141" s="271"/>
      <c r="AF141" s="271"/>
      <c r="AG141" s="271"/>
      <c r="AH141" s="271"/>
      <c r="AI141" s="271"/>
      <c r="AJ141" s="271"/>
      <c r="AK141" s="271"/>
      <c r="AL141" s="271"/>
      <c r="AM141" s="271"/>
      <c r="AN141" s="271"/>
      <c r="AO141" s="270" t="s">
        <v>30</v>
      </c>
      <c r="AP141" s="271"/>
      <c r="AQ141" s="271"/>
      <c r="AR141" s="271"/>
      <c r="AS141" s="271"/>
      <c r="AT141" s="271"/>
      <c r="AU141" s="767" t="s">
        <v>312</v>
      </c>
      <c r="AV141" s="767"/>
      <c r="AW141" s="767"/>
      <c r="AX141" s="767"/>
      <c r="AY141" s="767"/>
      <c r="AZ141" s="767"/>
      <c r="BA141" s="767"/>
      <c r="BB141" s="767"/>
      <c r="BC141" s="767"/>
      <c r="BD141" s="767"/>
      <c r="BE141" s="767"/>
      <c r="BF141" s="768"/>
      <c r="BH141" s="5"/>
      <c r="BI141" s="5"/>
      <c r="BT141" s="268"/>
      <c r="BU141" s="269"/>
      <c r="BV141" s="269"/>
      <c r="BW141" s="269"/>
      <c r="BX141" s="269"/>
      <c r="BY141" s="269"/>
      <c r="BZ141" s="268"/>
      <c r="CA141" s="269"/>
      <c r="CB141" s="269"/>
      <c r="CC141" s="269"/>
      <c r="CD141" s="269"/>
      <c r="CE141" s="269"/>
      <c r="CF141" s="269"/>
      <c r="CG141" s="269"/>
      <c r="CH141" s="269"/>
      <c r="CI141" s="269"/>
      <c r="CJ141" s="269"/>
      <c r="CK141" s="269"/>
    </row>
    <row r="142" spans="4:89" s="1" customFormat="1" ht="14.25" hidden="1" customHeight="1" x14ac:dyDescent="0.25">
      <c r="D142" s="572" t="s">
        <v>355</v>
      </c>
      <c r="E142" s="573"/>
      <c r="F142" s="573"/>
      <c r="G142" s="573"/>
      <c r="H142" s="573"/>
      <c r="I142" s="573"/>
      <c r="J142" s="573"/>
      <c r="K142" s="573"/>
      <c r="L142" s="573"/>
      <c r="M142" s="573"/>
      <c r="N142" s="573"/>
      <c r="O142" s="573"/>
      <c r="P142" s="573"/>
      <c r="Q142" s="573"/>
      <c r="R142" s="573"/>
      <c r="S142" s="573"/>
      <c r="T142" s="573"/>
      <c r="U142" s="573"/>
      <c r="V142" s="573"/>
      <c r="W142" s="573"/>
      <c r="X142" s="573"/>
      <c r="Y142" s="573"/>
      <c r="Z142" s="573"/>
      <c r="AA142" s="573"/>
      <c r="AB142" s="573"/>
      <c r="AC142" s="272"/>
      <c r="AD142" s="272"/>
      <c r="AE142" s="272"/>
      <c r="AF142" s="272"/>
      <c r="AG142" s="272"/>
      <c r="AH142" s="272"/>
      <c r="AI142" s="272"/>
      <c r="AJ142" s="272"/>
      <c r="AK142" s="272"/>
      <c r="AL142" s="272"/>
      <c r="AM142" s="272"/>
      <c r="AN142" s="272"/>
      <c r="AO142" s="272"/>
      <c r="AP142" s="272"/>
      <c r="AQ142" s="272"/>
      <c r="AR142" s="272"/>
      <c r="AS142" s="272"/>
      <c r="AT142" s="272"/>
      <c r="AU142" s="574" t="str">
        <f>IF(AM96="","(Kč)",IF(AM96="NE","vč. DPH (Kč)",IF(AND(AM96="ANO",AM97="ANO"),"bez DPH (Kč)",IF(AND(AM96="ANO",AM97="NE"),"vč. DPH (Kč)","(Kč)"))))</f>
        <v>(Kč)</v>
      </c>
      <c r="AV142" s="575"/>
      <c r="AW142" s="575"/>
      <c r="AX142" s="575"/>
      <c r="AY142" s="575"/>
      <c r="AZ142" s="575"/>
      <c r="BA142" s="575"/>
      <c r="BB142" s="575"/>
      <c r="BC142" s="575"/>
      <c r="BD142" s="575"/>
      <c r="BE142" s="575"/>
      <c r="BF142" s="576"/>
      <c r="BH142" s="5"/>
      <c r="BI142" s="5"/>
      <c r="BJ142" s="8"/>
      <c r="BT142" s="273"/>
      <c r="BU142" s="273"/>
      <c r="BV142" s="273"/>
      <c r="BW142" s="273"/>
      <c r="BX142" s="273"/>
      <c r="BY142" s="273"/>
      <c r="BZ142" s="274"/>
      <c r="CA142" s="273"/>
      <c r="CB142" s="273"/>
      <c r="CC142" s="273"/>
      <c r="CD142" s="273"/>
      <c r="CE142" s="273"/>
      <c r="CF142" s="273"/>
      <c r="CG142" s="273"/>
      <c r="CH142" s="273"/>
      <c r="CI142" s="273"/>
      <c r="CJ142" s="273"/>
      <c r="CK142" s="273"/>
    </row>
    <row r="143" spans="4:89" s="1" customFormat="1" ht="26.25" hidden="1" customHeight="1" x14ac:dyDescent="0.25">
      <c r="D143" s="275"/>
      <c r="E143" s="276"/>
      <c r="F143" s="276"/>
      <c r="G143" s="276"/>
      <c r="H143" s="276"/>
      <c r="I143" s="276"/>
      <c r="J143" s="276"/>
      <c r="K143" s="276"/>
      <c r="L143" s="276"/>
      <c r="M143" s="276"/>
      <c r="N143" s="276"/>
      <c r="O143" s="276"/>
      <c r="P143" s="276"/>
      <c r="Q143" s="276"/>
      <c r="R143" s="276"/>
      <c r="S143" s="276"/>
      <c r="T143" s="276"/>
      <c r="U143" s="276"/>
      <c r="V143" s="276"/>
      <c r="W143" s="276"/>
      <c r="X143" s="276"/>
      <c r="Y143" s="276"/>
      <c r="Z143" s="276"/>
      <c r="AA143" s="276"/>
      <c r="AB143" s="276"/>
      <c r="AC143" s="289">
        <f>AU143</f>
        <v>0</v>
      </c>
      <c r="AD143" s="290"/>
      <c r="AE143" s="290"/>
      <c r="AF143" s="290"/>
      <c r="AG143" s="290"/>
      <c r="AH143" s="290"/>
      <c r="AI143" s="290"/>
      <c r="AJ143" s="290"/>
      <c r="AK143" s="290"/>
      <c r="AL143" s="290"/>
      <c r="AM143" s="290"/>
      <c r="AN143" s="290"/>
      <c r="AO143" s="291">
        <v>1</v>
      </c>
      <c r="AP143" s="291"/>
      <c r="AQ143" s="291"/>
      <c r="AR143" s="291"/>
      <c r="AS143" s="291"/>
      <c r="AT143" s="291"/>
      <c r="AU143" s="277"/>
      <c r="AV143" s="278"/>
      <c r="AW143" s="278"/>
      <c r="AX143" s="278"/>
      <c r="AY143" s="278"/>
      <c r="AZ143" s="278"/>
      <c r="BA143" s="278"/>
      <c r="BB143" s="278"/>
      <c r="BC143" s="278"/>
      <c r="BD143" s="278"/>
      <c r="BE143" s="278"/>
      <c r="BF143" s="279"/>
      <c r="BH143" s="139"/>
      <c r="BI143" s="5"/>
      <c r="BT143" s="273"/>
      <c r="BU143" s="273"/>
      <c r="BV143" s="273"/>
      <c r="BW143" s="273"/>
      <c r="BX143" s="273"/>
      <c r="BY143" s="273"/>
      <c r="BZ143" s="274"/>
      <c r="CA143" s="273"/>
      <c r="CB143" s="273"/>
      <c r="CC143" s="273"/>
      <c r="CD143" s="273"/>
      <c r="CE143" s="273"/>
      <c r="CF143" s="273"/>
      <c r="CG143" s="273"/>
      <c r="CH143" s="273"/>
      <c r="CI143" s="273"/>
      <c r="CJ143" s="273"/>
      <c r="CK143" s="273"/>
    </row>
    <row r="144" spans="4:89" s="1" customFormat="1" ht="26.25" hidden="1" customHeight="1" x14ac:dyDescent="0.25">
      <c r="D144" s="275"/>
      <c r="E144" s="276"/>
      <c r="F144" s="276"/>
      <c r="G144" s="276"/>
      <c r="H144" s="276"/>
      <c r="I144" s="276"/>
      <c r="J144" s="276"/>
      <c r="K144" s="276"/>
      <c r="L144" s="276"/>
      <c r="M144" s="276"/>
      <c r="N144" s="276"/>
      <c r="O144" s="276"/>
      <c r="P144" s="276"/>
      <c r="Q144" s="276"/>
      <c r="R144" s="276"/>
      <c r="S144" s="276"/>
      <c r="T144" s="276"/>
      <c r="U144" s="276"/>
      <c r="V144" s="276"/>
      <c r="W144" s="276"/>
      <c r="X144" s="276"/>
      <c r="Y144" s="276"/>
      <c r="Z144" s="276"/>
      <c r="AA144" s="276"/>
      <c r="AB144" s="276"/>
      <c r="AC144" s="289">
        <f t="shared" ref="AC144:AC145" si="1">AU144</f>
        <v>0</v>
      </c>
      <c r="AD144" s="290"/>
      <c r="AE144" s="290"/>
      <c r="AF144" s="290"/>
      <c r="AG144" s="290"/>
      <c r="AH144" s="290"/>
      <c r="AI144" s="290"/>
      <c r="AJ144" s="290"/>
      <c r="AK144" s="290"/>
      <c r="AL144" s="290"/>
      <c r="AM144" s="290"/>
      <c r="AN144" s="290"/>
      <c r="AO144" s="291">
        <v>1</v>
      </c>
      <c r="AP144" s="291"/>
      <c r="AQ144" s="291"/>
      <c r="AR144" s="291"/>
      <c r="AS144" s="291"/>
      <c r="AT144" s="291"/>
      <c r="AU144" s="277">
        <v>0</v>
      </c>
      <c r="AV144" s="278"/>
      <c r="AW144" s="278"/>
      <c r="AX144" s="278"/>
      <c r="AY144" s="278"/>
      <c r="AZ144" s="278"/>
      <c r="BA144" s="278"/>
      <c r="BB144" s="278"/>
      <c r="BC144" s="278"/>
      <c r="BD144" s="278"/>
      <c r="BE144" s="278"/>
      <c r="BF144" s="279"/>
      <c r="BH144" s="5"/>
      <c r="BI144" s="5"/>
      <c r="BT144" s="273"/>
      <c r="BU144" s="273"/>
      <c r="BV144" s="273"/>
      <c r="BW144" s="273"/>
      <c r="BX144" s="273"/>
      <c r="BY144" s="273"/>
      <c r="BZ144" s="274"/>
      <c r="CA144" s="273"/>
      <c r="CB144" s="273"/>
      <c r="CC144" s="273"/>
      <c r="CD144" s="273"/>
      <c r="CE144" s="273"/>
      <c r="CF144" s="273"/>
      <c r="CG144" s="273"/>
      <c r="CH144" s="273"/>
      <c r="CI144" s="273"/>
      <c r="CJ144" s="273"/>
      <c r="CK144" s="273"/>
    </row>
    <row r="145" spans="3:89" ht="26.25" hidden="1" customHeight="1" x14ac:dyDescent="0.25">
      <c r="C145" s="1"/>
      <c r="D145" s="275"/>
      <c r="E145" s="276"/>
      <c r="F145" s="276"/>
      <c r="G145" s="276"/>
      <c r="H145" s="276"/>
      <c r="I145" s="276"/>
      <c r="J145" s="276"/>
      <c r="K145" s="276"/>
      <c r="L145" s="276"/>
      <c r="M145" s="276"/>
      <c r="N145" s="276"/>
      <c r="O145" s="276"/>
      <c r="P145" s="276"/>
      <c r="Q145" s="276"/>
      <c r="R145" s="276"/>
      <c r="S145" s="276"/>
      <c r="T145" s="276"/>
      <c r="U145" s="276"/>
      <c r="V145" s="276"/>
      <c r="W145" s="276"/>
      <c r="X145" s="276"/>
      <c r="Y145" s="276"/>
      <c r="Z145" s="276"/>
      <c r="AA145" s="276"/>
      <c r="AB145" s="276"/>
      <c r="AC145" s="289">
        <f t="shared" si="1"/>
        <v>0</v>
      </c>
      <c r="AD145" s="290"/>
      <c r="AE145" s="290"/>
      <c r="AF145" s="290"/>
      <c r="AG145" s="290"/>
      <c r="AH145" s="290"/>
      <c r="AI145" s="290"/>
      <c r="AJ145" s="290"/>
      <c r="AK145" s="290"/>
      <c r="AL145" s="290"/>
      <c r="AM145" s="290"/>
      <c r="AN145" s="290"/>
      <c r="AO145" s="291">
        <v>1</v>
      </c>
      <c r="AP145" s="291"/>
      <c r="AQ145" s="291"/>
      <c r="AR145" s="291"/>
      <c r="AS145" s="291"/>
      <c r="AT145" s="291"/>
      <c r="AU145" s="277">
        <v>0</v>
      </c>
      <c r="AV145" s="278"/>
      <c r="AW145" s="278"/>
      <c r="AX145" s="278"/>
      <c r="AY145" s="278"/>
      <c r="AZ145" s="278"/>
      <c r="BA145" s="278"/>
      <c r="BB145" s="278"/>
      <c r="BC145" s="278"/>
      <c r="BD145" s="278"/>
      <c r="BE145" s="278"/>
      <c r="BF145" s="279"/>
      <c r="BG145" s="1"/>
      <c r="BT145" s="273"/>
      <c r="BU145" s="273"/>
      <c r="BV145" s="273"/>
      <c r="BW145" s="273"/>
      <c r="BX145" s="273"/>
      <c r="BY145" s="273"/>
      <c r="BZ145" s="274"/>
      <c r="CA145" s="273"/>
      <c r="CB145" s="273"/>
      <c r="CC145" s="273"/>
      <c r="CD145" s="273"/>
      <c r="CE145" s="273"/>
      <c r="CF145" s="273"/>
      <c r="CG145" s="273"/>
      <c r="CH145" s="273"/>
      <c r="CI145" s="273"/>
      <c r="CJ145" s="273"/>
      <c r="CK145" s="273"/>
    </row>
    <row r="146" spans="3:89" ht="26.25" hidden="1" customHeight="1" x14ac:dyDescent="0.25">
      <c r="C146" s="1"/>
      <c r="D146" s="646"/>
      <c r="E146" s="647"/>
      <c r="F146" s="647"/>
      <c r="G146" s="647"/>
      <c r="H146" s="647"/>
      <c r="I146" s="647"/>
      <c r="J146" s="647"/>
      <c r="K146" s="647"/>
      <c r="L146" s="647"/>
      <c r="M146" s="647"/>
      <c r="N146" s="647"/>
      <c r="O146" s="647"/>
      <c r="P146" s="647"/>
      <c r="Q146" s="647"/>
      <c r="R146" s="647"/>
      <c r="S146" s="647"/>
      <c r="T146" s="647"/>
      <c r="U146" s="647"/>
      <c r="V146" s="647"/>
      <c r="W146" s="647"/>
      <c r="X146" s="647"/>
      <c r="Y146" s="647"/>
      <c r="Z146" s="647"/>
      <c r="AA146" s="647"/>
      <c r="AB146" s="648"/>
      <c r="AC146" s="652"/>
      <c r="AD146" s="653"/>
      <c r="AE146" s="653"/>
      <c r="AF146" s="653"/>
      <c r="AG146" s="653"/>
      <c r="AH146" s="653"/>
      <c r="AI146" s="653"/>
      <c r="AJ146" s="653"/>
      <c r="AK146" s="653"/>
      <c r="AL146" s="653"/>
      <c r="AM146" s="653"/>
      <c r="AN146" s="654"/>
      <c r="AO146" s="306"/>
      <c r="AP146" s="306"/>
      <c r="AQ146" s="306"/>
      <c r="AR146" s="306"/>
      <c r="AS146" s="306"/>
      <c r="AT146" s="306"/>
      <c r="AU146" s="303"/>
      <c r="AV146" s="304"/>
      <c r="AW146" s="304"/>
      <c r="AX146" s="304"/>
      <c r="AY146" s="304"/>
      <c r="AZ146" s="304"/>
      <c r="BA146" s="304"/>
      <c r="BB146" s="304"/>
      <c r="BC146" s="304"/>
      <c r="BD146" s="304"/>
      <c r="BE146" s="304"/>
      <c r="BF146" s="305"/>
      <c r="BG146" s="1"/>
      <c r="BT146" s="273"/>
      <c r="BU146" s="273"/>
      <c r="BV146" s="273"/>
      <c r="BW146" s="273"/>
      <c r="BX146" s="273"/>
      <c r="BY146" s="273"/>
      <c r="BZ146" s="274"/>
      <c r="CA146" s="273"/>
      <c r="CB146" s="273"/>
      <c r="CC146" s="273"/>
      <c r="CD146" s="273"/>
      <c r="CE146" s="273"/>
      <c r="CF146" s="273"/>
      <c r="CG146" s="273"/>
      <c r="CH146" s="273"/>
      <c r="CI146" s="273"/>
      <c r="CJ146" s="273"/>
      <c r="CK146" s="273"/>
    </row>
    <row r="147" spans="3:89" ht="26.25" hidden="1" customHeight="1" x14ac:dyDescent="0.25">
      <c r="C147" s="1"/>
      <c r="D147" s="646"/>
      <c r="E147" s="647"/>
      <c r="F147" s="647"/>
      <c r="G147" s="647"/>
      <c r="H147" s="647"/>
      <c r="I147" s="647"/>
      <c r="J147" s="647"/>
      <c r="K147" s="647"/>
      <c r="L147" s="647"/>
      <c r="M147" s="647"/>
      <c r="N147" s="647"/>
      <c r="O147" s="647"/>
      <c r="P147" s="647"/>
      <c r="Q147" s="647"/>
      <c r="R147" s="647"/>
      <c r="S147" s="647"/>
      <c r="T147" s="647"/>
      <c r="U147" s="647"/>
      <c r="V147" s="647"/>
      <c r="W147" s="647"/>
      <c r="X147" s="647"/>
      <c r="Y147" s="647"/>
      <c r="Z147" s="647"/>
      <c r="AA147" s="647"/>
      <c r="AB147" s="648"/>
      <c r="AC147" s="652"/>
      <c r="AD147" s="653"/>
      <c r="AE147" s="653"/>
      <c r="AF147" s="653"/>
      <c r="AG147" s="653"/>
      <c r="AH147" s="653"/>
      <c r="AI147" s="653"/>
      <c r="AJ147" s="653"/>
      <c r="AK147" s="653"/>
      <c r="AL147" s="653"/>
      <c r="AM147" s="653"/>
      <c r="AN147" s="654"/>
      <c r="AO147" s="306"/>
      <c r="AP147" s="306"/>
      <c r="AQ147" s="306"/>
      <c r="AR147" s="306"/>
      <c r="AS147" s="306"/>
      <c r="AT147" s="306"/>
      <c r="AU147" s="303"/>
      <c r="AV147" s="304"/>
      <c r="AW147" s="304"/>
      <c r="AX147" s="304"/>
      <c r="AY147" s="304"/>
      <c r="AZ147" s="304"/>
      <c r="BA147" s="304"/>
      <c r="BB147" s="304"/>
      <c r="BC147" s="304"/>
      <c r="BD147" s="304"/>
      <c r="BE147" s="304"/>
      <c r="BF147" s="305"/>
      <c r="BG147" s="1"/>
    </row>
    <row r="148" spans="3:89" ht="15.75" hidden="1" customHeight="1" x14ac:dyDescent="0.25">
      <c r="C148" s="1"/>
      <c r="D148" s="4" t="s">
        <v>32</v>
      </c>
      <c r="E148" s="27"/>
      <c r="F148" s="27"/>
      <c r="G148" s="27"/>
      <c r="H148" s="27"/>
      <c r="I148" s="27"/>
      <c r="J148" s="655"/>
      <c r="K148" s="656"/>
      <c r="L148" s="656"/>
      <c r="M148" s="656"/>
      <c r="N148" s="656"/>
      <c r="O148" s="656"/>
      <c r="P148" s="656"/>
      <c r="Q148" s="656"/>
      <c r="R148" s="656"/>
      <c r="S148" s="656"/>
      <c r="T148" s="656"/>
      <c r="U148" s="656"/>
      <c r="V148" s="656"/>
      <c r="W148" s="656"/>
      <c r="X148" s="656"/>
      <c r="Y148" s="656"/>
      <c r="Z148" s="656"/>
      <c r="AA148" s="656"/>
      <c r="AB148" s="656"/>
      <c r="AC148" s="656"/>
      <c r="AD148" s="656"/>
      <c r="AE148" s="656"/>
      <c r="AF148" s="656"/>
      <c r="AG148" s="656"/>
      <c r="AH148" s="656"/>
      <c r="AI148" s="656"/>
      <c r="AJ148" s="656"/>
      <c r="AK148" s="656"/>
      <c r="AL148" s="656"/>
      <c r="AM148" s="656"/>
      <c r="AN148" s="656"/>
      <c r="AO148" s="656"/>
      <c r="AP148" s="656"/>
      <c r="AQ148" s="656"/>
      <c r="AR148" s="656"/>
      <c r="AS148" s="656"/>
      <c r="AT148" s="657"/>
      <c r="AU148" s="665">
        <f>SUM(AU143:BF147)</f>
        <v>0</v>
      </c>
      <c r="AV148" s="665"/>
      <c r="AW148" s="665"/>
      <c r="AX148" s="665"/>
      <c r="AY148" s="665"/>
      <c r="AZ148" s="665"/>
      <c r="BA148" s="665"/>
      <c r="BB148" s="665"/>
      <c r="BC148" s="665"/>
      <c r="BD148" s="665"/>
      <c r="BE148" s="665"/>
      <c r="BF148" s="666"/>
      <c r="BG148" s="1"/>
    </row>
    <row r="149" spans="3:89" ht="9" customHeight="1" x14ac:dyDescent="0.25">
      <c r="C149" s="1"/>
      <c r="D149" s="129"/>
      <c r="E149" s="129"/>
      <c r="F149" s="129"/>
      <c r="G149" s="129"/>
      <c r="H149" s="129"/>
      <c r="I149" s="129"/>
      <c r="J149" s="129"/>
      <c r="K149" s="129"/>
      <c r="L149" s="129"/>
      <c r="M149" s="129"/>
      <c r="N149" s="129"/>
      <c r="O149" s="129"/>
      <c r="P149" s="129"/>
      <c r="Q149" s="129"/>
      <c r="R149" s="129"/>
      <c r="S149" s="129"/>
      <c r="T149" s="130"/>
      <c r="U149" s="130"/>
      <c r="V149" s="130"/>
      <c r="W149" s="130"/>
      <c r="X149" s="130"/>
      <c r="Y149" s="130"/>
      <c r="Z149" s="130"/>
      <c r="AA149" s="130"/>
      <c r="AB149" s="130"/>
      <c r="AC149" s="130"/>
      <c r="AD149" s="130"/>
      <c r="AE149" s="130"/>
      <c r="AF149" s="130"/>
      <c r="AG149" s="130"/>
      <c r="AH149" s="130"/>
      <c r="AI149" s="131"/>
      <c r="AJ149" s="132"/>
      <c r="AK149" s="132"/>
      <c r="AL149" s="132"/>
      <c r="AM149" s="132"/>
      <c r="AN149" s="132"/>
      <c r="AO149" s="131"/>
      <c r="AP149" s="132"/>
      <c r="AQ149" s="132"/>
      <c r="AR149" s="132"/>
      <c r="AS149" s="132"/>
      <c r="AT149" s="132"/>
      <c r="AU149" s="133"/>
      <c r="AV149" s="133"/>
      <c r="AW149" s="133"/>
      <c r="AX149" s="133"/>
      <c r="AY149" s="133"/>
      <c r="AZ149" s="133"/>
      <c r="BA149" s="133"/>
      <c r="BB149" s="133"/>
      <c r="BC149" s="133"/>
      <c r="BD149" s="133"/>
      <c r="BE149" s="133"/>
      <c r="BF149" s="133"/>
      <c r="BG149" s="1"/>
      <c r="BK149" s="225"/>
    </row>
    <row r="150" spans="3:89" ht="15.75" customHeight="1" x14ac:dyDescent="0.25">
      <c r="C150" s="1"/>
      <c r="D150" s="143" t="s">
        <v>398</v>
      </c>
      <c r="E150" s="147"/>
      <c r="F150" s="147"/>
      <c r="G150" s="147"/>
      <c r="H150" s="147"/>
      <c r="I150" s="147"/>
      <c r="J150" s="147"/>
      <c r="K150" s="147"/>
      <c r="L150" s="147"/>
      <c r="M150" s="147"/>
      <c r="N150" s="147"/>
      <c r="O150" s="147"/>
      <c r="P150" s="147"/>
      <c r="Q150" s="147"/>
      <c r="R150" s="147"/>
      <c r="S150" s="147"/>
      <c r="T150" s="148"/>
      <c r="U150" s="148"/>
      <c r="V150" s="148"/>
      <c r="W150" s="148"/>
      <c r="X150" s="148"/>
      <c r="Y150" s="148"/>
      <c r="Z150" s="148"/>
      <c r="AA150" s="148"/>
      <c r="AB150" s="148"/>
      <c r="AC150" s="148"/>
      <c r="AD150" s="148"/>
      <c r="AE150" s="148"/>
      <c r="AF150" s="148"/>
      <c r="AG150" s="148"/>
      <c r="AH150" s="148"/>
      <c r="AI150" s="667"/>
      <c r="AJ150" s="631"/>
      <c r="AK150" s="631"/>
      <c r="AL150" s="631"/>
      <c r="AM150" s="631"/>
      <c r="AN150" s="631"/>
      <c r="AO150" s="150"/>
      <c r="AP150" s="151"/>
      <c r="AQ150" s="151"/>
      <c r="AR150" s="151"/>
      <c r="AS150" s="151"/>
      <c r="AT150" s="146"/>
      <c r="AU150" s="632" t="str">
        <f>IF(AU139+AU148=0,"vygeneruje se",AU139+AU148)</f>
        <v>vygeneruje se</v>
      </c>
      <c r="AV150" s="633"/>
      <c r="AW150" s="633"/>
      <c r="AX150" s="633"/>
      <c r="AY150" s="633"/>
      <c r="AZ150" s="633"/>
      <c r="BA150" s="633"/>
      <c r="BB150" s="633"/>
      <c r="BC150" s="633"/>
      <c r="BD150" s="633"/>
      <c r="BE150" s="633"/>
      <c r="BF150" s="634"/>
      <c r="BG150" s="5"/>
      <c r="BJ150" s="8" t="s">
        <v>116</v>
      </c>
    </row>
    <row r="151" spans="3:89" ht="21" customHeight="1" x14ac:dyDescent="0.25">
      <c r="C151" s="120"/>
      <c r="D151" s="121" t="s">
        <v>119</v>
      </c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  <c r="W151" s="87"/>
      <c r="X151" s="87"/>
      <c r="Y151" s="87"/>
      <c r="Z151" s="87"/>
      <c r="AA151" s="87"/>
      <c r="AB151" s="87"/>
      <c r="AC151" s="87"/>
      <c r="AD151" s="87"/>
      <c r="AE151" s="87"/>
      <c r="AF151" s="87"/>
      <c r="AG151" s="87"/>
      <c r="AH151" s="87"/>
      <c r="AI151" s="87"/>
      <c r="AJ151" s="87"/>
      <c r="AK151" s="87"/>
      <c r="AL151" s="87"/>
      <c r="AM151" s="87"/>
      <c r="AN151" s="87"/>
      <c r="AO151" s="87"/>
      <c r="AP151" s="87"/>
      <c r="AQ151" s="87"/>
      <c r="AR151" s="87"/>
      <c r="AS151" s="87"/>
      <c r="AT151" s="87"/>
      <c r="AU151" s="87"/>
      <c r="AV151" s="87"/>
      <c r="AW151" s="87"/>
      <c r="AX151" s="87"/>
      <c r="AY151" s="87"/>
      <c r="AZ151" s="87"/>
      <c r="BA151" s="87"/>
      <c r="BB151" s="87"/>
      <c r="BC151" s="87"/>
      <c r="BD151" s="87"/>
      <c r="BE151" s="87"/>
      <c r="BF151" s="87"/>
      <c r="BG151" s="1"/>
    </row>
    <row r="152" spans="3:89" ht="19.5" customHeight="1" x14ac:dyDescent="0.25">
      <c r="C152" s="1"/>
      <c r="D152" s="593" t="s">
        <v>59</v>
      </c>
      <c r="E152" s="668"/>
      <c r="F152" s="668"/>
      <c r="G152" s="668"/>
      <c r="H152" s="668"/>
      <c r="I152" s="668"/>
      <c r="J152" s="668"/>
      <c r="K152" s="668"/>
      <c r="L152" s="668"/>
      <c r="M152" s="668"/>
      <c r="N152" s="668"/>
      <c r="O152" s="668"/>
      <c r="P152" s="668"/>
      <c r="Q152" s="668"/>
      <c r="R152" s="668"/>
      <c r="S152" s="668"/>
      <c r="T152" s="668"/>
      <c r="U152" s="668"/>
      <c r="V152" s="668"/>
      <c r="W152" s="668"/>
      <c r="X152" s="668"/>
      <c r="Y152" s="668"/>
      <c r="Z152" s="668"/>
      <c r="AA152" s="668"/>
      <c r="AB152" s="668"/>
      <c r="AC152" s="668"/>
      <c r="AD152" s="668"/>
      <c r="AE152" s="668"/>
      <c r="AF152" s="668"/>
      <c r="AG152" s="668"/>
      <c r="AH152" s="668"/>
      <c r="AI152" s="669" t="str">
        <f>IF(AM96="","Částka v Kč",IF(AM96="NE","Částka vč. DPH (Kč)",IF(AND(AM96="ANO",AM97="ANO"),"Částka bez DPH (Kč)",IF(AND(AM96="ANO",AM97="NE"),"Částka vč. DPH (Kč)","Částka v Kč"))))</f>
        <v>Částka v Kč</v>
      </c>
      <c r="AJ152" s="644"/>
      <c r="AK152" s="644"/>
      <c r="AL152" s="644"/>
      <c r="AM152" s="644"/>
      <c r="AN152" s="644"/>
      <c r="AO152" s="644"/>
      <c r="AP152" s="644"/>
      <c r="AQ152" s="644"/>
      <c r="AR152" s="644"/>
      <c r="AS152" s="644"/>
      <c r="AT152" s="670"/>
      <c r="AU152" s="644" t="s">
        <v>33</v>
      </c>
      <c r="AV152" s="644"/>
      <c r="AW152" s="644"/>
      <c r="AX152" s="644"/>
      <c r="AY152" s="644"/>
      <c r="AZ152" s="644"/>
      <c r="BA152" s="644"/>
      <c r="BB152" s="644"/>
      <c r="BC152" s="644"/>
      <c r="BD152" s="644"/>
      <c r="BE152" s="644"/>
      <c r="BF152" s="645"/>
      <c r="BG152" s="1"/>
    </row>
    <row r="153" spans="3:89" ht="15" customHeight="1" x14ac:dyDescent="0.25">
      <c r="C153" s="1"/>
      <c r="D153" s="357" t="s">
        <v>314</v>
      </c>
      <c r="E153" s="698"/>
      <c r="F153" s="698"/>
      <c r="G153" s="698"/>
      <c r="H153" s="698"/>
      <c r="I153" s="698"/>
      <c r="J153" s="698"/>
      <c r="K153" s="698"/>
      <c r="L153" s="698"/>
      <c r="M153" s="698"/>
      <c r="N153" s="698"/>
      <c r="O153" s="698"/>
      <c r="P153" s="698"/>
      <c r="Q153" s="698"/>
      <c r="R153" s="698"/>
      <c r="S153" s="698"/>
      <c r="T153" s="698"/>
      <c r="U153" s="698"/>
      <c r="V153" s="698"/>
      <c r="W153" s="698"/>
      <c r="X153" s="698"/>
      <c r="Y153" s="698"/>
      <c r="Z153" s="698"/>
      <c r="AA153" s="698"/>
      <c r="AB153" s="698"/>
      <c r="AC153" s="698"/>
      <c r="AD153" s="698"/>
      <c r="AE153" s="698"/>
      <c r="AF153" s="698"/>
      <c r="AG153" s="698"/>
      <c r="AH153" s="699"/>
      <c r="AI153" s="703"/>
      <c r="AJ153" s="704"/>
      <c r="AK153" s="704"/>
      <c r="AL153" s="704"/>
      <c r="AM153" s="704"/>
      <c r="AN153" s="704"/>
      <c r="AO153" s="704"/>
      <c r="AP153" s="704"/>
      <c r="AQ153" s="704"/>
      <c r="AR153" s="704"/>
      <c r="AS153" s="704"/>
      <c r="AT153" s="705"/>
      <c r="AU153" s="709" t="str">
        <f>IF((AU139+AU148)=0,"vygeneruje se",IF(AI153/(AU139+AU148)&gt;BH154,"Překročena max.dotace"," "))</f>
        <v>vygeneruje se</v>
      </c>
      <c r="AV153" s="710"/>
      <c r="AW153" s="710"/>
      <c r="AX153" s="710"/>
      <c r="AY153" s="710"/>
      <c r="AZ153" s="710"/>
      <c r="BA153" s="710"/>
      <c r="BB153" s="710"/>
      <c r="BC153" s="710"/>
      <c r="BD153" s="710"/>
      <c r="BE153" s="710"/>
      <c r="BF153" s="711"/>
      <c r="BG153" s="1"/>
    </row>
    <row r="154" spans="3:89" ht="27.75" customHeight="1" x14ac:dyDescent="0.25">
      <c r="C154" s="1"/>
      <c r="D154" s="700"/>
      <c r="E154" s="701"/>
      <c r="F154" s="701"/>
      <c r="G154" s="701"/>
      <c r="H154" s="701"/>
      <c r="I154" s="701"/>
      <c r="J154" s="701"/>
      <c r="K154" s="701"/>
      <c r="L154" s="701"/>
      <c r="M154" s="701"/>
      <c r="N154" s="701"/>
      <c r="O154" s="701"/>
      <c r="P154" s="701"/>
      <c r="Q154" s="701"/>
      <c r="R154" s="701"/>
      <c r="S154" s="701"/>
      <c r="T154" s="701"/>
      <c r="U154" s="701"/>
      <c r="V154" s="701"/>
      <c r="W154" s="701"/>
      <c r="X154" s="701"/>
      <c r="Y154" s="701"/>
      <c r="Z154" s="701"/>
      <c r="AA154" s="701"/>
      <c r="AB154" s="701"/>
      <c r="AC154" s="701"/>
      <c r="AD154" s="701"/>
      <c r="AE154" s="701"/>
      <c r="AF154" s="701"/>
      <c r="AG154" s="701"/>
      <c r="AH154" s="702"/>
      <c r="AI154" s="706"/>
      <c r="AJ154" s="707"/>
      <c r="AK154" s="707"/>
      <c r="AL154" s="707"/>
      <c r="AM154" s="707"/>
      <c r="AN154" s="707"/>
      <c r="AO154" s="707"/>
      <c r="AP154" s="707"/>
      <c r="AQ154" s="707"/>
      <c r="AR154" s="707"/>
      <c r="AS154" s="707"/>
      <c r="AT154" s="708"/>
      <c r="AU154" s="650" t="str">
        <f>IF((AU139+AU148)=0,"vygeneruje se",AI153/(AU139+AU148))</f>
        <v>vygeneruje se</v>
      </c>
      <c r="AV154" s="651"/>
      <c r="AW154" s="651"/>
      <c r="AX154" s="651"/>
      <c r="AY154" s="651"/>
      <c r="AZ154" s="651"/>
      <c r="BA154" s="651"/>
      <c r="BB154" s="651"/>
      <c r="BC154" s="651"/>
      <c r="BD154" s="651"/>
      <c r="BE154" s="651"/>
      <c r="BF154" s="651"/>
      <c r="BG154" s="1"/>
      <c r="BH154" s="224">
        <f>IF((AND(G16=BH16,(OR(X32="Svazek obcí",(AND(X32="Obec",AV53&lt;=5000))))))=TRUE,60%,IF(AND(G16=BH16,(AND(X32="Obec",AV53&gt;5000)))=TRUE,40%,IF(AND(G16=BH17,(OR(X32="Svazek obcí",(AND(X32="Obec",AV53&lt;=5000)))))=TRUE,10%,IF(AND(G16=BH17,(AND(X32="Obec",AV53&gt;5000)))=TRUE,5%,100))))</f>
        <v>100</v>
      </c>
      <c r="BI154" s="215"/>
      <c r="BJ154" s="216"/>
      <c r="BK154" s="217"/>
    </row>
    <row r="155" spans="3:89" ht="18" customHeight="1" x14ac:dyDescent="0.25">
      <c r="C155" s="1"/>
      <c r="D155" s="649" t="s">
        <v>240</v>
      </c>
      <c r="E155" s="300"/>
      <c r="F155" s="300"/>
      <c r="G155" s="300"/>
      <c r="H155" s="300"/>
      <c r="I155" s="300"/>
      <c r="J155" s="300"/>
      <c r="K155" s="300"/>
      <c r="L155" s="300"/>
      <c r="M155" s="300"/>
      <c r="N155" s="300"/>
      <c r="O155" s="300"/>
      <c r="P155" s="300"/>
      <c r="Q155" s="300"/>
      <c r="R155" s="300"/>
      <c r="S155" s="300"/>
      <c r="T155" s="300"/>
      <c r="U155" s="300"/>
      <c r="V155" s="300"/>
      <c r="W155" s="300"/>
      <c r="X155" s="300"/>
      <c r="Y155" s="300"/>
      <c r="Z155" s="300"/>
      <c r="AA155" s="300"/>
      <c r="AB155" s="300"/>
      <c r="AC155" s="300"/>
      <c r="AD155" s="300"/>
      <c r="AE155" s="300"/>
      <c r="AF155" s="300"/>
      <c r="AG155" s="300"/>
      <c r="AH155" s="300"/>
      <c r="AI155" s="635" t="str">
        <f>IF((AI153)=0,"vygeneruje se",AU150-AI153-AI158-AI160-AI162-AI165)</f>
        <v>vygeneruje se</v>
      </c>
      <c r="AJ155" s="636"/>
      <c r="AK155" s="636"/>
      <c r="AL155" s="636"/>
      <c r="AM155" s="636"/>
      <c r="AN155" s="636"/>
      <c r="AO155" s="636"/>
      <c r="AP155" s="636"/>
      <c r="AQ155" s="636"/>
      <c r="AR155" s="636"/>
      <c r="AS155" s="636"/>
      <c r="AT155" s="637"/>
      <c r="AU155" s="353" t="str">
        <f>IF(OR((AU139+AU148)=0,AI155="vygeneruje se"),"vygeneruje se",AI155/(AU139+AU148))</f>
        <v>vygeneruje se</v>
      </c>
      <c r="AV155" s="353"/>
      <c r="AW155" s="353"/>
      <c r="AX155" s="353"/>
      <c r="AY155" s="353"/>
      <c r="AZ155" s="353"/>
      <c r="BA155" s="353"/>
      <c r="BB155" s="353"/>
      <c r="BC155" s="353"/>
      <c r="BD155" s="353"/>
      <c r="BE155" s="353"/>
      <c r="BF155" s="354"/>
      <c r="BG155" s="1"/>
      <c r="BI155" s="218"/>
      <c r="BJ155" s="219"/>
      <c r="BK155" s="220"/>
    </row>
    <row r="156" spans="3:89" s="3" customFormat="1" ht="19.5" hidden="1" customHeight="1" x14ac:dyDescent="0.25">
      <c r="D156" s="355" t="s">
        <v>60</v>
      </c>
      <c r="E156" s="356"/>
      <c r="F156" s="356"/>
      <c r="G156" s="356"/>
      <c r="H156" s="356"/>
      <c r="I156" s="356"/>
      <c r="J156" s="356"/>
      <c r="K156" s="356"/>
      <c r="L156" s="356"/>
      <c r="M156" s="356"/>
      <c r="N156" s="356"/>
      <c r="O156" s="356"/>
      <c r="P156" s="356"/>
      <c r="Q156" s="356"/>
      <c r="R156" s="356"/>
      <c r="S156" s="356"/>
      <c r="T156" s="356"/>
      <c r="U156" s="356"/>
      <c r="V156" s="356"/>
      <c r="W156" s="356"/>
      <c r="X156" s="356"/>
      <c r="Y156" s="356"/>
      <c r="Z156" s="356"/>
      <c r="AA156" s="356"/>
      <c r="AB156" s="356"/>
      <c r="AC156" s="356"/>
      <c r="AD156" s="356"/>
      <c r="AE156" s="356"/>
      <c r="AF156" s="356"/>
      <c r="AG156" s="356"/>
      <c r="AH156" s="356"/>
      <c r="AI156" s="638"/>
      <c r="AJ156" s="639"/>
      <c r="AK156" s="639"/>
      <c r="AL156" s="639"/>
      <c r="AM156" s="639"/>
      <c r="AN156" s="639"/>
      <c r="AO156" s="639"/>
      <c r="AP156" s="639"/>
      <c r="AQ156" s="639"/>
      <c r="AR156" s="639"/>
      <c r="AS156" s="639"/>
      <c r="AT156" s="640"/>
      <c r="AU156" s="695" t="str">
        <f>IF((AU139+AU148)=0,"vygeneruje se",AI156/(AU139+AU148))</f>
        <v>vygeneruje se</v>
      </c>
      <c r="AV156" s="695"/>
      <c r="AW156" s="695"/>
      <c r="AX156" s="695"/>
      <c r="AY156" s="695"/>
      <c r="AZ156" s="695"/>
      <c r="BA156" s="695"/>
      <c r="BB156" s="695"/>
      <c r="BC156" s="695"/>
      <c r="BD156" s="695"/>
      <c r="BE156" s="695"/>
      <c r="BF156" s="696"/>
      <c r="BH156" s="7"/>
      <c r="BI156" s="218"/>
      <c r="BJ156" s="219"/>
      <c r="BK156" s="220"/>
    </row>
    <row r="157" spans="3:89" ht="26.25" customHeight="1" x14ac:dyDescent="0.25">
      <c r="C157" s="1"/>
      <c r="D157" s="357" t="s">
        <v>61</v>
      </c>
      <c r="E157" s="358"/>
      <c r="F157" s="358"/>
      <c r="G157" s="358"/>
      <c r="H157" s="358"/>
      <c r="I157" s="358"/>
      <c r="J157" s="358"/>
      <c r="K157" s="358"/>
      <c r="L157" s="358"/>
      <c r="M157" s="358"/>
      <c r="N157" s="358"/>
      <c r="O157" s="358"/>
      <c r="P157" s="358"/>
      <c r="Q157" s="358"/>
      <c r="R157" s="358"/>
      <c r="S157" s="358"/>
      <c r="T157" s="358"/>
      <c r="U157" s="358"/>
      <c r="V157" s="358"/>
      <c r="W157" s="358"/>
      <c r="X157" s="358"/>
      <c r="Y157" s="358"/>
      <c r="Z157" s="358"/>
      <c r="AA157" s="358"/>
      <c r="AB157" s="358"/>
      <c r="AC157" s="358"/>
      <c r="AD157" s="358"/>
      <c r="AE157" s="358"/>
      <c r="AF157" s="358"/>
      <c r="AG157" s="358"/>
      <c r="AH157" s="358"/>
      <c r="AI157" s="641"/>
      <c r="AJ157" s="642"/>
      <c r="AK157" s="642"/>
      <c r="AL157" s="642"/>
      <c r="AM157" s="642"/>
      <c r="AN157" s="642"/>
      <c r="AO157" s="642"/>
      <c r="AP157" s="642"/>
      <c r="AQ157" s="642"/>
      <c r="AR157" s="642"/>
      <c r="AS157" s="642"/>
      <c r="AT157" s="643"/>
      <c r="AU157" s="697"/>
      <c r="AV157" s="306"/>
      <c r="AW157" s="306"/>
      <c r="AX157" s="306"/>
      <c r="AY157" s="306"/>
      <c r="AZ157" s="306"/>
      <c r="BA157" s="306"/>
      <c r="BB157" s="306"/>
      <c r="BC157" s="306"/>
      <c r="BD157" s="306"/>
      <c r="BE157" s="306"/>
      <c r="BF157" s="306"/>
      <c r="BG157" s="1"/>
      <c r="BI157" s="218"/>
      <c r="BJ157" s="219"/>
      <c r="BK157" s="220"/>
    </row>
    <row r="158" spans="3:89" ht="10.5" customHeight="1" x14ac:dyDescent="0.25">
      <c r="C158" s="1"/>
      <c r="D158" s="140"/>
      <c r="E158" s="141" t="s">
        <v>62</v>
      </c>
      <c r="F158" s="141"/>
      <c r="G158" s="141"/>
      <c r="H158" s="141"/>
      <c r="I158" s="141"/>
      <c r="J158" s="141"/>
      <c r="K158" s="141"/>
      <c r="L158" s="141"/>
      <c r="M158" s="141"/>
      <c r="N158" s="141"/>
      <c r="O158" s="142"/>
      <c r="P158" s="142"/>
      <c r="Q158" s="142"/>
      <c r="R158" s="142"/>
      <c r="S158" s="142"/>
      <c r="T158" s="142"/>
      <c r="U158" s="142"/>
      <c r="V158" s="142"/>
      <c r="W158" s="142"/>
      <c r="X158" s="142"/>
      <c r="Y158" s="142"/>
      <c r="Z158" s="142"/>
      <c r="AA158" s="142"/>
      <c r="AB158" s="142"/>
      <c r="AC158" s="142"/>
      <c r="AD158" s="142"/>
      <c r="AE158" s="142"/>
      <c r="AF158" s="142"/>
      <c r="AG158" s="142"/>
      <c r="AH158" s="142"/>
      <c r="AI158" s="390"/>
      <c r="AJ158" s="391"/>
      <c r="AK158" s="391"/>
      <c r="AL158" s="391"/>
      <c r="AM158" s="391"/>
      <c r="AN158" s="391"/>
      <c r="AO158" s="391"/>
      <c r="AP158" s="391"/>
      <c r="AQ158" s="391"/>
      <c r="AR158" s="391"/>
      <c r="AS158" s="391"/>
      <c r="AT158" s="392"/>
      <c r="AU158" s="359" t="str">
        <f>IF((AU139+AU148)=0,"vygeneruje se",(IF(AI158/(AU139+AU148)&gt;100%,"Nemůže být &gt; 100%!!!",AI158/(AU139+AU148))))</f>
        <v>vygeneruje se</v>
      </c>
      <c r="AV158" s="360"/>
      <c r="AW158" s="360"/>
      <c r="AX158" s="360"/>
      <c r="AY158" s="360"/>
      <c r="AZ158" s="360"/>
      <c r="BA158" s="360"/>
      <c r="BB158" s="360"/>
      <c r="BC158" s="360"/>
      <c r="BD158" s="360"/>
      <c r="BE158" s="360"/>
      <c r="BF158" s="361"/>
      <c r="BG158" s="1"/>
      <c r="BI158" s="218"/>
      <c r="BJ158" s="219"/>
      <c r="BK158" s="220"/>
    </row>
    <row r="159" spans="3:89" ht="20.25" customHeight="1" x14ac:dyDescent="0.25">
      <c r="C159" s="1"/>
      <c r="D159" s="72"/>
      <c r="E159" s="364"/>
      <c r="F159" s="365"/>
      <c r="G159" s="365"/>
      <c r="H159" s="365"/>
      <c r="I159" s="365"/>
      <c r="J159" s="365"/>
      <c r="K159" s="365"/>
      <c r="L159" s="365"/>
      <c r="M159" s="365"/>
      <c r="N159" s="365"/>
      <c r="O159" s="365"/>
      <c r="P159" s="365"/>
      <c r="Q159" s="365"/>
      <c r="R159" s="365"/>
      <c r="S159" s="365"/>
      <c r="T159" s="365"/>
      <c r="U159" s="365"/>
      <c r="V159" s="365"/>
      <c r="W159" s="365"/>
      <c r="X159" s="365"/>
      <c r="Y159" s="365"/>
      <c r="Z159" s="365"/>
      <c r="AA159" s="365"/>
      <c r="AB159" s="365"/>
      <c r="AC159" s="365"/>
      <c r="AD159" s="365"/>
      <c r="AE159" s="365"/>
      <c r="AF159" s="365"/>
      <c r="AG159" s="365"/>
      <c r="AH159" s="365"/>
      <c r="AI159" s="393"/>
      <c r="AJ159" s="394"/>
      <c r="AK159" s="394"/>
      <c r="AL159" s="394"/>
      <c r="AM159" s="394"/>
      <c r="AN159" s="394"/>
      <c r="AO159" s="394"/>
      <c r="AP159" s="394"/>
      <c r="AQ159" s="394"/>
      <c r="AR159" s="394"/>
      <c r="AS159" s="394"/>
      <c r="AT159" s="395"/>
      <c r="AU159" s="362"/>
      <c r="AV159" s="362"/>
      <c r="AW159" s="362"/>
      <c r="AX159" s="362"/>
      <c r="AY159" s="362"/>
      <c r="AZ159" s="362"/>
      <c r="BA159" s="362"/>
      <c r="BB159" s="362"/>
      <c r="BC159" s="362"/>
      <c r="BD159" s="362"/>
      <c r="BE159" s="362"/>
      <c r="BF159" s="363"/>
      <c r="BG159" s="1"/>
      <c r="BI159" s="218"/>
      <c r="BJ159" s="219"/>
      <c r="BK159" s="220"/>
    </row>
    <row r="160" spans="3:89" ht="10.5" customHeight="1" x14ac:dyDescent="0.25">
      <c r="C160" s="1"/>
      <c r="D160" s="71"/>
      <c r="E160" s="68" t="s">
        <v>62</v>
      </c>
      <c r="F160" s="68"/>
      <c r="G160" s="68"/>
      <c r="H160" s="68"/>
      <c r="I160" s="68"/>
      <c r="J160" s="68"/>
      <c r="K160" s="68"/>
      <c r="L160" s="68"/>
      <c r="M160" s="68"/>
      <c r="N160" s="68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  <c r="AA160" s="69"/>
      <c r="AB160" s="69"/>
      <c r="AC160" s="69"/>
      <c r="AD160" s="69"/>
      <c r="AE160" s="69"/>
      <c r="AF160" s="69"/>
      <c r="AG160" s="69"/>
      <c r="AH160" s="69"/>
      <c r="AI160" s="660"/>
      <c r="AJ160" s="661"/>
      <c r="AK160" s="661"/>
      <c r="AL160" s="661"/>
      <c r="AM160" s="661"/>
      <c r="AN160" s="661"/>
      <c r="AO160" s="661"/>
      <c r="AP160" s="661"/>
      <c r="AQ160" s="661"/>
      <c r="AR160" s="661"/>
      <c r="AS160" s="661"/>
      <c r="AT160" s="662"/>
      <c r="AU160" s="359" t="str">
        <f>IF((AU139+AU148)=0,"vygeneruje se",(IF(AI160/(AU139+AU148)&gt;100%,"Nemůže být &gt; 100%!!!",AI160/(AU139+AU148))))</f>
        <v>vygeneruje se</v>
      </c>
      <c r="AV160" s="360"/>
      <c r="AW160" s="360"/>
      <c r="AX160" s="360"/>
      <c r="AY160" s="360"/>
      <c r="AZ160" s="360"/>
      <c r="BA160" s="360"/>
      <c r="BB160" s="360"/>
      <c r="BC160" s="360"/>
      <c r="BD160" s="360"/>
      <c r="BE160" s="360"/>
      <c r="BF160" s="361"/>
      <c r="BG160" s="1"/>
      <c r="BI160" s="218"/>
      <c r="BJ160" s="219"/>
      <c r="BK160" s="220"/>
    </row>
    <row r="161" spans="3:63" ht="20.25" customHeight="1" x14ac:dyDescent="0.25">
      <c r="C161" s="1"/>
      <c r="D161" s="70"/>
      <c r="E161" s="663"/>
      <c r="F161" s="664"/>
      <c r="G161" s="664"/>
      <c r="H161" s="664"/>
      <c r="I161" s="664"/>
      <c r="J161" s="664"/>
      <c r="K161" s="664"/>
      <c r="L161" s="664"/>
      <c r="M161" s="664"/>
      <c r="N161" s="664"/>
      <c r="O161" s="664"/>
      <c r="P161" s="664"/>
      <c r="Q161" s="664"/>
      <c r="R161" s="664"/>
      <c r="S161" s="664"/>
      <c r="T161" s="664"/>
      <c r="U161" s="664"/>
      <c r="V161" s="664"/>
      <c r="W161" s="664"/>
      <c r="X161" s="664"/>
      <c r="Y161" s="664"/>
      <c r="Z161" s="664"/>
      <c r="AA161" s="664"/>
      <c r="AB161" s="664"/>
      <c r="AC161" s="664"/>
      <c r="AD161" s="664"/>
      <c r="AE161" s="664"/>
      <c r="AF161" s="664"/>
      <c r="AG161" s="664"/>
      <c r="AH161" s="664"/>
      <c r="AI161" s="660"/>
      <c r="AJ161" s="661"/>
      <c r="AK161" s="661"/>
      <c r="AL161" s="661"/>
      <c r="AM161" s="661"/>
      <c r="AN161" s="661"/>
      <c r="AO161" s="661"/>
      <c r="AP161" s="661"/>
      <c r="AQ161" s="661"/>
      <c r="AR161" s="661"/>
      <c r="AS161" s="661"/>
      <c r="AT161" s="662"/>
      <c r="AU161" s="362"/>
      <c r="AV161" s="362"/>
      <c r="AW161" s="362"/>
      <c r="AX161" s="362"/>
      <c r="AY161" s="362"/>
      <c r="AZ161" s="362"/>
      <c r="BA161" s="362"/>
      <c r="BB161" s="362"/>
      <c r="BC161" s="362"/>
      <c r="BD161" s="362"/>
      <c r="BE161" s="362"/>
      <c r="BF161" s="363"/>
      <c r="BG161" s="1"/>
      <c r="BI161" s="218"/>
      <c r="BJ161" s="219"/>
      <c r="BK161" s="220"/>
    </row>
    <row r="162" spans="3:63" ht="10.5" customHeight="1" x14ac:dyDescent="0.25">
      <c r="C162" s="1"/>
      <c r="D162" s="140"/>
      <c r="E162" s="141" t="s">
        <v>62</v>
      </c>
      <c r="F162" s="141"/>
      <c r="G162" s="141"/>
      <c r="H162" s="141"/>
      <c r="I162" s="141"/>
      <c r="J162" s="141"/>
      <c r="K162" s="141"/>
      <c r="L162" s="141"/>
      <c r="M162" s="141"/>
      <c r="N162" s="141"/>
      <c r="O162" s="142"/>
      <c r="P162" s="142"/>
      <c r="Q162" s="142"/>
      <c r="R162" s="142"/>
      <c r="S162" s="142"/>
      <c r="T162" s="142"/>
      <c r="U162" s="142"/>
      <c r="V162" s="142"/>
      <c r="W162" s="142"/>
      <c r="X162" s="142"/>
      <c r="Y162" s="142"/>
      <c r="Z162" s="142"/>
      <c r="AA162" s="142"/>
      <c r="AB162" s="142"/>
      <c r="AC162" s="142"/>
      <c r="AD162" s="142"/>
      <c r="AE162" s="142"/>
      <c r="AF162" s="142"/>
      <c r="AG162" s="142"/>
      <c r="AH162" s="142"/>
      <c r="AI162" s="390"/>
      <c r="AJ162" s="391"/>
      <c r="AK162" s="391"/>
      <c r="AL162" s="391"/>
      <c r="AM162" s="391"/>
      <c r="AN162" s="391"/>
      <c r="AO162" s="391"/>
      <c r="AP162" s="391"/>
      <c r="AQ162" s="391"/>
      <c r="AR162" s="391"/>
      <c r="AS162" s="391"/>
      <c r="AT162" s="392"/>
      <c r="AU162" s="359" t="str">
        <f>IF((AU139+AU148)=0,"vygeneruje se",(IF(AI162/(AU139+AU148)&gt;100%,"Nemůže být &gt; 100%!!!",AI162/(AU139+AU148))))</f>
        <v>vygeneruje se</v>
      </c>
      <c r="AV162" s="360"/>
      <c r="AW162" s="360"/>
      <c r="AX162" s="360"/>
      <c r="AY162" s="360"/>
      <c r="AZ162" s="360"/>
      <c r="BA162" s="360"/>
      <c r="BB162" s="360"/>
      <c r="BC162" s="360"/>
      <c r="BD162" s="360"/>
      <c r="BE162" s="360"/>
      <c r="BF162" s="361"/>
      <c r="BG162" s="1"/>
      <c r="BI162" s="218"/>
      <c r="BJ162" s="219"/>
      <c r="BK162" s="220"/>
    </row>
    <row r="163" spans="3:63" ht="20.25" customHeight="1" x14ac:dyDescent="0.25">
      <c r="C163" s="1"/>
      <c r="D163" s="72"/>
      <c r="E163" s="364"/>
      <c r="F163" s="365"/>
      <c r="G163" s="365"/>
      <c r="H163" s="365"/>
      <c r="I163" s="365"/>
      <c r="J163" s="365"/>
      <c r="K163" s="365"/>
      <c r="L163" s="365"/>
      <c r="M163" s="365"/>
      <c r="N163" s="365"/>
      <c r="O163" s="365"/>
      <c r="P163" s="365"/>
      <c r="Q163" s="365"/>
      <c r="R163" s="365"/>
      <c r="S163" s="365"/>
      <c r="T163" s="365"/>
      <c r="U163" s="365"/>
      <c r="V163" s="365"/>
      <c r="W163" s="365"/>
      <c r="X163" s="365"/>
      <c r="Y163" s="365"/>
      <c r="Z163" s="365"/>
      <c r="AA163" s="365"/>
      <c r="AB163" s="365"/>
      <c r="AC163" s="365"/>
      <c r="AD163" s="365"/>
      <c r="AE163" s="365"/>
      <c r="AF163" s="365"/>
      <c r="AG163" s="365"/>
      <c r="AH163" s="365"/>
      <c r="AI163" s="393"/>
      <c r="AJ163" s="394"/>
      <c r="AK163" s="394"/>
      <c r="AL163" s="394"/>
      <c r="AM163" s="394"/>
      <c r="AN163" s="394"/>
      <c r="AO163" s="394"/>
      <c r="AP163" s="394"/>
      <c r="AQ163" s="394"/>
      <c r="AR163" s="394"/>
      <c r="AS163" s="394"/>
      <c r="AT163" s="395"/>
      <c r="AU163" s="362"/>
      <c r="AV163" s="362"/>
      <c r="AW163" s="362"/>
      <c r="AX163" s="362"/>
      <c r="AY163" s="362"/>
      <c r="AZ163" s="362"/>
      <c r="BA163" s="362"/>
      <c r="BB163" s="362"/>
      <c r="BC163" s="362"/>
      <c r="BD163" s="362"/>
      <c r="BE163" s="362"/>
      <c r="BF163" s="363"/>
      <c r="BG163" s="1"/>
      <c r="BH163" s="73"/>
      <c r="BI163" s="218"/>
      <c r="BJ163" s="219"/>
      <c r="BK163" s="220"/>
    </row>
    <row r="164" spans="3:63" ht="18" customHeight="1" x14ac:dyDescent="0.25">
      <c r="C164" s="1"/>
      <c r="D164" s="658" t="s">
        <v>313</v>
      </c>
      <c r="E164" s="659"/>
      <c r="F164" s="659"/>
      <c r="G164" s="659"/>
      <c r="H164" s="659"/>
      <c r="I164" s="659"/>
      <c r="J164" s="659"/>
      <c r="K164" s="659"/>
      <c r="L164" s="659"/>
      <c r="M164" s="659"/>
      <c r="N164" s="659"/>
      <c r="O164" s="659"/>
      <c r="P164" s="659"/>
      <c r="Q164" s="659"/>
      <c r="R164" s="659"/>
      <c r="S164" s="659"/>
      <c r="T164" s="659"/>
      <c r="U164" s="659"/>
      <c r="V164" s="659"/>
      <c r="W164" s="659"/>
      <c r="X164" s="659"/>
      <c r="Y164" s="659"/>
      <c r="Z164" s="659"/>
      <c r="AA164" s="659"/>
      <c r="AB164" s="659"/>
      <c r="AC164" s="659"/>
      <c r="AD164" s="659"/>
      <c r="AE164" s="659"/>
      <c r="AF164" s="659"/>
      <c r="AG164" s="659"/>
      <c r="AH164" s="659"/>
      <c r="AI164" s="635" t="str">
        <f>IF(AI155="vygeneruje se","",AI153+AI155+AI158+AI160+AI162)</f>
        <v/>
      </c>
      <c r="AJ164" s="636"/>
      <c r="AK164" s="636"/>
      <c r="AL164" s="636"/>
      <c r="AM164" s="636"/>
      <c r="AN164" s="636"/>
      <c r="AO164" s="636"/>
      <c r="AP164" s="636"/>
      <c r="AQ164" s="636"/>
      <c r="AR164" s="636"/>
      <c r="AS164" s="636"/>
      <c r="AT164" s="637"/>
      <c r="AU164" s="354" t="str">
        <f>IF( ISERROR(BH164),"vygeneruje se",(BH164))</f>
        <v>vygeneruje se</v>
      </c>
      <c r="AV164" s="366"/>
      <c r="AW164" s="366"/>
      <c r="AX164" s="366"/>
      <c r="AY164" s="366"/>
      <c r="AZ164" s="366"/>
      <c r="BA164" s="366"/>
      <c r="BB164" s="366"/>
      <c r="BC164" s="366"/>
      <c r="BD164" s="366"/>
      <c r="BE164" s="366"/>
      <c r="BF164" s="366"/>
      <c r="BG164" s="1"/>
      <c r="BH164" s="74" t="e">
        <f>AU154+AU155+AU156+AU158+AU160+AU162</f>
        <v>#VALUE!</v>
      </c>
      <c r="BI164" s="218"/>
      <c r="BJ164" s="219"/>
      <c r="BK164" s="220"/>
    </row>
    <row r="165" spans="3:63" ht="20.25" customHeight="1" x14ac:dyDescent="0.25">
      <c r="C165" s="1"/>
      <c r="D165" s="658" t="s">
        <v>63</v>
      </c>
      <c r="E165" s="300"/>
      <c r="F165" s="300"/>
      <c r="G165" s="300"/>
      <c r="H165" s="300"/>
      <c r="I165" s="300"/>
      <c r="J165" s="300"/>
      <c r="K165" s="300"/>
      <c r="L165" s="300"/>
      <c r="M165" s="300"/>
      <c r="N165" s="300"/>
      <c r="O165" s="300"/>
      <c r="P165" s="300"/>
      <c r="Q165" s="300"/>
      <c r="R165" s="300"/>
      <c r="S165" s="300"/>
      <c r="T165" s="300"/>
      <c r="U165" s="300"/>
      <c r="V165" s="300"/>
      <c r="W165" s="300"/>
      <c r="X165" s="300"/>
      <c r="Y165" s="300"/>
      <c r="Z165" s="300"/>
      <c r="AA165" s="300"/>
      <c r="AB165" s="300"/>
      <c r="AC165" s="300"/>
      <c r="AD165" s="300"/>
      <c r="AE165" s="300"/>
      <c r="AF165" s="300"/>
      <c r="AG165" s="300"/>
      <c r="AH165" s="300"/>
      <c r="AI165" s="384"/>
      <c r="AJ165" s="385"/>
      <c r="AK165" s="385"/>
      <c r="AL165" s="385"/>
      <c r="AM165" s="385"/>
      <c r="AN165" s="385"/>
      <c r="AO165" s="385"/>
      <c r="AP165" s="385"/>
      <c r="AQ165" s="385"/>
      <c r="AR165" s="385"/>
      <c r="AS165" s="385"/>
      <c r="AT165" s="386"/>
      <c r="AU165" s="354" t="str">
        <f>IF((AU139+AU148)=0,"vygeneruje se",(IF(AI165/(AU139+AU148)&gt;70%,"Nemůže být &gt; 70%!!!",AI165/(AU139+AU148))))</f>
        <v>vygeneruje se</v>
      </c>
      <c r="AV165" s="366"/>
      <c r="AW165" s="366"/>
      <c r="AX165" s="366"/>
      <c r="AY165" s="366"/>
      <c r="AZ165" s="366"/>
      <c r="BA165" s="366"/>
      <c r="BB165" s="366"/>
      <c r="BC165" s="366"/>
      <c r="BD165" s="366"/>
      <c r="BE165" s="366"/>
      <c r="BF165" s="366"/>
      <c r="BG165" s="1"/>
      <c r="BH165" s="75"/>
      <c r="BI165" s="218"/>
      <c r="BJ165" s="219"/>
      <c r="BK165" s="220"/>
    </row>
    <row r="166" spans="3:63" ht="10.5" customHeight="1" x14ac:dyDescent="0.25">
      <c r="C166" s="1"/>
      <c r="D166" s="671" t="s">
        <v>64</v>
      </c>
      <c r="E166" s="589"/>
      <c r="F166" s="589"/>
      <c r="G166" s="589"/>
      <c r="H166" s="589"/>
      <c r="I166" s="589"/>
      <c r="J166" s="589"/>
      <c r="K166" s="589"/>
      <c r="L166" s="589"/>
      <c r="M166" s="589"/>
      <c r="N166" s="589"/>
      <c r="O166" s="589"/>
      <c r="P166" s="589"/>
      <c r="Q166" s="589"/>
      <c r="R166" s="589"/>
      <c r="S166" s="589"/>
      <c r="T166" s="589"/>
      <c r="U166" s="589"/>
      <c r="V166" s="589"/>
      <c r="W166" s="589"/>
      <c r="X166" s="589"/>
      <c r="Y166" s="589"/>
      <c r="Z166" s="589"/>
      <c r="AA166" s="589"/>
      <c r="AB166" s="589"/>
      <c r="AC166" s="589"/>
      <c r="AD166" s="589"/>
      <c r="AE166" s="589"/>
      <c r="AF166" s="589"/>
      <c r="AG166" s="589"/>
      <c r="AH166" s="589"/>
      <c r="AI166" s="686" t="s">
        <v>389</v>
      </c>
      <c r="AJ166" s="687"/>
      <c r="AK166" s="687"/>
      <c r="AL166" s="687"/>
      <c r="AM166" s="687"/>
      <c r="AN166" s="687"/>
      <c r="AO166" s="687"/>
      <c r="AP166" s="687"/>
      <c r="AQ166" s="687"/>
      <c r="AR166" s="687"/>
      <c r="AS166" s="687"/>
      <c r="AT166" s="688"/>
      <c r="AU166" s="387" t="str">
        <f>IF(AU154="Nemůže být &gt; 70%!!!","Chyba ve výši dotace ZK!",IF(ISERROR(BH166),"",(BH166)))</f>
        <v/>
      </c>
      <c r="AV166" s="388"/>
      <c r="AW166" s="388"/>
      <c r="AX166" s="388"/>
      <c r="AY166" s="388"/>
      <c r="AZ166" s="388"/>
      <c r="BA166" s="388"/>
      <c r="BB166" s="388"/>
      <c r="BC166" s="388"/>
      <c r="BD166" s="388"/>
      <c r="BE166" s="388"/>
      <c r="BF166" s="389"/>
      <c r="BG166" s="1"/>
      <c r="BH166" s="31" t="e">
        <f>IF((AU154+AU155+AU156+AU158+AU160+AU162+AU165)=0%,"POZOR!",(IF((AU154+AU155+AU156+AU158+AU160+AU162+AU165)&lt;&gt;100%,"POZOR!",(""))))</f>
        <v>#VALUE!</v>
      </c>
      <c r="BI166" s="218"/>
      <c r="BJ166" s="219"/>
      <c r="BK166" s="220"/>
    </row>
    <row r="167" spans="3:63" ht="18.75" customHeight="1" x14ac:dyDescent="0.25">
      <c r="C167" s="1"/>
      <c r="D167" s="672"/>
      <c r="E167" s="673"/>
      <c r="F167" s="673"/>
      <c r="G167" s="673"/>
      <c r="H167" s="673"/>
      <c r="I167" s="673"/>
      <c r="J167" s="673"/>
      <c r="K167" s="673"/>
      <c r="L167" s="673"/>
      <c r="M167" s="673"/>
      <c r="N167" s="673"/>
      <c r="O167" s="673"/>
      <c r="P167" s="673"/>
      <c r="Q167" s="673"/>
      <c r="R167" s="673"/>
      <c r="S167" s="673"/>
      <c r="T167" s="673"/>
      <c r="U167" s="673"/>
      <c r="V167" s="673"/>
      <c r="W167" s="673"/>
      <c r="X167" s="673"/>
      <c r="Y167" s="673"/>
      <c r="Z167" s="673"/>
      <c r="AA167" s="673"/>
      <c r="AB167" s="673"/>
      <c r="AC167" s="673"/>
      <c r="AD167" s="673"/>
      <c r="AE167" s="673"/>
      <c r="AF167" s="673"/>
      <c r="AG167" s="673"/>
      <c r="AH167" s="673"/>
      <c r="AI167" s="627" t="str">
        <f>IF(OR(AI153="vygeneruje se",AI155=0,AI153=0),"vygeneruje se",(AI153+AI155+AI156+AI158+AI160+AI162+AI165))</f>
        <v>vygeneruje se</v>
      </c>
      <c r="AJ167" s="628"/>
      <c r="AK167" s="628"/>
      <c r="AL167" s="628"/>
      <c r="AM167" s="628"/>
      <c r="AN167" s="628"/>
      <c r="AO167" s="628"/>
      <c r="AP167" s="628"/>
      <c r="AQ167" s="628"/>
      <c r="AR167" s="628"/>
      <c r="AS167" s="628"/>
      <c r="AT167" s="629"/>
      <c r="AU167" s="676" t="str">
        <f>IF( ISERROR(BH167),"vygeneruje se",(BH167))</f>
        <v>vygeneruje se</v>
      </c>
      <c r="AV167" s="677"/>
      <c r="AW167" s="677"/>
      <c r="AX167" s="677"/>
      <c r="AY167" s="677"/>
      <c r="AZ167" s="677"/>
      <c r="BA167" s="677"/>
      <c r="BB167" s="677"/>
      <c r="BC167" s="677"/>
      <c r="BD167" s="677"/>
      <c r="BE167" s="677"/>
      <c r="BF167" s="677"/>
      <c r="BG167" s="1"/>
      <c r="BH167" s="31" t="e">
        <f>IF((AU154+AU155+AU156+AU158+AU160+AU162+AU165)=0%," ",(AU154+AU155+AU156+AU158+AU160+AU162+AU165))</f>
        <v>#VALUE!</v>
      </c>
      <c r="BI167" s="218"/>
      <c r="BJ167" s="219"/>
      <c r="BK167" s="220"/>
    </row>
    <row r="168" spans="3:63" ht="9.75" customHeight="1" x14ac:dyDescent="0.25">
      <c r="C168" s="1"/>
      <c r="D168" s="674"/>
      <c r="E168" s="675"/>
      <c r="F168" s="675"/>
      <c r="G168" s="675"/>
      <c r="H168" s="675"/>
      <c r="I168" s="675"/>
      <c r="J168" s="675"/>
      <c r="K168" s="675"/>
      <c r="L168" s="675"/>
      <c r="M168" s="675"/>
      <c r="N168" s="675"/>
      <c r="O168" s="675"/>
      <c r="P168" s="675"/>
      <c r="Q168" s="675"/>
      <c r="R168" s="675"/>
      <c r="S168" s="675"/>
      <c r="T168" s="675"/>
      <c r="U168" s="675"/>
      <c r="V168" s="675"/>
      <c r="W168" s="675"/>
      <c r="X168" s="675"/>
      <c r="Y168" s="675"/>
      <c r="Z168" s="675"/>
      <c r="AA168" s="675"/>
      <c r="AB168" s="675"/>
      <c r="AC168" s="675"/>
      <c r="AD168" s="675"/>
      <c r="AE168" s="675"/>
      <c r="AF168" s="675"/>
      <c r="AG168" s="675"/>
      <c r="AH168" s="675"/>
      <c r="AI168" s="381" t="s">
        <v>390</v>
      </c>
      <c r="AJ168" s="382"/>
      <c r="AK168" s="382"/>
      <c r="AL168" s="382"/>
      <c r="AM168" s="382"/>
      <c r="AN168" s="382"/>
      <c r="AO168" s="382"/>
      <c r="AP168" s="382"/>
      <c r="AQ168" s="382"/>
      <c r="AR168" s="382"/>
      <c r="AS168" s="382"/>
      <c r="AT168" s="383"/>
      <c r="AU168" s="678" t="str">
        <f>IF( ISERROR(BH168),"",(BH168))</f>
        <v/>
      </c>
      <c r="AV168" s="679"/>
      <c r="AW168" s="679"/>
      <c r="AX168" s="679"/>
      <c r="AY168" s="679"/>
      <c r="AZ168" s="679"/>
      <c r="BA168" s="679"/>
      <c r="BB168" s="679"/>
      <c r="BC168" s="679"/>
      <c r="BD168" s="679"/>
      <c r="BE168" s="679"/>
      <c r="BF168" s="680"/>
      <c r="BG168" s="1"/>
      <c r="BH168" s="31" t="e">
        <f>IF((AU154+AU155+AU156+AU158+AU160+AU162+AU165)=0%,"Vyplňte sloupec Částka Kč vč. DPH",(IF((AU154+AU155+AU156+AU158+AU160+AU162+AU165)&lt;&gt;100%,"Součet se musí rovnat 100%!",(""))))</f>
        <v>#VALUE!</v>
      </c>
      <c r="BI168" s="221"/>
      <c r="BJ168" s="222"/>
      <c r="BK168" s="223"/>
    </row>
    <row r="169" spans="3:63" s="2" customFormat="1" ht="28.5" customHeight="1" x14ac:dyDescent="0.5">
      <c r="C169" s="106"/>
      <c r="D169" s="116" t="s">
        <v>86</v>
      </c>
      <c r="E169" s="107"/>
      <c r="F169" s="107"/>
      <c r="G169" s="107"/>
      <c r="H169" s="107"/>
      <c r="I169" s="107"/>
      <c r="J169" s="107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07"/>
      <c r="X169" s="107"/>
      <c r="Y169" s="107"/>
      <c r="Z169" s="107"/>
      <c r="AA169" s="107"/>
      <c r="AB169" s="107"/>
      <c r="AC169" s="107"/>
      <c r="AD169" s="107"/>
      <c r="AE169" s="107"/>
      <c r="AF169" s="107"/>
      <c r="AG169" s="107"/>
      <c r="AH169" s="107"/>
      <c r="AI169" s="107"/>
      <c r="AJ169" s="107"/>
      <c r="AK169" s="107"/>
      <c r="AL169" s="107"/>
      <c r="AM169" s="107"/>
      <c r="AN169" s="107"/>
      <c r="AO169" s="107"/>
      <c r="AP169" s="107"/>
      <c r="AQ169" s="107"/>
      <c r="AR169" s="107"/>
      <c r="AS169" s="107"/>
      <c r="AT169" s="107"/>
      <c r="AU169" s="107"/>
      <c r="AV169" s="107"/>
      <c r="AW169" s="107"/>
      <c r="AX169" s="107"/>
      <c r="AY169" s="107"/>
      <c r="AZ169" s="107"/>
      <c r="BA169" s="107"/>
      <c r="BB169" s="107"/>
      <c r="BC169" s="107"/>
      <c r="BD169" s="107"/>
      <c r="BE169" s="107"/>
      <c r="BF169" s="107"/>
      <c r="BH169" s="6"/>
      <c r="BI169" s="6"/>
    </row>
    <row r="170" spans="3:63" ht="17.25" customHeight="1" x14ac:dyDescent="0.3">
      <c r="C170" s="90"/>
      <c r="D170" s="370" t="s">
        <v>358</v>
      </c>
      <c r="E170" s="371"/>
      <c r="F170" s="371"/>
      <c r="G170" s="371"/>
      <c r="H170" s="371"/>
      <c r="I170" s="371"/>
      <c r="J170" s="371"/>
      <c r="K170" s="371"/>
      <c r="L170" s="371"/>
      <c r="M170" s="371"/>
      <c r="N170" s="371"/>
      <c r="O170" s="371"/>
      <c r="P170" s="371"/>
      <c r="Q170" s="371"/>
      <c r="R170" s="371"/>
      <c r="S170" s="371"/>
      <c r="T170" s="372"/>
      <c r="U170" s="372"/>
      <c r="V170" s="372"/>
      <c r="W170" s="372"/>
      <c r="X170" s="372"/>
      <c r="Y170" s="372"/>
      <c r="Z170" s="372"/>
      <c r="AA170" s="372"/>
      <c r="AB170" s="372"/>
      <c r="AC170" s="372"/>
      <c r="AD170" s="372"/>
      <c r="AE170" s="372"/>
      <c r="AF170" s="372"/>
      <c r="AG170" s="372"/>
      <c r="AH170" s="372"/>
      <c r="AI170" s="372"/>
      <c r="AJ170" s="372"/>
      <c r="AK170" s="372"/>
      <c r="AL170" s="372"/>
      <c r="AM170" s="372"/>
      <c r="AN170" s="372"/>
      <c r="AO170" s="372"/>
      <c r="AP170" s="372"/>
      <c r="AQ170" s="372"/>
      <c r="AR170" s="372"/>
      <c r="AS170" s="372"/>
      <c r="AT170" s="372"/>
      <c r="AU170" s="372"/>
      <c r="AV170" s="372"/>
      <c r="AW170" s="372"/>
      <c r="AX170" s="372"/>
      <c r="AY170" s="372"/>
      <c r="AZ170" s="372"/>
      <c r="BA170" s="372"/>
      <c r="BB170" s="372"/>
      <c r="BC170" s="372"/>
      <c r="BD170" s="372"/>
      <c r="BE170" s="372"/>
      <c r="BF170" s="373"/>
      <c r="BG170" s="91"/>
      <c r="BI170" s="30"/>
    </row>
    <row r="171" spans="3:63" ht="97.5" customHeight="1" x14ac:dyDescent="0.25">
      <c r="C171" s="1"/>
      <c r="D171" s="367"/>
      <c r="E171" s="368"/>
      <c r="F171" s="368"/>
      <c r="G171" s="368"/>
      <c r="H171" s="368"/>
      <c r="I171" s="368"/>
      <c r="J171" s="368"/>
      <c r="K171" s="368"/>
      <c r="L171" s="368"/>
      <c r="M171" s="368"/>
      <c r="N171" s="368"/>
      <c r="O171" s="368"/>
      <c r="P171" s="368"/>
      <c r="Q171" s="368"/>
      <c r="R171" s="368"/>
      <c r="S171" s="368"/>
      <c r="T171" s="368"/>
      <c r="U171" s="368"/>
      <c r="V171" s="368"/>
      <c r="W171" s="368"/>
      <c r="X171" s="368"/>
      <c r="Y171" s="368"/>
      <c r="Z171" s="368"/>
      <c r="AA171" s="368"/>
      <c r="AB171" s="368"/>
      <c r="AC171" s="368"/>
      <c r="AD171" s="368"/>
      <c r="AE171" s="368"/>
      <c r="AF171" s="368"/>
      <c r="AG171" s="368"/>
      <c r="AH171" s="368"/>
      <c r="AI171" s="368"/>
      <c r="AJ171" s="368"/>
      <c r="AK171" s="368"/>
      <c r="AL171" s="368"/>
      <c r="AM171" s="368"/>
      <c r="AN171" s="368"/>
      <c r="AO171" s="368"/>
      <c r="AP171" s="368"/>
      <c r="AQ171" s="368"/>
      <c r="AR171" s="368"/>
      <c r="AS171" s="368"/>
      <c r="AT171" s="368"/>
      <c r="AU171" s="368"/>
      <c r="AV171" s="368"/>
      <c r="AW171" s="368"/>
      <c r="AX171" s="368"/>
      <c r="AY171" s="368"/>
      <c r="AZ171" s="368"/>
      <c r="BA171" s="368"/>
      <c r="BB171" s="368"/>
      <c r="BC171" s="368"/>
      <c r="BD171" s="368"/>
      <c r="BE171" s="368"/>
      <c r="BF171" s="369"/>
      <c r="BG171" s="1"/>
    </row>
    <row r="172" spans="3:63" ht="64.5" customHeight="1" x14ac:dyDescent="0.3">
      <c r="C172" s="90"/>
      <c r="D172" s="370" t="s">
        <v>379</v>
      </c>
      <c r="E172" s="371"/>
      <c r="F172" s="371"/>
      <c r="G172" s="371"/>
      <c r="H172" s="371"/>
      <c r="I172" s="371"/>
      <c r="J172" s="371"/>
      <c r="K172" s="371"/>
      <c r="L172" s="371"/>
      <c r="M172" s="371"/>
      <c r="N172" s="371"/>
      <c r="O172" s="371"/>
      <c r="P172" s="371"/>
      <c r="Q172" s="371"/>
      <c r="R172" s="371"/>
      <c r="S172" s="371"/>
      <c r="T172" s="372"/>
      <c r="U172" s="372"/>
      <c r="V172" s="372"/>
      <c r="W172" s="372"/>
      <c r="X172" s="372"/>
      <c r="Y172" s="372"/>
      <c r="Z172" s="372"/>
      <c r="AA172" s="372"/>
      <c r="AB172" s="372"/>
      <c r="AC172" s="372"/>
      <c r="AD172" s="372"/>
      <c r="AE172" s="372"/>
      <c r="AF172" s="372"/>
      <c r="AG172" s="372"/>
      <c r="AH172" s="372"/>
      <c r="AI172" s="372"/>
      <c r="AJ172" s="372"/>
      <c r="AK172" s="372"/>
      <c r="AL172" s="372"/>
      <c r="AM172" s="372"/>
      <c r="AN172" s="372"/>
      <c r="AO172" s="372"/>
      <c r="AP172" s="372"/>
      <c r="AQ172" s="372"/>
      <c r="AR172" s="372"/>
      <c r="AS172" s="372"/>
      <c r="AT172" s="372"/>
      <c r="AU172" s="372"/>
      <c r="AV172" s="372"/>
      <c r="AW172" s="372"/>
      <c r="AX172" s="372"/>
      <c r="AY172" s="372"/>
      <c r="AZ172" s="372"/>
      <c r="BA172" s="372"/>
      <c r="BB172" s="372"/>
      <c r="BC172" s="372"/>
      <c r="BD172" s="372"/>
      <c r="BE172" s="372"/>
      <c r="BF172" s="373"/>
      <c r="BG172" s="91"/>
    </row>
    <row r="173" spans="3:63" ht="343.5" customHeight="1" x14ac:dyDescent="0.25">
      <c r="C173" s="1"/>
      <c r="D173" s="367"/>
      <c r="E173" s="368"/>
      <c r="F173" s="368"/>
      <c r="G173" s="368"/>
      <c r="H173" s="368"/>
      <c r="I173" s="368"/>
      <c r="J173" s="368"/>
      <c r="K173" s="368"/>
      <c r="L173" s="368"/>
      <c r="M173" s="368"/>
      <c r="N173" s="368"/>
      <c r="O173" s="368"/>
      <c r="P173" s="368"/>
      <c r="Q173" s="368"/>
      <c r="R173" s="368"/>
      <c r="S173" s="368"/>
      <c r="T173" s="368"/>
      <c r="U173" s="368"/>
      <c r="V173" s="368"/>
      <c r="W173" s="368"/>
      <c r="X173" s="368"/>
      <c r="Y173" s="368"/>
      <c r="Z173" s="368"/>
      <c r="AA173" s="368"/>
      <c r="AB173" s="368"/>
      <c r="AC173" s="368"/>
      <c r="AD173" s="368"/>
      <c r="AE173" s="368"/>
      <c r="AF173" s="368"/>
      <c r="AG173" s="368"/>
      <c r="AH173" s="368"/>
      <c r="AI173" s="368"/>
      <c r="AJ173" s="368"/>
      <c r="AK173" s="368"/>
      <c r="AL173" s="368"/>
      <c r="AM173" s="368"/>
      <c r="AN173" s="368"/>
      <c r="AO173" s="368"/>
      <c r="AP173" s="368"/>
      <c r="AQ173" s="368"/>
      <c r="AR173" s="368"/>
      <c r="AS173" s="368"/>
      <c r="AT173" s="368"/>
      <c r="AU173" s="368"/>
      <c r="AV173" s="368"/>
      <c r="AW173" s="368"/>
      <c r="AX173" s="368"/>
      <c r="AY173" s="368"/>
      <c r="AZ173" s="368"/>
      <c r="BA173" s="368"/>
      <c r="BB173" s="368"/>
      <c r="BC173" s="368"/>
      <c r="BD173" s="368"/>
      <c r="BE173" s="368"/>
      <c r="BF173" s="369"/>
      <c r="BG173" s="1"/>
    </row>
    <row r="174" spans="3:63" s="166" customFormat="1" ht="25.5" hidden="1" customHeight="1" x14ac:dyDescent="0.25">
      <c r="C174" s="1"/>
      <c r="D174" s="374" t="s">
        <v>110</v>
      </c>
      <c r="E174" s="375"/>
      <c r="F174" s="375"/>
      <c r="G174" s="375"/>
      <c r="H174" s="375"/>
      <c r="I174" s="375"/>
      <c r="J174" s="375"/>
      <c r="K174" s="375"/>
      <c r="L174" s="375"/>
      <c r="M174" s="375"/>
      <c r="N174" s="375"/>
      <c r="O174" s="375"/>
      <c r="P174" s="375"/>
      <c r="Q174" s="375"/>
      <c r="R174" s="375"/>
      <c r="S174" s="375"/>
      <c r="T174" s="375"/>
      <c r="U174" s="375"/>
      <c r="V174" s="375"/>
      <c r="W174" s="375"/>
      <c r="X174" s="375"/>
      <c r="Y174" s="375"/>
      <c r="Z174" s="375"/>
      <c r="AA174" s="375"/>
      <c r="AB174" s="375"/>
      <c r="AC174" s="375"/>
      <c r="AD174" s="375"/>
      <c r="AE174" s="375"/>
      <c r="AF174" s="375"/>
      <c r="AG174" s="375"/>
      <c r="AH174" s="375"/>
      <c r="AI174" s="375"/>
      <c r="AJ174" s="375"/>
      <c r="AK174" s="375"/>
      <c r="AL174" s="375"/>
      <c r="AM174" s="375"/>
      <c r="AN174" s="375"/>
      <c r="AO174" s="375"/>
      <c r="AP174" s="375"/>
      <c r="AQ174" s="375"/>
      <c r="AR174" s="375"/>
      <c r="AS174" s="375"/>
      <c r="AT174" s="375"/>
      <c r="AU174" s="375"/>
      <c r="AV174" s="375"/>
      <c r="AW174" s="375"/>
      <c r="AX174" s="375"/>
      <c r="AY174" s="375"/>
      <c r="AZ174" s="375"/>
      <c r="BA174" s="375"/>
      <c r="BB174" s="375"/>
      <c r="BC174" s="375"/>
      <c r="BD174" s="375"/>
      <c r="BE174" s="375"/>
      <c r="BF174" s="376"/>
      <c r="BG174" s="1"/>
      <c r="BH174" s="13"/>
      <c r="BI174" s="13"/>
    </row>
    <row r="175" spans="3:63" ht="42.75" customHeight="1" x14ac:dyDescent="0.3">
      <c r="C175" s="90"/>
      <c r="D175" s="377" t="s">
        <v>394</v>
      </c>
      <c r="E175" s="372"/>
      <c r="F175" s="372"/>
      <c r="G175" s="372"/>
      <c r="H175" s="372"/>
      <c r="I175" s="372"/>
      <c r="J175" s="372"/>
      <c r="K175" s="372"/>
      <c r="L175" s="372"/>
      <c r="M175" s="372"/>
      <c r="N175" s="372"/>
      <c r="O175" s="372"/>
      <c r="P175" s="372"/>
      <c r="Q175" s="372"/>
      <c r="R175" s="372"/>
      <c r="S175" s="372"/>
      <c r="T175" s="372"/>
      <c r="U175" s="372"/>
      <c r="V175" s="372"/>
      <c r="W175" s="372"/>
      <c r="X175" s="372"/>
      <c r="Y175" s="372"/>
      <c r="Z175" s="372"/>
      <c r="AA175" s="372"/>
      <c r="AB175" s="372"/>
      <c r="AC175" s="372"/>
      <c r="AD175" s="372"/>
      <c r="AE175" s="372"/>
      <c r="AF175" s="372"/>
      <c r="AG175" s="372"/>
      <c r="AH175" s="372"/>
      <c r="AI175" s="372"/>
      <c r="AJ175" s="372"/>
      <c r="AK175" s="372"/>
      <c r="AL175" s="372"/>
      <c r="AM175" s="372"/>
      <c r="AN175" s="372"/>
      <c r="AO175" s="372"/>
      <c r="AP175" s="372"/>
      <c r="AQ175" s="372"/>
      <c r="AR175" s="372"/>
      <c r="AS175" s="372"/>
      <c r="AT175" s="372"/>
      <c r="AU175" s="372"/>
      <c r="AV175" s="372"/>
      <c r="AW175" s="372"/>
      <c r="AX175" s="372"/>
      <c r="AY175" s="372"/>
      <c r="AZ175" s="372"/>
      <c r="BA175" s="372"/>
      <c r="BB175" s="372"/>
      <c r="BC175" s="372"/>
      <c r="BD175" s="372"/>
      <c r="BE175" s="372"/>
      <c r="BF175" s="373"/>
      <c r="BG175" s="91"/>
    </row>
    <row r="176" spans="3:63" ht="204" customHeight="1" x14ac:dyDescent="0.25">
      <c r="C176" s="1"/>
      <c r="D176" s="378"/>
      <c r="E176" s="379"/>
      <c r="F176" s="379"/>
      <c r="G176" s="379"/>
      <c r="H176" s="379"/>
      <c r="I176" s="379"/>
      <c r="J176" s="379"/>
      <c r="K176" s="379"/>
      <c r="L176" s="379"/>
      <c r="M176" s="379"/>
      <c r="N176" s="379"/>
      <c r="O176" s="379"/>
      <c r="P176" s="379"/>
      <c r="Q176" s="379"/>
      <c r="R176" s="379"/>
      <c r="S176" s="379"/>
      <c r="T176" s="379"/>
      <c r="U176" s="379"/>
      <c r="V176" s="379"/>
      <c r="W176" s="379"/>
      <c r="X176" s="379"/>
      <c r="Y176" s="379"/>
      <c r="Z176" s="379"/>
      <c r="AA176" s="379"/>
      <c r="AB176" s="379"/>
      <c r="AC176" s="379"/>
      <c r="AD176" s="379"/>
      <c r="AE176" s="379"/>
      <c r="AF176" s="379"/>
      <c r="AG176" s="379"/>
      <c r="AH176" s="379"/>
      <c r="AI176" s="379"/>
      <c r="AJ176" s="379"/>
      <c r="AK176" s="379"/>
      <c r="AL176" s="379"/>
      <c r="AM176" s="379"/>
      <c r="AN176" s="379"/>
      <c r="AO176" s="379"/>
      <c r="AP176" s="379"/>
      <c r="AQ176" s="379"/>
      <c r="AR176" s="379"/>
      <c r="AS176" s="379"/>
      <c r="AT176" s="379"/>
      <c r="AU176" s="379"/>
      <c r="AV176" s="379"/>
      <c r="AW176" s="379"/>
      <c r="AX176" s="379"/>
      <c r="AY176" s="379"/>
      <c r="AZ176" s="379"/>
      <c r="BA176" s="379"/>
      <c r="BB176" s="379"/>
      <c r="BC176" s="379"/>
      <c r="BD176" s="379"/>
      <c r="BE176" s="379"/>
      <c r="BF176" s="380"/>
      <c r="BG176" s="1"/>
    </row>
    <row r="177" spans="3:62" s="2" customFormat="1" ht="27.75" customHeight="1" x14ac:dyDescent="0.3">
      <c r="C177" s="106"/>
      <c r="D177" s="681" t="s">
        <v>357</v>
      </c>
      <c r="E177" s="682"/>
      <c r="F177" s="682"/>
      <c r="G177" s="682"/>
      <c r="H177" s="682"/>
      <c r="I177" s="682"/>
      <c r="J177" s="682"/>
      <c r="K177" s="682"/>
      <c r="L177" s="682"/>
      <c r="M177" s="682"/>
      <c r="N177" s="682"/>
      <c r="O177" s="682"/>
      <c r="P177" s="682"/>
      <c r="Q177" s="682"/>
      <c r="R177" s="682"/>
      <c r="S177" s="682"/>
      <c r="T177" s="682"/>
      <c r="U177" s="682"/>
      <c r="V177" s="682"/>
      <c r="W177" s="682"/>
      <c r="X177" s="682"/>
      <c r="Y177" s="682"/>
      <c r="Z177" s="682"/>
      <c r="AA177" s="682"/>
      <c r="AB177" s="682"/>
      <c r="AC177" s="682"/>
      <c r="AD177" s="682"/>
      <c r="AE177" s="682"/>
      <c r="AF177" s="682"/>
      <c r="AG177" s="682"/>
      <c r="AH177" s="682"/>
      <c r="AI177" s="682"/>
      <c r="AJ177" s="682"/>
      <c r="AK177" s="682"/>
      <c r="AL177" s="682"/>
      <c r="AM177" s="682"/>
      <c r="AN177" s="682"/>
      <c r="AO177" s="682"/>
      <c r="AP177" s="682"/>
      <c r="AQ177" s="682"/>
      <c r="AR177" s="682"/>
      <c r="AS177" s="682"/>
      <c r="AT177" s="682"/>
      <c r="AU177" s="682"/>
      <c r="AV177" s="682"/>
      <c r="AW177" s="682"/>
      <c r="AX177" s="682"/>
      <c r="AY177" s="682"/>
      <c r="AZ177" s="682"/>
      <c r="BA177" s="682"/>
      <c r="BB177" s="682"/>
      <c r="BC177" s="682"/>
      <c r="BD177" s="682"/>
      <c r="BE177" s="682"/>
      <c r="BF177" s="682"/>
      <c r="BH177" s="6"/>
      <c r="BI177" s="6"/>
      <c r="BJ177" s="14"/>
    </row>
    <row r="178" spans="3:62" s="2" customFormat="1" ht="13.5" customHeight="1" x14ac:dyDescent="0.3">
      <c r="C178" s="106"/>
      <c r="D178" s="138" t="s">
        <v>356</v>
      </c>
      <c r="BH178" s="6"/>
      <c r="BI178" s="6"/>
      <c r="BJ178" s="14"/>
    </row>
    <row r="179" spans="3:62" s="166" customFormat="1" ht="35.25" customHeight="1" x14ac:dyDescent="0.25">
      <c r="C179" s="1"/>
      <c r="D179" s="683" t="s">
        <v>393</v>
      </c>
      <c r="E179" s="684"/>
      <c r="F179" s="684"/>
      <c r="G179" s="684"/>
      <c r="H179" s="684"/>
      <c r="I179" s="684"/>
      <c r="J179" s="684"/>
      <c r="K179" s="684"/>
      <c r="L179" s="684"/>
      <c r="M179" s="684"/>
      <c r="N179" s="684"/>
      <c r="O179" s="684"/>
      <c r="P179" s="684"/>
      <c r="Q179" s="684"/>
      <c r="R179" s="684"/>
      <c r="S179" s="684"/>
      <c r="T179" s="684"/>
      <c r="U179" s="684"/>
      <c r="V179" s="684"/>
      <c r="W179" s="684"/>
      <c r="X179" s="684"/>
      <c r="Y179" s="684"/>
      <c r="Z179" s="684"/>
      <c r="AA179" s="684"/>
      <c r="AB179" s="684"/>
      <c r="AC179" s="684"/>
      <c r="AD179" s="684"/>
      <c r="AE179" s="301"/>
      <c r="AF179" s="301"/>
      <c r="AG179" s="301"/>
      <c r="AH179" s="301"/>
      <c r="AI179" s="301"/>
      <c r="AJ179" s="301"/>
      <c r="AK179" s="301"/>
      <c r="AL179" s="301"/>
      <c r="AM179" s="301"/>
      <c r="AN179" s="301"/>
      <c r="AO179" s="301"/>
      <c r="AP179" s="301"/>
      <c r="AQ179" s="301"/>
      <c r="AR179" s="301"/>
      <c r="AS179" s="301"/>
      <c r="AT179" s="301"/>
      <c r="AU179" s="301"/>
      <c r="AV179" s="301"/>
      <c r="AW179" s="301"/>
      <c r="AX179" s="301"/>
      <c r="AY179" s="301"/>
      <c r="AZ179" s="301"/>
      <c r="BA179" s="301"/>
      <c r="BB179" s="301"/>
      <c r="BC179" s="301"/>
      <c r="BD179" s="301"/>
      <c r="BE179" s="301"/>
      <c r="BF179" s="685"/>
      <c r="BG179" s="1"/>
      <c r="BH179" s="13"/>
      <c r="BI179" s="13"/>
      <c r="BJ179" s="14"/>
    </row>
    <row r="180" spans="3:62" ht="204" customHeight="1" x14ac:dyDescent="0.25">
      <c r="C180" s="1"/>
      <c r="D180" s="367"/>
      <c r="E180" s="368"/>
      <c r="F180" s="368"/>
      <c r="G180" s="368"/>
      <c r="H180" s="368"/>
      <c r="I180" s="368"/>
      <c r="J180" s="368"/>
      <c r="K180" s="368"/>
      <c r="L180" s="368"/>
      <c r="M180" s="368"/>
      <c r="N180" s="368"/>
      <c r="O180" s="368"/>
      <c r="P180" s="368"/>
      <c r="Q180" s="368"/>
      <c r="R180" s="368"/>
      <c r="S180" s="368"/>
      <c r="T180" s="368"/>
      <c r="U180" s="368"/>
      <c r="V180" s="368"/>
      <c r="W180" s="368"/>
      <c r="X180" s="368"/>
      <c r="Y180" s="368"/>
      <c r="Z180" s="368"/>
      <c r="AA180" s="368"/>
      <c r="AB180" s="368"/>
      <c r="AC180" s="368"/>
      <c r="AD180" s="368"/>
      <c r="AE180" s="368"/>
      <c r="AF180" s="368"/>
      <c r="AG180" s="368"/>
      <c r="AH180" s="368"/>
      <c r="AI180" s="368"/>
      <c r="AJ180" s="368"/>
      <c r="AK180" s="368"/>
      <c r="AL180" s="368"/>
      <c r="AM180" s="368"/>
      <c r="AN180" s="368"/>
      <c r="AO180" s="368"/>
      <c r="AP180" s="368"/>
      <c r="AQ180" s="368"/>
      <c r="AR180" s="368"/>
      <c r="AS180" s="368"/>
      <c r="AT180" s="368"/>
      <c r="AU180" s="368"/>
      <c r="AV180" s="368"/>
      <c r="AW180" s="368"/>
      <c r="AX180" s="368"/>
      <c r="AY180" s="368"/>
      <c r="AZ180" s="368"/>
      <c r="BA180" s="368"/>
      <c r="BB180" s="368"/>
      <c r="BC180" s="368"/>
      <c r="BD180" s="368"/>
      <c r="BE180" s="368"/>
      <c r="BF180" s="369"/>
      <c r="BG180" s="1"/>
    </row>
    <row r="181" spans="3:62" ht="25.95" customHeight="1" x14ac:dyDescent="0.25">
      <c r="C181" s="1"/>
      <c r="D181" s="593" t="s">
        <v>391</v>
      </c>
      <c r="E181" s="668"/>
      <c r="F181" s="668"/>
      <c r="G181" s="668"/>
      <c r="H181" s="668"/>
      <c r="I181" s="668"/>
      <c r="J181" s="668"/>
      <c r="K181" s="668"/>
      <c r="L181" s="668"/>
      <c r="M181" s="668"/>
      <c r="N181" s="668"/>
      <c r="O181" s="668"/>
      <c r="P181" s="668"/>
      <c r="Q181" s="668"/>
      <c r="R181" s="668"/>
      <c r="S181" s="668"/>
      <c r="T181" s="668"/>
      <c r="U181" s="668"/>
      <c r="V181" s="668"/>
      <c r="W181" s="668"/>
      <c r="X181" s="668"/>
      <c r="Y181" s="668"/>
      <c r="Z181" s="668"/>
      <c r="AA181" s="668"/>
      <c r="AB181" s="668"/>
      <c r="AC181" s="668"/>
      <c r="AD181" s="668"/>
      <c r="AE181" s="301"/>
      <c r="AF181" s="301"/>
      <c r="AG181" s="301"/>
      <c r="AH181" s="301"/>
      <c r="AI181" s="301"/>
      <c r="AJ181" s="301"/>
      <c r="AK181" s="301"/>
      <c r="AL181" s="301"/>
      <c r="AM181" s="301"/>
      <c r="AN181" s="301"/>
      <c r="AO181" s="692"/>
      <c r="AP181" s="693"/>
      <c r="AQ181" s="693"/>
      <c r="AR181" s="693"/>
      <c r="AS181" s="693"/>
      <c r="AT181" s="693"/>
      <c r="AU181" s="693"/>
      <c r="AV181" s="693"/>
      <c r="AW181" s="693"/>
      <c r="AX181" s="693"/>
      <c r="AY181" s="694"/>
      <c r="AZ181" s="689" t="s">
        <v>392</v>
      </c>
      <c r="BA181" s="690"/>
      <c r="BB181" s="690"/>
      <c r="BC181" s="690"/>
      <c r="BD181" s="690"/>
      <c r="BE181" s="690"/>
      <c r="BF181" s="691"/>
      <c r="BG181" s="87"/>
      <c r="BH181" s="8" t="s">
        <v>377</v>
      </c>
      <c r="BI181" s="8"/>
      <c r="BJ181" s="8"/>
    </row>
    <row r="182" spans="3:62" s="2" customFormat="1" ht="35.25" customHeight="1" x14ac:dyDescent="0.5">
      <c r="C182" s="106"/>
      <c r="D182" s="116" t="s">
        <v>87</v>
      </c>
      <c r="E182" s="107"/>
      <c r="F182" s="107"/>
      <c r="G182" s="107"/>
      <c r="H182" s="107"/>
      <c r="I182" s="107"/>
      <c r="J182" s="107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07"/>
      <c r="X182" s="107"/>
      <c r="Y182" s="107"/>
      <c r="Z182" s="107"/>
      <c r="AA182" s="107"/>
      <c r="AB182" s="107"/>
      <c r="AC182" s="107"/>
      <c r="AD182" s="107"/>
      <c r="AE182" s="107"/>
      <c r="AF182" s="107"/>
      <c r="AG182" s="107"/>
      <c r="AH182" s="107"/>
      <c r="AI182" s="107"/>
      <c r="AJ182" s="107"/>
      <c r="AK182" s="107"/>
      <c r="AL182" s="107"/>
      <c r="AM182" s="107"/>
      <c r="AN182" s="107"/>
      <c r="AO182" s="107"/>
      <c r="AP182" s="107"/>
      <c r="AQ182" s="107"/>
      <c r="AR182" s="107"/>
      <c r="AS182" s="107"/>
      <c r="AT182" s="107"/>
      <c r="AU182" s="107"/>
      <c r="AV182" s="107"/>
      <c r="AW182" s="107"/>
      <c r="AX182" s="107"/>
      <c r="AY182" s="107"/>
      <c r="AZ182" s="107"/>
      <c r="BA182" s="107"/>
      <c r="BB182" s="107"/>
      <c r="BC182" s="107"/>
      <c r="BD182" s="107"/>
      <c r="BE182" s="107"/>
      <c r="BF182" s="107"/>
      <c r="BH182" s="6"/>
      <c r="BI182" s="6"/>
    </row>
    <row r="183" spans="3:62" ht="15.75" customHeight="1" x14ac:dyDescent="0.25">
      <c r="C183" s="198"/>
      <c r="D183" s="252" t="s">
        <v>29</v>
      </c>
      <c r="E183" s="253"/>
      <c r="F183" s="253"/>
      <c r="G183" s="253"/>
      <c r="H183" s="253"/>
      <c r="I183" s="253"/>
      <c r="J183" s="253"/>
      <c r="K183" s="253"/>
      <c r="L183" s="253"/>
      <c r="M183" s="253"/>
      <c r="N183" s="253"/>
      <c r="O183" s="253"/>
      <c r="P183" s="253"/>
      <c r="Q183" s="253"/>
      <c r="R183" s="253"/>
      <c r="S183" s="253"/>
      <c r="T183" s="253"/>
      <c r="U183" s="253"/>
      <c r="V183" s="253"/>
      <c r="W183" s="253"/>
      <c r="X183" s="253"/>
      <c r="Y183" s="253"/>
      <c r="Z183" s="253"/>
      <c r="AA183" s="253"/>
      <c r="AB183" s="253"/>
      <c r="AC183" s="253"/>
      <c r="AD183" s="253"/>
      <c r="AE183" s="253"/>
      <c r="AF183" s="253"/>
      <c r="AG183" s="253"/>
      <c r="AH183" s="253"/>
      <c r="AI183" s="253"/>
      <c r="AJ183" s="253"/>
      <c r="AK183" s="253"/>
      <c r="AL183" s="253"/>
      <c r="AM183" s="253"/>
      <c r="AN183" s="253"/>
      <c r="AO183" s="253"/>
      <c r="AP183" s="253"/>
      <c r="AQ183" s="253"/>
      <c r="AR183" s="253"/>
      <c r="AS183" s="253"/>
      <c r="AT183" s="253"/>
      <c r="AU183" s="253"/>
      <c r="AV183" s="253"/>
      <c r="AW183" s="253"/>
      <c r="AX183" s="253"/>
      <c r="AY183" s="253"/>
      <c r="AZ183" s="253"/>
      <c r="BA183" s="253"/>
      <c r="BB183" s="253"/>
      <c r="BC183" s="253"/>
      <c r="BD183" s="253"/>
      <c r="BE183" s="253"/>
      <c r="BF183" s="253"/>
      <c r="BG183" s="1"/>
    </row>
    <row r="184" spans="3:62" ht="33.75" customHeight="1" x14ac:dyDescent="0.25">
      <c r="C184" s="198"/>
      <c r="D184" s="261" t="s">
        <v>67</v>
      </c>
      <c r="E184" s="261"/>
      <c r="F184" s="253" t="s">
        <v>85</v>
      </c>
      <c r="G184" s="253"/>
      <c r="H184" s="253"/>
      <c r="I184" s="253"/>
      <c r="J184" s="253"/>
      <c r="K184" s="253"/>
      <c r="L184" s="253"/>
      <c r="M184" s="253"/>
      <c r="N184" s="253"/>
      <c r="O184" s="253"/>
      <c r="P184" s="253"/>
      <c r="Q184" s="253"/>
      <c r="R184" s="253"/>
      <c r="S184" s="253"/>
      <c r="T184" s="253"/>
      <c r="U184" s="253"/>
      <c r="V184" s="253"/>
      <c r="W184" s="253"/>
      <c r="X184" s="253"/>
      <c r="Y184" s="253"/>
      <c r="Z184" s="253"/>
      <c r="AA184" s="253"/>
      <c r="AB184" s="253"/>
      <c r="AC184" s="253"/>
      <c r="AD184" s="253"/>
      <c r="AE184" s="253"/>
      <c r="AF184" s="253"/>
      <c r="AG184" s="253"/>
      <c r="AH184" s="253"/>
      <c r="AI184" s="253"/>
      <c r="AJ184" s="253"/>
      <c r="AK184" s="253"/>
      <c r="AL184" s="253"/>
      <c r="AM184" s="253"/>
      <c r="AN184" s="253"/>
      <c r="AO184" s="253"/>
      <c r="AP184" s="253"/>
      <c r="AQ184" s="253"/>
      <c r="AR184" s="253"/>
      <c r="AS184" s="253"/>
      <c r="AT184" s="253"/>
      <c r="AU184" s="253"/>
      <c r="AV184" s="253"/>
      <c r="AW184" s="253"/>
      <c r="AX184" s="253"/>
      <c r="AY184" s="253"/>
      <c r="AZ184" s="253"/>
      <c r="BA184" s="253"/>
      <c r="BB184" s="253"/>
      <c r="BC184" s="253"/>
      <c r="BD184" s="253"/>
      <c r="BE184" s="253"/>
      <c r="BF184" s="253"/>
      <c r="BG184" s="1"/>
    </row>
    <row r="185" spans="3:62" ht="32.25" customHeight="1" x14ac:dyDescent="0.25">
      <c r="C185" s="198"/>
      <c r="D185" s="261" t="s">
        <v>68</v>
      </c>
      <c r="E185" s="261"/>
      <c r="F185" s="253" t="s">
        <v>69</v>
      </c>
      <c r="G185" s="253"/>
      <c r="H185" s="253"/>
      <c r="I185" s="253"/>
      <c r="J185" s="253"/>
      <c r="K185" s="253"/>
      <c r="L185" s="253"/>
      <c r="M185" s="253"/>
      <c r="N185" s="253"/>
      <c r="O185" s="253"/>
      <c r="P185" s="253"/>
      <c r="Q185" s="253"/>
      <c r="R185" s="253"/>
      <c r="S185" s="253"/>
      <c r="T185" s="253"/>
      <c r="U185" s="253"/>
      <c r="V185" s="253"/>
      <c r="W185" s="253"/>
      <c r="X185" s="253"/>
      <c r="Y185" s="253"/>
      <c r="Z185" s="253"/>
      <c r="AA185" s="253"/>
      <c r="AB185" s="253"/>
      <c r="AC185" s="253"/>
      <c r="AD185" s="253"/>
      <c r="AE185" s="253"/>
      <c r="AF185" s="253"/>
      <c r="AG185" s="253"/>
      <c r="AH185" s="253"/>
      <c r="AI185" s="253"/>
      <c r="AJ185" s="253"/>
      <c r="AK185" s="253"/>
      <c r="AL185" s="253"/>
      <c r="AM185" s="253"/>
      <c r="AN185" s="253"/>
      <c r="AO185" s="253"/>
      <c r="AP185" s="253"/>
      <c r="AQ185" s="253"/>
      <c r="AR185" s="253"/>
      <c r="AS185" s="253"/>
      <c r="AT185" s="253"/>
      <c r="AU185" s="253"/>
      <c r="AV185" s="253"/>
      <c r="AW185" s="253"/>
      <c r="AX185" s="253"/>
      <c r="AY185" s="253"/>
      <c r="AZ185" s="253"/>
      <c r="BA185" s="253"/>
      <c r="BB185" s="253"/>
      <c r="BC185" s="253"/>
      <c r="BD185" s="253"/>
      <c r="BE185" s="253"/>
      <c r="BF185" s="253"/>
      <c r="BG185" s="1"/>
    </row>
    <row r="186" spans="3:62" ht="72.75" customHeight="1" x14ac:dyDescent="0.25">
      <c r="C186" s="198"/>
      <c r="D186" s="261" t="s">
        <v>70</v>
      </c>
      <c r="E186" s="261"/>
      <c r="F186" s="253" t="s">
        <v>359</v>
      </c>
      <c r="G186" s="253"/>
      <c r="H186" s="253"/>
      <c r="I186" s="253"/>
      <c r="J186" s="253"/>
      <c r="K186" s="253"/>
      <c r="L186" s="253"/>
      <c r="M186" s="253"/>
      <c r="N186" s="253"/>
      <c r="O186" s="253"/>
      <c r="P186" s="253"/>
      <c r="Q186" s="253"/>
      <c r="R186" s="253"/>
      <c r="S186" s="253"/>
      <c r="T186" s="253"/>
      <c r="U186" s="253"/>
      <c r="V186" s="253"/>
      <c r="W186" s="253"/>
      <c r="X186" s="253"/>
      <c r="Y186" s="253"/>
      <c r="Z186" s="253"/>
      <c r="AA186" s="253"/>
      <c r="AB186" s="253"/>
      <c r="AC186" s="253"/>
      <c r="AD186" s="253"/>
      <c r="AE186" s="253"/>
      <c r="AF186" s="253"/>
      <c r="AG186" s="253"/>
      <c r="AH186" s="253"/>
      <c r="AI186" s="253"/>
      <c r="AJ186" s="253"/>
      <c r="AK186" s="253"/>
      <c r="AL186" s="253"/>
      <c r="AM186" s="253"/>
      <c r="AN186" s="253"/>
      <c r="AO186" s="253"/>
      <c r="AP186" s="253"/>
      <c r="AQ186" s="253"/>
      <c r="AR186" s="253"/>
      <c r="AS186" s="253"/>
      <c r="AT186" s="253"/>
      <c r="AU186" s="253"/>
      <c r="AV186" s="253"/>
      <c r="AW186" s="253"/>
      <c r="AX186" s="253"/>
      <c r="AY186" s="253"/>
      <c r="AZ186" s="253"/>
      <c r="BA186" s="253"/>
      <c r="BB186" s="253"/>
      <c r="BC186" s="253"/>
      <c r="BD186" s="253"/>
      <c r="BE186" s="253"/>
      <c r="BF186" s="253"/>
      <c r="BG186" s="1"/>
    </row>
    <row r="187" spans="3:62" ht="30.75" customHeight="1" x14ac:dyDescent="0.25">
      <c r="C187" s="198"/>
      <c r="D187" s="261" t="s">
        <v>71</v>
      </c>
      <c r="E187" s="261"/>
      <c r="F187" s="253" t="s">
        <v>239</v>
      </c>
      <c r="G187" s="253"/>
      <c r="H187" s="253"/>
      <c r="I187" s="253"/>
      <c r="J187" s="253"/>
      <c r="K187" s="253"/>
      <c r="L187" s="253"/>
      <c r="M187" s="253"/>
      <c r="N187" s="253"/>
      <c r="O187" s="253"/>
      <c r="P187" s="253"/>
      <c r="Q187" s="253"/>
      <c r="R187" s="253"/>
      <c r="S187" s="253"/>
      <c r="T187" s="253"/>
      <c r="U187" s="253"/>
      <c r="V187" s="253"/>
      <c r="W187" s="253"/>
      <c r="X187" s="253"/>
      <c r="Y187" s="253"/>
      <c r="Z187" s="253"/>
      <c r="AA187" s="253"/>
      <c r="AB187" s="253"/>
      <c r="AC187" s="253"/>
      <c r="AD187" s="253"/>
      <c r="AE187" s="253"/>
      <c r="AF187" s="253"/>
      <c r="AG187" s="253"/>
      <c r="AH187" s="253"/>
      <c r="AI187" s="253"/>
      <c r="AJ187" s="253"/>
      <c r="AK187" s="253"/>
      <c r="AL187" s="253"/>
      <c r="AM187" s="253"/>
      <c r="AN187" s="253"/>
      <c r="AO187" s="253"/>
      <c r="AP187" s="253"/>
      <c r="AQ187" s="253"/>
      <c r="AR187" s="253"/>
      <c r="AS187" s="253"/>
      <c r="AT187" s="253"/>
      <c r="AU187" s="253"/>
      <c r="AV187" s="253"/>
      <c r="AW187" s="253"/>
      <c r="AX187" s="253"/>
      <c r="AY187" s="253"/>
      <c r="AZ187" s="253"/>
      <c r="BA187" s="253"/>
      <c r="BB187" s="253"/>
      <c r="BC187" s="253"/>
      <c r="BD187" s="253"/>
      <c r="BE187" s="253"/>
      <c r="BF187" s="253"/>
      <c r="BG187" s="1"/>
    </row>
    <row r="188" spans="3:62" ht="46.5" customHeight="1" x14ac:dyDescent="0.25">
      <c r="C188" s="198"/>
      <c r="D188" s="261" t="s">
        <v>237</v>
      </c>
      <c r="E188" s="261"/>
      <c r="F188" s="253" t="s">
        <v>238</v>
      </c>
      <c r="G188" s="253"/>
      <c r="H188" s="253"/>
      <c r="I188" s="253"/>
      <c r="J188" s="253"/>
      <c r="K188" s="253"/>
      <c r="L188" s="253"/>
      <c r="M188" s="253"/>
      <c r="N188" s="253"/>
      <c r="O188" s="253"/>
      <c r="P188" s="253"/>
      <c r="Q188" s="253"/>
      <c r="R188" s="253"/>
      <c r="S188" s="253"/>
      <c r="T188" s="253"/>
      <c r="U188" s="253"/>
      <c r="V188" s="253"/>
      <c r="W188" s="253"/>
      <c r="X188" s="253"/>
      <c r="Y188" s="253"/>
      <c r="Z188" s="253"/>
      <c r="AA188" s="253"/>
      <c r="AB188" s="253"/>
      <c r="AC188" s="253"/>
      <c r="AD188" s="253"/>
      <c r="AE188" s="253"/>
      <c r="AF188" s="253"/>
      <c r="AG188" s="253"/>
      <c r="AH188" s="253"/>
      <c r="AI188" s="253"/>
      <c r="AJ188" s="253"/>
      <c r="AK188" s="253"/>
      <c r="AL188" s="253"/>
      <c r="AM188" s="253"/>
      <c r="AN188" s="253"/>
      <c r="AO188" s="253"/>
      <c r="AP188" s="253"/>
      <c r="AQ188" s="253"/>
      <c r="AR188" s="253"/>
      <c r="AS188" s="253"/>
      <c r="AT188" s="253"/>
      <c r="AU188" s="253"/>
      <c r="AV188" s="253"/>
      <c r="AW188" s="253"/>
      <c r="AX188" s="253"/>
      <c r="AY188" s="253"/>
      <c r="AZ188" s="253"/>
      <c r="BA188" s="253"/>
      <c r="BB188" s="253"/>
      <c r="BC188" s="253"/>
      <c r="BD188" s="253"/>
      <c r="BE188" s="253"/>
      <c r="BF188" s="253"/>
      <c r="BG188" s="1"/>
    </row>
    <row r="189" spans="3:62" ht="139.94999999999999" customHeight="1" x14ac:dyDescent="0.25">
      <c r="C189" s="198"/>
      <c r="D189" s="261" t="s">
        <v>72</v>
      </c>
      <c r="E189" s="261"/>
      <c r="F189" s="253" t="s">
        <v>73</v>
      </c>
      <c r="G189" s="253"/>
      <c r="H189" s="253"/>
      <c r="I189" s="253"/>
      <c r="J189" s="253"/>
      <c r="K189" s="253"/>
      <c r="L189" s="253"/>
      <c r="M189" s="253"/>
      <c r="N189" s="253"/>
      <c r="O189" s="253"/>
      <c r="P189" s="253"/>
      <c r="Q189" s="253"/>
      <c r="R189" s="253"/>
      <c r="S189" s="253"/>
      <c r="T189" s="253"/>
      <c r="U189" s="253"/>
      <c r="V189" s="253"/>
      <c r="W189" s="253"/>
      <c r="X189" s="253"/>
      <c r="Y189" s="253"/>
      <c r="Z189" s="253"/>
      <c r="AA189" s="253"/>
      <c r="AB189" s="253"/>
      <c r="AC189" s="253"/>
      <c r="AD189" s="253"/>
      <c r="AE189" s="253"/>
      <c r="AF189" s="253"/>
      <c r="AG189" s="253"/>
      <c r="AH189" s="253"/>
      <c r="AI189" s="253"/>
      <c r="AJ189" s="253"/>
      <c r="AK189" s="253"/>
      <c r="AL189" s="253"/>
      <c r="AM189" s="253"/>
      <c r="AN189" s="253"/>
      <c r="AO189" s="253"/>
      <c r="AP189" s="253"/>
      <c r="AQ189" s="253"/>
      <c r="AR189" s="253"/>
      <c r="AS189" s="253"/>
      <c r="AT189" s="253"/>
      <c r="AU189" s="253"/>
      <c r="AV189" s="253"/>
      <c r="AW189" s="253"/>
      <c r="AX189" s="253"/>
      <c r="AY189" s="253"/>
      <c r="AZ189" s="253"/>
      <c r="BA189" s="253"/>
      <c r="BB189" s="253"/>
      <c r="BC189" s="253"/>
      <c r="BD189" s="253"/>
      <c r="BE189" s="253"/>
      <c r="BF189" s="253"/>
      <c r="BG189" s="1"/>
    </row>
    <row r="190" spans="3:62" ht="33.75" customHeight="1" x14ac:dyDescent="0.25">
      <c r="C190" s="198"/>
      <c r="D190" s="261" t="s">
        <v>74</v>
      </c>
      <c r="E190" s="261"/>
      <c r="F190" s="253" t="s">
        <v>75</v>
      </c>
      <c r="G190" s="253"/>
      <c r="H190" s="253"/>
      <c r="I190" s="253"/>
      <c r="J190" s="253"/>
      <c r="K190" s="253"/>
      <c r="L190" s="253"/>
      <c r="M190" s="253"/>
      <c r="N190" s="253"/>
      <c r="O190" s="253"/>
      <c r="P190" s="253"/>
      <c r="Q190" s="253"/>
      <c r="R190" s="253"/>
      <c r="S190" s="253"/>
      <c r="T190" s="253"/>
      <c r="U190" s="253"/>
      <c r="V190" s="253"/>
      <c r="W190" s="253"/>
      <c r="X190" s="253"/>
      <c r="Y190" s="253"/>
      <c r="Z190" s="253"/>
      <c r="AA190" s="253"/>
      <c r="AB190" s="253"/>
      <c r="AC190" s="253"/>
      <c r="AD190" s="253"/>
      <c r="AE190" s="253"/>
      <c r="AF190" s="253"/>
      <c r="AG190" s="253"/>
      <c r="AH190" s="253"/>
      <c r="AI190" s="253"/>
      <c r="AJ190" s="253"/>
      <c r="AK190" s="253"/>
      <c r="AL190" s="253"/>
      <c r="AM190" s="253"/>
      <c r="AN190" s="253"/>
      <c r="AO190" s="253"/>
      <c r="AP190" s="253"/>
      <c r="AQ190" s="253"/>
      <c r="AR190" s="253"/>
      <c r="AS190" s="253"/>
      <c r="AT190" s="253"/>
      <c r="AU190" s="253"/>
      <c r="AV190" s="253"/>
      <c r="AW190" s="253"/>
      <c r="AX190" s="253"/>
      <c r="AY190" s="253"/>
      <c r="AZ190" s="253"/>
      <c r="BA190" s="253"/>
      <c r="BB190" s="253"/>
      <c r="BC190" s="253"/>
      <c r="BD190" s="253"/>
      <c r="BE190" s="253"/>
      <c r="BF190" s="253"/>
      <c r="BG190" s="1"/>
    </row>
    <row r="191" spans="3:62" ht="32.25" customHeight="1" x14ac:dyDescent="0.25">
      <c r="C191" s="198"/>
      <c r="D191" s="261" t="s">
        <v>76</v>
      </c>
      <c r="E191" s="261"/>
      <c r="F191" s="253" t="s">
        <v>77</v>
      </c>
      <c r="G191" s="253"/>
      <c r="H191" s="253"/>
      <c r="I191" s="253"/>
      <c r="J191" s="253"/>
      <c r="K191" s="253"/>
      <c r="L191" s="253"/>
      <c r="M191" s="253"/>
      <c r="N191" s="253"/>
      <c r="O191" s="253"/>
      <c r="P191" s="253"/>
      <c r="Q191" s="253"/>
      <c r="R191" s="253"/>
      <c r="S191" s="253"/>
      <c r="T191" s="253"/>
      <c r="U191" s="253"/>
      <c r="V191" s="253"/>
      <c r="W191" s="253"/>
      <c r="X191" s="253"/>
      <c r="Y191" s="253"/>
      <c r="Z191" s="253"/>
      <c r="AA191" s="253"/>
      <c r="AB191" s="253"/>
      <c r="AC191" s="253"/>
      <c r="AD191" s="253"/>
      <c r="AE191" s="253"/>
      <c r="AF191" s="253"/>
      <c r="AG191" s="253"/>
      <c r="AH191" s="253"/>
      <c r="AI191" s="253"/>
      <c r="AJ191" s="253"/>
      <c r="AK191" s="253"/>
      <c r="AL191" s="253"/>
      <c r="AM191" s="253"/>
      <c r="AN191" s="253"/>
      <c r="AO191" s="253"/>
      <c r="AP191" s="253"/>
      <c r="AQ191" s="253"/>
      <c r="AR191" s="253"/>
      <c r="AS191" s="253"/>
      <c r="AT191" s="253"/>
      <c r="AU191" s="253"/>
      <c r="AV191" s="253"/>
      <c r="AW191" s="253"/>
      <c r="AX191" s="253"/>
      <c r="AY191" s="253"/>
      <c r="AZ191" s="253"/>
      <c r="BA191" s="253"/>
      <c r="BB191" s="253"/>
      <c r="BC191" s="253"/>
      <c r="BD191" s="253"/>
      <c r="BE191" s="253"/>
      <c r="BF191" s="253"/>
      <c r="BG191" s="1"/>
    </row>
    <row r="192" spans="3:62" ht="32.25" customHeight="1" x14ac:dyDescent="0.25">
      <c r="C192" s="198"/>
      <c r="D192" s="261" t="s">
        <v>78</v>
      </c>
      <c r="E192" s="261"/>
      <c r="F192" s="253" t="s">
        <v>79</v>
      </c>
      <c r="G192" s="253"/>
      <c r="H192" s="253"/>
      <c r="I192" s="253"/>
      <c r="J192" s="253"/>
      <c r="K192" s="253"/>
      <c r="L192" s="253"/>
      <c r="M192" s="253"/>
      <c r="N192" s="253"/>
      <c r="O192" s="253"/>
      <c r="P192" s="253"/>
      <c r="Q192" s="253"/>
      <c r="R192" s="253"/>
      <c r="S192" s="253"/>
      <c r="T192" s="253"/>
      <c r="U192" s="253"/>
      <c r="V192" s="253"/>
      <c r="W192" s="253"/>
      <c r="X192" s="253"/>
      <c r="Y192" s="253"/>
      <c r="Z192" s="253"/>
      <c r="AA192" s="253"/>
      <c r="AB192" s="253"/>
      <c r="AC192" s="253"/>
      <c r="AD192" s="253"/>
      <c r="AE192" s="253"/>
      <c r="AF192" s="253"/>
      <c r="AG192" s="253"/>
      <c r="AH192" s="253"/>
      <c r="AI192" s="253"/>
      <c r="AJ192" s="253"/>
      <c r="AK192" s="253"/>
      <c r="AL192" s="253"/>
      <c r="AM192" s="253"/>
      <c r="AN192" s="253"/>
      <c r="AO192" s="253"/>
      <c r="AP192" s="253"/>
      <c r="AQ192" s="253"/>
      <c r="AR192" s="253"/>
      <c r="AS192" s="253"/>
      <c r="AT192" s="253"/>
      <c r="AU192" s="253"/>
      <c r="AV192" s="253"/>
      <c r="AW192" s="253"/>
      <c r="AX192" s="253"/>
      <c r="AY192" s="253"/>
      <c r="AZ192" s="253"/>
      <c r="BA192" s="253"/>
      <c r="BB192" s="253"/>
      <c r="BC192" s="253"/>
      <c r="BD192" s="253"/>
      <c r="BE192" s="253"/>
      <c r="BF192" s="253"/>
      <c r="BG192" s="1"/>
    </row>
    <row r="193" spans="3:62" ht="61.5" customHeight="1" x14ac:dyDescent="0.25">
      <c r="C193" s="198"/>
      <c r="D193" s="261" t="s">
        <v>80</v>
      </c>
      <c r="E193" s="261"/>
      <c r="F193" s="253" t="s">
        <v>81</v>
      </c>
      <c r="G193" s="253"/>
      <c r="H193" s="253"/>
      <c r="I193" s="253"/>
      <c r="J193" s="253"/>
      <c r="K193" s="253"/>
      <c r="L193" s="253"/>
      <c r="M193" s="253"/>
      <c r="N193" s="253"/>
      <c r="O193" s="253"/>
      <c r="P193" s="253"/>
      <c r="Q193" s="253"/>
      <c r="R193" s="253"/>
      <c r="S193" s="253"/>
      <c r="T193" s="253"/>
      <c r="U193" s="253"/>
      <c r="V193" s="253"/>
      <c r="W193" s="253"/>
      <c r="X193" s="253"/>
      <c r="Y193" s="253"/>
      <c r="Z193" s="253"/>
      <c r="AA193" s="253"/>
      <c r="AB193" s="253"/>
      <c r="AC193" s="253"/>
      <c r="AD193" s="253"/>
      <c r="AE193" s="253"/>
      <c r="AF193" s="253"/>
      <c r="AG193" s="253"/>
      <c r="AH193" s="253"/>
      <c r="AI193" s="253"/>
      <c r="AJ193" s="253"/>
      <c r="AK193" s="253"/>
      <c r="AL193" s="253"/>
      <c r="AM193" s="253"/>
      <c r="AN193" s="253"/>
      <c r="AO193" s="253"/>
      <c r="AP193" s="253"/>
      <c r="AQ193" s="253"/>
      <c r="AR193" s="253"/>
      <c r="AS193" s="253"/>
      <c r="AT193" s="253"/>
      <c r="AU193" s="253"/>
      <c r="AV193" s="253"/>
      <c r="AW193" s="253"/>
      <c r="AX193" s="253"/>
      <c r="AY193" s="253"/>
      <c r="AZ193" s="253"/>
      <c r="BA193" s="253"/>
      <c r="BB193" s="253"/>
      <c r="BC193" s="253"/>
      <c r="BD193" s="253"/>
      <c r="BE193" s="253"/>
      <c r="BF193" s="253"/>
      <c r="BG193" s="1"/>
    </row>
    <row r="194" spans="3:62" ht="30.75" customHeight="1" x14ac:dyDescent="0.25">
      <c r="C194" s="198"/>
      <c r="D194" s="261" t="s">
        <v>82</v>
      </c>
      <c r="E194" s="261"/>
      <c r="F194" s="253" t="s">
        <v>83</v>
      </c>
      <c r="G194" s="253"/>
      <c r="H194" s="253"/>
      <c r="I194" s="253"/>
      <c r="J194" s="253"/>
      <c r="K194" s="253"/>
      <c r="L194" s="253"/>
      <c r="M194" s="253"/>
      <c r="N194" s="253"/>
      <c r="O194" s="253"/>
      <c r="P194" s="253"/>
      <c r="Q194" s="253"/>
      <c r="R194" s="253"/>
      <c r="S194" s="253"/>
      <c r="T194" s="253"/>
      <c r="U194" s="253"/>
      <c r="V194" s="253"/>
      <c r="W194" s="253"/>
      <c r="X194" s="253"/>
      <c r="Y194" s="253"/>
      <c r="Z194" s="253"/>
      <c r="AA194" s="253"/>
      <c r="AB194" s="253"/>
      <c r="AC194" s="253"/>
      <c r="AD194" s="253"/>
      <c r="AE194" s="253"/>
      <c r="AF194" s="253"/>
      <c r="AG194" s="253"/>
      <c r="AH194" s="253"/>
      <c r="AI194" s="253"/>
      <c r="AJ194" s="253"/>
      <c r="AK194" s="253"/>
      <c r="AL194" s="253"/>
      <c r="AM194" s="253"/>
      <c r="AN194" s="253"/>
      <c r="AO194" s="253"/>
      <c r="AP194" s="253"/>
      <c r="AQ194" s="253"/>
      <c r="AR194" s="253"/>
      <c r="AS194" s="253"/>
      <c r="AT194" s="253"/>
      <c r="AU194" s="253"/>
      <c r="AV194" s="253"/>
      <c r="AW194" s="253"/>
      <c r="AX194" s="253"/>
      <c r="AY194" s="253"/>
      <c r="AZ194" s="253"/>
      <c r="BA194" s="253"/>
      <c r="BB194" s="253"/>
      <c r="BC194" s="253"/>
      <c r="BD194" s="253"/>
      <c r="BE194" s="253"/>
      <c r="BF194" s="253"/>
      <c r="BG194" s="1"/>
    </row>
    <row r="195" spans="3:62" ht="30" customHeight="1" x14ac:dyDescent="0.25">
      <c r="C195" s="198"/>
      <c r="D195" s="251" t="s">
        <v>84</v>
      </c>
      <c r="E195" s="251"/>
      <c r="F195" s="251"/>
      <c r="G195" s="251"/>
      <c r="H195" s="251"/>
      <c r="I195" s="251"/>
      <c r="J195" s="251"/>
      <c r="K195" s="251"/>
      <c r="L195" s="251"/>
      <c r="M195" s="251"/>
      <c r="N195" s="251"/>
      <c r="O195" s="251"/>
      <c r="P195" s="251"/>
      <c r="Q195" s="251"/>
      <c r="R195" s="251"/>
      <c r="S195" s="251"/>
      <c r="T195" s="251"/>
      <c r="U195" s="251"/>
      <c r="V195" s="251"/>
      <c r="W195" s="251"/>
      <c r="X195" s="251"/>
      <c r="Y195" s="251"/>
      <c r="Z195" s="251"/>
      <c r="AA195" s="251"/>
      <c r="AB195" s="251"/>
      <c r="AC195" s="251"/>
      <c r="AD195" s="251"/>
      <c r="AE195" s="251"/>
      <c r="AF195" s="251"/>
      <c r="AG195" s="251"/>
      <c r="AH195" s="251"/>
      <c r="AI195" s="251"/>
      <c r="AJ195" s="251"/>
      <c r="AK195" s="251"/>
      <c r="AL195" s="251"/>
      <c r="AM195" s="251"/>
      <c r="AN195" s="251"/>
      <c r="AO195" s="251"/>
      <c r="AP195" s="251"/>
      <c r="AQ195" s="251"/>
      <c r="AR195" s="251"/>
      <c r="AS195" s="251"/>
      <c r="AT195" s="251"/>
      <c r="AU195" s="251"/>
      <c r="AV195" s="251"/>
      <c r="AW195" s="251"/>
      <c r="AX195" s="251"/>
      <c r="AY195" s="251"/>
      <c r="AZ195" s="251"/>
      <c r="BA195" s="251"/>
      <c r="BB195" s="251"/>
      <c r="BC195" s="251"/>
      <c r="BD195" s="251"/>
      <c r="BE195" s="251"/>
      <c r="BF195" s="251"/>
      <c r="BG195" s="1"/>
    </row>
    <row r="196" spans="3:62" s="81" customFormat="1" ht="35.25" hidden="1" customHeight="1" x14ac:dyDescent="0.3">
      <c r="C196" s="134"/>
      <c r="D196" s="135" t="s">
        <v>127</v>
      </c>
      <c r="E196" s="136"/>
      <c r="F196" s="136"/>
      <c r="G196" s="136"/>
      <c r="H196" s="136"/>
      <c r="I196" s="136"/>
      <c r="J196" s="136"/>
      <c r="K196" s="136"/>
      <c r="L196" s="136"/>
      <c r="M196" s="136"/>
      <c r="N196" s="136"/>
      <c r="O196" s="136"/>
      <c r="P196" s="136"/>
      <c r="Q196" s="136"/>
      <c r="R196" s="136"/>
      <c r="S196" s="136"/>
      <c r="T196" s="136"/>
      <c r="U196" s="136"/>
      <c r="V196" s="136"/>
      <c r="W196" s="136"/>
      <c r="X196" s="136"/>
      <c r="Y196" s="136"/>
      <c r="Z196" s="136"/>
      <c r="AA196" s="136"/>
      <c r="AB196" s="136"/>
      <c r="AC196" s="136"/>
      <c r="AD196" s="136"/>
      <c r="AE196" s="136"/>
      <c r="AF196" s="136"/>
      <c r="AG196" s="136"/>
      <c r="AH196" s="136"/>
      <c r="AI196" s="136"/>
      <c r="AJ196" s="136"/>
      <c r="AK196" s="136"/>
      <c r="AL196" s="136"/>
      <c r="AM196" s="136"/>
      <c r="AN196" s="136"/>
      <c r="AO196" s="136"/>
      <c r="AP196" s="136"/>
      <c r="AQ196" s="136"/>
      <c r="AR196" s="136"/>
      <c r="AS196" s="136"/>
      <c r="AT196" s="136"/>
      <c r="AU196" s="136"/>
      <c r="AV196" s="136"/>
      <c r="AW196" s="136"/>
      <c r="AX196" s="136"/>
      <c r="AY196" s="136"/>
      <c r="AZ196" s="136"/>
      <c r="BA196" s="136"/>
      <c r="BB196" s="136"/>
      <c r="BC196" s="136"/>
      <c r="BD196" s="136"/>
      <c r="BE196" s="136"/>
      <c r="BF196" s="136"/>
      <c r="BH196" s="79"/>
      <c r="BI196" s="80"/>
    </row>
    <row r="197" spans="3:62" s="81" customFormat="1" ht="11.25" hidden="1" customHeight="1" x14ac:dyDescent="0.25">
      <c r="C197" s="134"/>
      <c r="D197" s="262" t="s">
        <v>128</v>
      </c>
      <c r="E197" s="263"/>
      <c r="F197" s="263"/>
      <c r="G197" s="263"/>
      <c r="H197" s="263"/>
      <c r="I197" s="263"/>
      <c r="J197" s="263"/>
      <c r="K197" s="263"/>
      <c r="L197" s="263"/>
      <c r="M197" s="263"/>
      <c r="N197" s="263"/>
      <c r="O197" s="263"/>
      <c r="P197" s="263"/>
      <c r="Q197" s="263"/>
      <c r="R197" s="263"/>
      <c r="S197" s="263"/>
      <c r="T197" s="263"/>
      <c r="U197" s="263"/>
      <c r="V197" s="263"/>
      <c r="W197" s="263"/>
      <c r="X197" s="263"/>
      <c r="Y197" s="263"/>
      <c r="Z197" s="263"/>
      <c r="AA197" s="263"/>
      <c r="AB197" s="263"/>
      <c r="AC197" s="263"/>
      <c r="AD197" s="263"/>
      <c r="AE197" s="263"/>
      <c r="AF197" s="263"/>
      <c r="AG197" s="263"/>
      <c r="AH197" s="263"/>
      <c r="AI197" s="263"/>
      <c r="AJ197" s="263"/>
      <c r="AK197" s="263"/>
      <c r="AL197" s="263"/>
      <c r="AM197" s="263"/>
      <c r="AN197" s="263"/>
      <c r="AO197" s="263"/>
      <c r="AP197" s="263"/>
      <c r="AQ197" s="263"/>
      <c r="AR197" s="263"/>
      <c r="AS197" s="263"/>
      <c r="AT197" s="263"/>
      <c r="AU197" s="263"/>
      <c r="AV197" s="263"/>
      <c r="AW197" s="263"/>
      <c r="AX197" s="263"/>
      <c r="AY197" s="263"/>
      <c r="AZ197" s="263"/>
      <c r="BA197" s="263"/>
      <c r="BB197" s="263"/>
      <c r="BC197" s="263"/>
      <c r="BD197" s="263"/>
      <c r="BE197" s="263"/>
      <c r="BF197" s="263"/>
      <c r="BG197" s="136"/>
      <c r="BH197" s="82"/>
      <c r="BI197" s="82"/>
      <c r="BJ197" s="82"/>
    </row>
    <row r="198" spans="3:62" s="3" customFormat="1" ht="17.25" hidden="1" customHeight="1" x14ac:dyDescent="0.25">
      <c r="C198" s="199"/>
      <c r="D198" s="260" t="s">
        <v>130</v>
      </c>
      <c r="E198" s="260"/>
      <c r="F198" s="260"/>
      <c r="G198" s="260"/>
      <c r="H198" s="260"/>
      <c r="I198" s="260"/>
      <c r="J198" s="260"/>
      <c r="K198" s="260"/>
      <c r="L198" s="260"/>
      <c r="M198" s="260"/>
      <c r="N198" s="260"/>
      <c r="O198" s="260"/>
      <c r="P198" s="260"/>
      <c r="Q198" s="260"/>
      <c r="R198" s="260"/>
      <c r="S198" s="260"/>
      <c r="T198" s="260"/>
      <c r="U198" s="260"/>
      <c r="V198" s="260"/>
      <c r="W198" s="260"/>
      <c r="X198" s="260"/>
      <c r="Y198" s="260"/>
      <c r="Z198" s="260"/>
      <c r="AA198" s="260"/>
      <c r="AB198" s="260"/>
      <c r="AC198" s="260"/>
      <c r="AD198" s="260"/>
      <c r="AE198" s="260"/>
      <c r="AF198" s="260"/>
      <c r="AG198" s="260"/>
      <c r="AH198" s="260"/>
      <c r="AI198" s="260"/>
      <c r="AJ198" s="260"/>
      <c r="AK198" s="260"/>
      <c r="AL198" s="260"/>
      <c r="AM198" s="260"/>
      <c r="AN198" s="260"/>
      <c r="AO198" s="260"/>
      <c r="AP198" s="260"/>
      <c r="AQ198" s="260"/>
      <c r="AR198" s="260"/>
      <c r="AS198" s="260"/>
      <c r="AT198" s="260"/>
      <c r="AU198" s="260"/>
      <c r="AV198" s="260"/>
      <c r="AW198" s="260"/>
      <c r="AX198" s="260"/>
      <c r="AY198" s="260"/>
      <c r="AZ198" s="260"/>
      <c r="BA198" s="260"/>
      <c r="BB198" s="260"/>
      <c r="BC198" s="260"/>
      <c r="BD198" s="260"/>
      <c r="BE198" s="260"/>
      <c r="BF198" s="260"/>
      <c r="BH198" s="7"/>
      <c r="BI198" s="7"/>
    </row>
    <row r="199" spans="3:62" s="3" customFormat="1" ht="16.5" hidden="1" customHeight="1" x14ac:dyDescent="0.25">
      <c r="C199" s="199"/>
      <c r="D199" s="200"/>
      <c r="E199" s="200"/>
      <c r="F199" s="741" t="s">
        <v>129</v>
      </c>
      <c r="G199" s="742"/>
      <c r="H199" s="742"/>
      <c r="I199" s="742"/>
      <c r="J199" s="742"/>
      <c r="K199" s="742"/>
      <c r="L199" s="742"/>
      <c r="M199" s="742"/>
      <c r="N199" s="742"/>
      <c r="O199" s="742"/>
      <c r="P199" s="742"/>
      <c r="Q199" s="742"/>
      <c r="R199" s="742"/>
      <c r="S199" s="742"/>
      <c r="T199" s="742"/>
      <c r="U199" s="742"/>
      <c r="V199" s="742"/>
      <c r="W199" s="742"/>
      <c r="X199" s="742"/>
      <c r="Y199" s="742"/>
      <c r="Z199" s="742"/>
      <c r="AA199" s="742"/>
      <c r="AB199" s="742"/>
      <c r="AC199" s="742"/>
      <c r="AD199" s="742"/>
      <c r="AE199" s="742"/>
      <c r="AF199" s="742"/>
      <c r="AG199" s="742"/>
      <c r="AH199" s="742"/>
      <c r="AI199" s="742"/>
      <c r="AJ199" s="742"/>
      <c r="AK199" s="742"/>
      <c r="AL199" s="742"/>
      <c r="AM199" s="742"/>
      <c r="AN199" s="742"/>
      <c r="AO199" s="742"/>
      <c r="AP199" s="742"/>
      <c r="AQ199" s="742"/>
      <c r="AR199" s="742"/>
      <c r="AS199" s="742"/>
      <c r="AT199" s="742"/>
      <c r="AU199" s="742"/>
      <c r="AV199" s="742"/>
      <c r="AW199" s="742"/>
      <c r="AX199" s="742"/>
      <c r="AY199" s="742"/>
      <c r="AZ199" s="742"/>
      <c r="BA199" s="742"/>
      <c r="BB199" s="742"/>
      <c r="BC199" s="742"/>
      <c r="BD199" s="742"/>
      <c r="BE199" s="742"/>
      <c r="BF199" s="742"/>
      <c r="BH199" s="7"/>
      <c r="BI199" s="7"/>
    </row>
    <row r="200" spans="3:62" s="3" customFormat="1" ht="17.25" hidden="1" customHeight="1" x14ac:dyDescent="0.25">
      <c r="C200" s="199"/>
      <c r="D200" s="260" t="s">
        <v>131</v>
      </c>
      <c r="E200" s="260"/>
      <c r="F200" s="260"/>
      <c r="G200" s="260"/>
      <c r="H200" s="260"/>
      <c r="I200" s="260"/>
      <c r="J200" s="260"/>
      <c r="K200" s="260"/>
      <c r="L200" s="260"/>
      <c r="M200" s="260"/>
      <c r="N200" s="260"/>
      <c r="O200" s="260"/>
      <c r="P200" s="260"/>
      <c r="Q200" s="260"/>
      <c r="R200" s="260"/>
      <c r="S200" s="260"/>
      <c r="T200" s="260"/>
      <c r="U200" s="260"/>
      <c r="V200" s="260"/>
      <c r="W200" s="260"/>
      <c r="X200" s="260"/>
      <c r="Y200" s="260"/>
      <c r="Z200" s="260"/>
      <c r="AA200" s="260"/>
      <c r="AB200" s="260"/>
      <c r="AC200" s="260"/>
      <c r="AD200" s="260"/>
      <c r="AE200" s="260"/>
      <c r="AF200" s="260"/>
      <c r="AG200" s="260"/>
      <c r="AH200" s="260"/>
      <c r="AI200" s="260"/>
      <c r="AJ200" s="260"/>
      <c r="AK200" s="260"/>
      <c r="AL200" s="260"/>
      <c r="AM200" s="260"/>
      <c r="AN200" s="260"/>
      <c r="AO200" s="260"/>
      <c r="AP200" s="260"/>
      <c r="AQ200" s="260"/>
      <c r="AR200" s="260"/>
      <c r="AS200" s="260"/>
      <c r="AT200" s="260"/>
      <c r="AU200" s="260"/>
      <c r="AV200" s="260"/>
      <c r="AW200" s="260"/>
      <c r="AX200" s="260"/>
      <c r="AY200" s="260"/>
      <c r="AZ200" s="260"/>
      <c r="BA200" s="260"/>
      <c r="BB200" s="260"/>
      <c r="BC200" s="260"/>
      <c r="BD200" s="260"/>
      <c r="BE200" s="260"/>
      <c r="BF200" s="260"/>
      <c r="BH200" s="7"/>
      <c r="BI200" s="7"/>
    </row>
    <row r="201" spans="3:62" s="3" customFormat="1" ht="39" hidden="1" customHeight="1" x14ac:dyDescent="0.25">
      <c r="C201" s="199"/>
      <c r="D201" s="200"/>
      <c r="E201" s="200"/>
      <c r="F201" s="743" t="s">
        <v>132</v>
      </c>
      <c r="G201" s="743"/>
      <c r="H201" s="743"/>
      <c r="I201" s="743"/>
      <c r="J201" s="743"/>
      <c r="K201" s="743"/>
      <c r="L201" s="743"/>
      <c r="M201" s="743"/>
      <c r="N201" s="743"/>
      <c r="O201" s="743"/>
      <c r="P201" s="743"/>
      <c r="Q201" s="743"/>
      <c r="R201" s="743"/>
      <c r="S201" s="743"/>
      <c r="T201" s="743"/>
      <c r="U201" s="743"/>
      <c r="V201" s="743"/>
      <c r="W201" s="743"/>
      <c r="X201" s="743"/>
      <c r="Y201" s="743"/>
      <c r="Z201" s="743"/>
      <c r="AA201" s="743"/>
      <c r="AB201" s="743"/>
      <c r="AC201" s="743"/>
      <c r="AD201" s="743"/>
      <c r="AE201" s="743"/>
      <c r="AF201" s="743"/>
      <c r="AG201" s="743"/>
      <c r="AH201" s="743"/>
      <c r="AI201" s="743"/>
      <c r="AJ201" s="743"/>
      <c r="AK201" s="743"/>
      <c r="AL201" s="743"/>
      <c r="AM201" s="743"/>
      <c r="AN201" s="743"/>
      <c r="AO201" s="743"/>
      <c r="AP201" s="743"/>
      <c r="AQ201" s="743"/>
      <c r="AR201" s="743"/>
      <c r="AS201" s="743"/>
      <c r="AT201" s="743"/>
      <c r="AU201" s="743"/>
      <c r="AV201" s="743"/>
      <c r="AW201" s="743"/>
      <c r="AX201" s="743"/>
      <c r="AY201" s="743"/>
      <c r="AZ201" s="743"/>
      <c r="BA201" s="743"/>
      <c r="BB201" s="743"/>
      <c r="BC201" s="743"/>
      <c r="BD201" s="743"/>
      <c r="BE201" s="743"/>
      <c r="BF201" s="743"/>
      <c r="BH201" s="7"/>
      <c r="BI201" s="7"/>
    </row>
    <row r="202" spans="3:62" s="3" customFormat="1" ht="19.5" hidden="1" customHeight="1" x14ac:dyDescent="0.25">
      <c r="C202" s="199"/>
      <c r="D202" s="122" t="s">
        <v>218</v>
      </c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  <c r="AA202" s="122"/>
      <c r="AB202" s="122"/>
      <c r="AC202" s="122"/>
      <c r="AD202" s="122"/>
      <c r="AE202" s="122"/>
      <c r="AF202" s="122"/>
      <c r="AG202" s="122"/>
      <c r="AH202" s="122"/>
      <c r="AI202" s="122"/>
      <c r="AJ202" s="122"/>
      <c r="AK202" s="122"/>
      <c r="AL202" s="122"/>
      <c r="AM202" s="122"/>
      <c r="AN202" s="122"/>
      <c r="AO202" s="122"/>
      <c r="AP202" s="122"/>
      <c r="AQ202" s="122"/>
      <c r="AR202" s="122"/>
      <c r="AS202" s="122"/>
      <c r="AT202" s="122"/>
      <c r="AU202" s="122"/>
      <c r="AV202" s="122"/>
      <c r="AW202" s="122"/>
      <c r="AX202" s="122"/>
      <c r="AY202" s="122"/>
      <c r="AZ202" s="122"/>
      <c r="BA202" s="122"/>
      <c r="BB202" s="122"/>
      <c r="BC202" s="122"/>
      <c r="BD202" s="122"/>
      <c r="BE202" s="122"/>
      <c r="BF202" s="122"/>
      <c r="BH202" s="7"/>
      <c r="BI202" s="7"/>
    </row>
    <row r="203" spans="3:62" s="3" customFormat="1" ht="18.75" hidden="1" customHeight="1" x14ac:dyDescent="0.25">
      <c r="C203" s="199"/>
      <c r="D203" s="265" t="s">
        <v>5</v>
      </c>
      <c r="E203" s="266"/>
      <c r="F203" s="266"/>
      <c r="G203" s="266"/>
      <c r="H203" s="266"/>
      <c r="I203" s="266"/>
      <c r="J203" s="266"/>
      <c r="K203" s="266"/>
      <c r="L203" s="266"/>
      <c r="M203" s="266"/>
      <c r="N203" s="266"/>
      <c r="O203" s="266"/>
      <c r="P203" s="266"/>
      <c r="Q203" s="266"/>
      <c r="R203" s="265" t="str">
        <f>IF(AND(OR(X31="Fyzická osoba",X31="Fyzická podnikající osoba"),ISTEXT(X33)),X33,IF(AND(OR(X31="Fyzická osoba",X31="Fyzická podnikající osoba"),ISNONTEXT(X33)),"Doplňte Jméno a příjmení v kapitole 1. Identifikace žadatele",""))</f>
        <v/>
      </c>
      <c r="S203" s="266"/>
      <c r="T203" s="266"/>
      <c r="U203" s="266"/>
      <c r="V203" s="266"/>
      <c r="W203" s="266"/>
      <c r="X203" s="266"/>
      <c r="Y203" s="266"/>
      <c r="Z203" s="266"/>
      <c r="AA203" s="266"/>
      <c r="AB203" s="266"/>
      <c r="AC203" s="266"/>
      <c r="AD203" s="266"/>
      <c r="AE203" s="266"/>
      <c r="AF203" s="266"/>
      <c r="AG203" s="266"/>
      <c r="AH203" s="266"/>
      <c r="AI203" s="266"/>
      <c r="AJ203" s="266"/>
      <c r="AK203" s="266"/>
      <c r="AL203" s="266"/>
      <c r="AM203" s="266"/>
      <c r="AN203" s="266"/>
      <c r="AO203" s="266"/>
      <c r="AP203" s="266"/>
      <c r="AQ203" s="266"/>
      <c r="AR203" s="266"/>
      <c r="AS203" s="266"/>
      <c r="AT203" s="266"/>
      <c r="AU203" s="266"/>
      <c r="AV203" s="266"/>
      <c r="AW203" s="266"/>
      <c r="AX203" s="266"/>
      <c r="AY203" s="266"/>
      <c r="AZ203" s="266"/>
      <c r="BA203" s="266"/>
      <c r="BB203" s="266"/>
      <c r="BC203" s="266"/>
      <c r="BD203" s="266"/>
      <c r="BE203" s="266"/>
      <c r="BF203" s="267"/>
      <c r="BH203" s="7" t="s">
        <v>221</v>
      </c>
      <c r="BI203" s="7" t="s">
        <v>222</v>
      </c>
    </row>
    <row r="204" spans="3:62" s="3" customFormat="1" ht="18.75" hidden="1" customHeight="1" x14ac:dyDescent="0.25">
      <c r="C204" s="199"/>
      <c r="D204" s="265" t="s">
        <v>219</v>
      </c>
      <c r="E204" s="266"/>
      <c r="F204" s="266"/>
      <c r="G204" s="266"/>
      <c r="H204" s="266"/>
      <c r="I204" s="266"/>
      <c r="J204" s="266"/>
      <c r="K204" s="266"/>
      <c r="L204" s="266"/>
      <c r="M204" s="266"/>
      <c r="N204" s="266"/>
      <c r="O204" s="266"/>
      <c r="P204" s="266"/>
      <c r="Q204" s="266"/>
      <c r="R204" s="265" t="str">
        <f>IF(AND(OR(X31="Fyzická osoba",X31="Fyzická podnikající osoba"),BH41&lt;&gt;" ,  "),BH41,IF(AND(OR(X31="Fyzická osoba",X31="Fyzická podnikající osoba"),BH41=" ,  "),"Doplňte Adresu trvalého bydliště v kapitole 1. Identifikace žadatele",""))</f>
        <v/>
      </c>
      <c r="S204" s="266"/>
      <c r="T204" s="266"/>
      <c r="U204" s="266"/>
      <c r="V204" s="266"/>
      <c r="W204" s="266"/>
      <c r="X204" s="266"/>
      <c r="Y204" s="266"/>
      <c r="Z204" s="266"/>
      <c r="AA204" s="266"/>
      <c r="AB204" s="266"/>
      <c r="AC204" s="266"/>
      <c r="AD204" s="266"/>
      <c r="AE204" s="266"/>
      <c r="AF204" s="266"/>
      <c r="AG204" s="266"/>
      <c r="AH204" s="266"/>
      <c r="AI204" s="266"/>
      <c r="AJ204" s="266"/>
      <c r="AK204" s="266"/>
      <c r="AL204" s="266"/>
      <c r="AM204" s="266"/>
      <c r="AN204" s="266"/>
      <c r="AO204" s="266"/>
      <c r="AP204" s="266"/>
      <c r="AQ204" s="266"/>
      <c r="AR204" s="266"/>
      <c r="AS204" s="266"/>
      <c r="AT204" s="266"/>
      <c r="AU204" s="266"/>
      <c r="AV204" s="266"/>
      <c r="AW204" s="266"/>
      <c r="AX204" s="266"/>
      <c r="AY204" s="266"/>
      <c r="AZ204" s="266"/>
      <c r="BA204" s="266"/>
      <c r="BB204" s="266"/>
      <c r="BC204" s="266"/>
      <c r="BD204" s="266"/>
      <c r="BE204" s="266"/>
      <c r="BF204" s="267"/>
      <c r="BH204" s="7" t="s">
        <v>221</v>
      </c>
      <c r="BI204" s="7"/>
    </row>
    <row r="205" spans="3:62" s="3" customFormat="1" ht="18" hidden="1" customHeight="1" x14ac:dyDescent="0.25">
      <c r="C205" s="199"/>
      <c r="D205" s="265" t="s">
        <v>93</v>
      </c>
      <c r="E205" s="266"/>
      <c r="F205" s="266"/>
      <c r="G205" s="266"/>
      <c r="H205" s="266"/>
      <c r="I205" s="266"/>
      <c r="J205" s="266"/>
      <c r="K205" s="266"/>
      <c r="L205" s="266"/>
      <c r="M205" s="266"/>
      <c r="N205" s="266"/>
      <c r="O205" s="266"/>
      <c r="P205" s="266"/>
      <c r="Q205" s="266"/>
      <c r="R205" s="265" t="str">
        <f>IF(AND(OR(X31="Fyzická osoba",X31="Fyzická podnikající osoba"),ISTEXT(#REF!)),#REF!,IF(AND(OR(X31="Fyzická osoba",X31="Fyzická podnikající osoba"),ISNONTEXT(#REF!)),"Doplňte Datum narození v kapitole 1. Identifikace žadatele",""))</f>
        <v/>
      </c>
      <c r="S205" s="266"/>
      <c r="T205" s="266"/>
      <c r="U205" s="266"/>
      <c r="V205" s="266"/>
      <c r="W205" s="266"/>
      <c r="X205" s="266"/>
      <c r="Y205" s="266"/>
      <c r="Z205" s="266"/>
      <c r="AA205" s="266"/>
      <c r="AB205" s="266"/>
      <c r="AC205" s="266"/>
      <c r="AD205" s="266"/>
      <c r="AE205" s="266"/>
      <c r="AF205" s="266"/>
      <c r="AG205" s="266"/>
      <c r="AH205" s="266"/>
      <c r="AI205" s="266"/>
      <c r="AJ205" s="266"/>
      <c r="AK205" s="266"/>
      <c r="AL205" s="266"/>
      <c r="AM205" s="266"/>
      <c r="AN205" s="266"/>
      <c r="AO205" s="266"/>
      <c r="AP205" s="266"/>
      <c r="AQ205" s="266"/>
      <c r="AR205" s="266"/>
      <c r="AS205" s="266"/>
      <c r="AT205" s="266"/>
      <c r="AU205" s="266"/>
      <c r="AV205" s="266"/>
      <c r="AW205" s="266"/>
      <c r="AX205" s="266"/>
      <c r="AY205" s="266"/>
      <c r="AZ205" s="266"/>
      <c r="BA205" s="266"/>
      <c r="BB205" s="266"/>
      <c r="BC205" s="266"/>
      <c r="BD205" s="266"/>
      <c r="BE205" s="266"/>
      <c r="BF205" s="267"/>
      <c r="BH205" s="7" t="s">
        <v>221</v>
      </c>
      <c r="BI205" s="7"/>
    </row>
    <row r="206" spans="3:62" s="3" customFormat="1" ht="10.5" hidden="1" customHeight="1" x14ac:dyDescent="0.25">
      <c r="C206" s="199"/>
      <c r="D206" s="201"/>
      <c r="E206" s="201"/>
      <c r="F206" s="201"/>
      <c r="G206" s="201"/>
      <c r="H206" s="201"/>
      <c r="I206" s="201"/>
      <c r="J206" s="201"/>
      <c r="K206" s="201"/>
      <c r="L206" s="201"/>
      <c r="M206" s="201"/>
      <c r="N206" s="201"/>
      <c r="O206" s="201"/>
      <c r="P206" s="201"/>
      <c r="Q206" s="201"/>
      <c r="R206" s="201"/>
      <c r="S206" s="201"/>
      <c r="T206" s="201"/>
      <c r="U206" s="201"/>
      <c r="V206" s="201"/>
      <c r="W206" s="201"/>
      <c r="X206" s="201"/>
      <c r="Y206" s="201"/>
      <c r="Z206" s="201"/>
      <c r="AA206" s="201"/>
      <c r="AB206" s="201"/>
      <c r="AC206" s="201"/>
      <c r="AD206" s="201"/>
      <c r="AE206" s="201"/>
      <c r="AF206" s="201"/>
      <c r="AG206" s="201"/>
      <c r="AH206" s="201"/>
      <c r="AI206" s="201"/>
      <c r="AJ206" s="201"/>
      <c r="AK206" s="201"/>
      <c r="AL206" s="201"/>
      <c r="AM206" s="201"/>
      <c r="AN206" s="201"/>
      <c r="AO206" s="201"/>
      <c r="AP206" s="201"/>
      <c r="AQ206" s="201"/>
      <c r="AR206" s="201"/>
      <c r="AS206" s="201"/>
      <c r="AT206" s="201"/>
      <c r="AU206" s="201"/>
      <c r="AV206" s="201"/>
      <c r="AW206" s="201"/>
      <c r="AX206" s="201"/>
      <c r="AY206" s="201"/>
      <c r="AZ206" s="201"/>
      <c r="BA206" s="201"/>
      <c r="BB206" s="201"/>
      <c r="BC206" s="201"/>
      <c r="BD206" s="201"/>
      <c r="BE206" s="201"/>
      <c r="BF206" s="201"/>
      <c r="BH206" s="7"/>
      <c r="BI206" s="7"/>
    </row>
    <row r="207" spans="3:62" s="3" customFormat="1" ht="25.5" hidden="1" customHeight="1" x14ac:dyDescent="0.25">
      <c r="C207" s="199"/>
      <c r="D207" s="254" t="s">
        <v>220</v>
      </c>
      <c r="E207" s="255"/>
      <c r="F207" s="255"/>
      <c r="G207" s="255"/>
      <c r="H207" s="255"/>
      <c r="I207" s="255"/>
      <c r="J207" s="255"/>
      <c r="K207" s="255"/>
      <c r="L207" s="255"/>
      <c r="M207" s="255"/>
      <c r="N207" s="255"/>
      <c r="O207" s="255"/>
      <c r="P207" s="255"/>
      <c r="Q207" s="256"/>
      <c r="R207" s="257">
        <v>43100</v>
      </c>
      <c r="S207" s="258"/>
      <c r="T207" s="258"/>
      <c r="U207" s="258"/>
      <c r="V207" s="258"/>
      <c r="W207" s="258"/>
      <c r="X207" s="258"/>
      <c r="Y207" s="258"/>
      <c r="Z207" s="258"/>
      <c r="AA207" s="258"/>
      <c r="AB207" s="258"/>
      <c r="AC207" s="258"/>
      <c r="AD207" s="258"/>
      <c r="AE207" s="258"/>
      <c r="AF207" s="258"/>
      <c r="AG207" s="258"/>
      <c r="AH207" s="258"/>
      <c r="AI207" s="258"/>
      <c r="AJ207" s="258"/>
      <c r="AK207" s="258"/>
      <c r="AL207" s="258"/>
      <c r="AM207" s="258"/>
      <c r="AN207" s="258"/>
      <c r="AO207" s="258"/>
      <c r="AP207" s="258"/>
      <c r="AQ207" s="258"/>
      <c r="AR207" s="258"/>
      <c r="AS207" s="258"/>
      <c r="AT207" s="258"/>
      <c r="AU207" s="258"/>
      <c r="AV207" s="258"/>
      <c r="AW207" s="258"/>
      <c r="AX207" s="258"/>
      <c r="AY207" s="258"/>
      <c r="AZ207" s="258"/>
      <c r="BA207" s="258"/>
      <c r="BB207" s="258"/>
      <c r="BC207" s="258"/>
      <c r="BD207" s="258"/>
      <c r="BE207" s="258"/>
      <c r="BF207" s="259"/>
      <c r="BH207" s="15" t="s">
        <v>236</v>
      </c>
      <c r="BI207" s="7"/>
    </row>
    <row r="208" spans="3:62" s="203" customFormat="1" ht="19.5" hidden="1" customHeight="1" x14ac:dyDescent="0.3">
      <c r="C208" s="202"/>
      <c r="D208" s="260" t="s">
        <v>223</v>
      </c>
      <c r="E208" s="260"/>
      <c r="F208" s="260"/>
      <c r="G208" s="260"/>
      <c r="H208" s="260"/>
      <c r="I208" s="260"/>
      <c r="J208" s="260"/>
      <c r="K208" s="260"/>
      <c r="L208" s="260"/>
      <c r="M208" s="260"/>
      <c r="N208" s="260"/>
      <c r="O208" s="260"/>
      <c r="P208" s="260"/>
      <c r="Q208" s="260"/>
      <c r="R208" s="260"/>
      <c r="S208" s="260"/>
      <c r="T208" s="260"/>
      <c r="U208" s="260"/>
      <c r="V208" s="260"/>
      <c r="W208" s="260"/>
      <c r="X208" s="260"/>
      <c r="Y208" s="260"/>
      <c r="Z208" s="260"/>
      <c r="AA208" s="260"/>
      <c r="AB208" s="260"/>
      <c r="AC208" s="260"/>
      <c r="AD208" s="260"/>
      <c r="AE208" s="260"/>
      <c r="AF208" s="260"/>
      <c r="AG208" s="260"/>
      <c r="AH208" s="260"/>
      <c r="AI208" s="260"/>
      <c r="AJ208" s="260"/>
      <c r="AK208" s="260"/>
      <c r="AL208" s="260"/>
      <c r="AM208" s="260"/>
      <c r="AN208" s="260"/>
      <c r="AO208" s="260"/>
      <c r="AP208" s="260"/>
      <c r="AQ208" s="260"/>
      <c r="AR208" s="260"/>
      <c r="AS208" s="260"/>
      <c r="AT208" s="260"/>
      <c r="AU208" s="260"/>
      <c r="AV208" s="260"/>
      <c r="AW208" s="260"/>
      <c r="AX208" s="260"/>
      <c r="AY208" s="260"/>
      <c r="AZ208" s="260"/>
      <c r="BA208" s="260"/>
      <c r="BB208" s="260"/>
      <c r="BC208" s="260"/>
      <c r="BD208" s="260"/>
      <c r="BE208" s="260"/>
      <c r="BF208" s="260"/>
      <c r="BH208" s="83"/>
      <c r="BI208" s="83"/>
    </row>
    <row r="209" spans="3:75" s="3" customFormat="1" ht="45" hidden="1" customHeight="1" x14ac:dyDescent="0.25">
      <c r="C209" s="199"/>
      <c r="D209" s="204"/>
      <c r="E209" s="204"/>
      <c r="F209" s="264" t="s">
        <v>224</v>
      </c>
      <c r="G209" s="264"/>
      <c r="H209" s="264"/>
      <c r="I209" s="264"/>
      <c r="J209" s="264"/>
      <c r="K209" s="264"/>
      <c r="L209" s="264"/>
      <c r="M209" s="264"/>
      <c r="N209" s="264"/>
      <c r="O209" s="264"/>
      <c r="P209" s="264"/>
      <c r="Q209" s="264"/>
      <c r="R209" s="264"/>
      <c r="S209" s="264"/>
      <c r="T209" s="264"/>
      <c r="U209" s="264"/>
      <c r="V209" s="264"/>
      <c r="W209" s="264"/>
      <c r="X209" s="264"/>
      <c r="Y209" s="264"/>
      <c r="Z209" s="264"/>
      <c r="AA209" s="264"/>
      <c r="AB209" s="264"/>
      <c r="AC209" s="264"/>
      <c r="AD209" s="264"/>
      <c r="AE209" s="264"/>
      <c r="AF209" s="264"/>
      <c r="AG209" s="264"/>
      <c r="AH209" s="264"/>
      <c r="AI209" s="264"/>
      <c r="AJ209" s="264"/>
      <c r="AK209" s="264"/>
      <c r="AL209" s="264"/>
      <c r="AM209" s="264"/>
      <c r="AN209" s="264"/>
      <c r="AO209" s="264"/>
      <c r="AP209" s="264"/>
      <c r="AQ209" s="264"/>
      <c r="AR209" s="264"/>
      <c r="AS209" s="264"/>
      <c r="AT209" s="264"/>
      <c r="AU209" s="264"/>
      <c r="AV209" s="264"/>
      <c r="AW209" s="264"/>
      <c r="AX209" s="264"/>
      <c r="AY209" s="264"/>
      <c r="AZ209" s="264"/>
      <c r="BA209" s="264"/>
      <c r="BB209" s="264"/>
      <c r="BC209" s="264"/>
      <c r="BD209" s="264"/>
      <c r="BE209" s="264"/>
      <c r="BF209" s="264"/>
      <c r="BH209" s="7"/>
      <c r="BI209" s="7"/>
    </row>
    <row r="210" spans="3:75" s="3" customFormat="1" ht="19.5" hidden="1" customHeight="1" x14ac:dyDescent="0.25">
      <c r="C210" s="199"/>
      <c r="D210" s="260" t="s">
        <v>225</v>
      </c>
      <c r="E210" s="260"/>
      <c r="F210" s="260"/>
      <c r="G210" s="260"/>
      <c r="H210" s="260"/>
      <c r="I210" s="260"/>
      <c r="J210" s="260"/>
      <c r="K210" s="260"/>
      <c r="L210" s="260"/>
      <c r="M210" s="260"/>
      <c r="N210" s="260"/>
      <c r="O210" s="260"/>
      <c r="P210" s="260"/>
      <c r="Q210" s="260"/>
      <c r="R210" s="260"/>
      <c r="S210" s="260"/>
      <c r="T210" s="260"/>
      <c r="U210" s="260"/>
      <c r="V210" s="260"/>
      <c r="W210" s="260"/>
      <c r="X210" s="260"/>
      <c r="Y210" s="260"/>
      <c r="Z210" s="260"/>
      <c r="AA210" s="260"/>
      <c r="AB210" s="260"/>
      <c r="AC210" s="260"/>
      <c r="AD210" s="260"/>
      <c r="AE210" s="260"/>
      <c r="AF210" s="260"/>
      <c r="AG210" s="260"/>
      <c r="AH210" s="260"/>
      <c r="AI210" s="260"/>
      <c r="AJ210" s="260"/>
      <c r="AK210" s="260"/>
      <c r="AL210" s="260"/>
      <c r="AM210" s="260"/>
      <c r="AN210" s="260"/>
      <c r="AO210" s="260"/>
      <c r="AP210" s="260"/>
      <c r="AQ210" s="260"/>
      <c r="AR210" s="260"/>
      <c r="AS210" s="260"/>
      <c r="AT210" s="260"/>
      <c r="AU210" s="260"/>
      <c r="AV210" s="260"/>
      <c r="AW210" s="260"/>
      <c r="AX210" s="260"/>
      <c r="AY210" s="260"/>
      <c r="AZ210" s="260"/>
      <c r="BA210" s="260"/>
      <c r="BB210" s="260"/>
      <c r="BC210" s="260"/>
      <c r="BD210" s="260"/>
      <c r="BE210" s="260"/>
      <c r="BF210" s="260"/>
      <c r="BH210" s="7"/>
      <c r="BI210" s="7"/>
    </row>
    <row r="211" spans="3:75" s="3" customFormat="1" ht="19.5" hidden="1" customHeight="1" x14ac:dyDescent="0.25">
      <c r="C211" s="199"/>
      <c r="D211" s="204"/>
      <c r="E211" s="204"/>
      <c r="F211" s="264" t="s">
        <v>226</v>
      </c>
      <c r="G211" s="264"/>
      <c r="H211" s="264"/>
      <c r="I211" s="264"/>
      <c r="J211" s="264"/>
      <c r="K211" s="264"/>
      <c r="L211" s="264"/>
      <c r="M211" s="264"/>
      <c r="N211" s="264"/>
      <c r="O211" s="264"/>
      <c r="P211" s="264"/>
      <c r="Q211" s="264"/>
      <c r="R211" s="264"/>
      <c r="S211" s="264"/>
      <c r="T211" s="264"/>
      <c r="U211" s="264"/>
      <c r="V211" s="264"/>
      <c r="W211" s="264"/>
      <c r="X211" s="264"/>
      <c r="Y211" s="264"/>
      <c r="Z211" s="264"/>
      <c r="AA211" s="264"/>
      <c r="AB211" s="264"/>
      <c r="AC211" s="264"/>
      <c r="AD211" s="264"/>
      <c r="AE211" s="264"/>
      <c r="AF211" s="264"/>
      <c r="AG211" s="264"/>
      <c r="AH211" s="264"/>
      <c r="AI211" s="264"/>
      <c r="AJ211" s="264"/>
      <c r="AK211" s="264"/>
      <c r="AL211" s="264"/>
      <c r="AM211" s="264"/>
      <c r="AN211" s="264"/>
      <c r="AO211" s="264"/>
      <c r="AP211" s="264"/>
      <c r="AQ211" s="264"/>
      <c r="AR211" s="264"/>
      <c r="AS211" s="264"/>
      <c r="AT211" s="264"/>
      <c r="AU211" s="264"/>
      <c r="AV211" s="264"/>
      <c r="AW211" s="264"/>
      <c r="AX211" s="264"/>
      <c r="AY211" s="264"/>
      <c r="AZ211" s="264"/>
      <c r="BA211" s="264"/>
      <c r="BB211" s="264"/>
      <c r="BC211" s="264"/>
      <c r="BD211" s="264"/>
      <c r="BE211" s="264"/>
      <c r="BF211" s="264"/>
      <c r="BH211" s="7"/>
      <c r="BI211" s="7"/>
    </row>
    <row r="212" spans="3:75" s="3" customFormat="1" ht="30.75" hidden="1" customHeight="1" x14ac:dyDescent="0.25">
      <c r="C212" s="199"/>
      <c r="D212" s="740" t="s">
        <v>227</v>
      </c>
      <c r="E212" s="264"/>
      <c r="F212" s="264"/>
      <c r="G212" s="264"/>
      <c r="H212" s="264"/>
      <c r="I212" s="264"/>
      <c r="J212" s="264"/>
      <c r="K212" s="264"/>
      <c r="L212" s="264"/>
      <c r="M212" s="264"/>
      <c r="N212" s="264"/>
      <c r="O212" s="264"/>
      <c r="P212" s="264"/>
      <c r="Q212" s="264"/>
      <c r="R212" s="264"/>
      <c r="S212" s="264"/>
      <c r="T212" s="264"/>
      <c r="U212" s="264"/>
      <c r="V212" s="264"/>
      <c r="W212" s="264"/>
      <c r="X212" s="264"/>
      <c r="Y212" s="264"/>
      <c r="Z212" s="264"/>
      <c r="AA212" s="264"/>
      <c r="AB212" s="264"/>
      <c r="AC212" s="264"/>
      <c r="AD212" s="264"/>
      <c r="AE212" s="264"/>
      <c r="AF212" s="264"/>
      <c r="AG212" s="264"/>
      <c r="AH212" s="264"/>
      <c r="AI212" s="264"/>
      <c r="AJ212" s="264"/>
      <c r="AK212" s="264"/>
      <c r="AL212" s="264"/>
      <c r="AM212" s="264"/>
      <c r="AN212" s="264"/>
      <c r="AO212" s="264"/>
      <c r="AP212" s="264"/>
      <c r="AQ212" s="264"/>
      <c r="AR212" s="264"/>
      <c r="AS212" s="264"/>
      <c r="AT212" s="264"/>
      <c r="AU212" s="264"/>
      <c r="AV212" s="264"/>
      <c r="AW212" s="264"/>
      <c r="AX212" s="264"/>
      <c r="AY212" s="264"/>
      <c r="AZ212" s="264"/>
      <c r="BA212" s="264"/>
      <c r="BB212" s="264"/>
      <c r="BC212" s="264"/>
      <c r="BD212" s="264"/>
      <c r="BE212" s="264"/>
      <c r="BF212" s="264"/>
      <c r="BH212" s="7"/>
      <c r="BI212" s="7"/>
    </row>
    <row r="213" spans="3:75" s="3" customFormat="1" ht="19.5" hidden="1" customHeight="1" x14ac:dyDescent="0.25">
      <c r="C213" s="199"/>
      <c r="D213" s="260" t="s">
        <v>228</v>
      </c>
      <c r="E213" s="260"/>
      <c r="F213" s="260"/>
      <c r="G213" s="260"/>
      <c r="H213" s="260"/>
      <c r="I213" s="260"/>
      <c r="J213" s="260"/>
      <c r="K213" s="260"/>
      <c r="L213" s="260"/>
      <c r="M213" s="260"/>
      <c r="N213" s="260"/>
      <c r="O213" s="260"/>
      <c r="P213" s="260"/>
      <c r="Q213" s="260"/>
      <c r="R213" s="260"/>
      <c r="S213" s="260"/>
      <c r="T213" s="260"/>
      <c r="U213" s="260"/>
      <c r="V213" s="260"/>
      <c r="W213" s="260"/>
      <c r="X213" s="260"/>
      <c r="Y213" s="260"/>
      <c r="Z213" s="260"/>
      <c r="AA213" s="260"/>
      <c r="AB213" s="260"/>
      <c r="AC213" s="260"/>
      <c r="AD213" s="260"/>
      <c r="AE213" s="260"/>
      <c r="AF213" s="260"/>
      <c r="AG213" s="260"/>
      <c r="AH213" s="260"/>
      <c r="AI213" s="260"/>
      <c r="AJ213" s="260"/>
      <c r="AK213" s="260"/>
      <c r="AL213" s="260"/>
      <c r="AM213" s="260"/>
      <c r="AN213" s="260"/>
      <c r="AO213" s="260"/>
      <c r="AP213" s="260"/>
      <c r="AQ213" s="260"/>
      <c r="AR213" s="260"/>
      <c r="AS213" s="260"/>
      <c r="AT213" s="260"/>
      <c r="AU213" s="260"/>
      <c r="AV213" s="260"/>
      <c r="AW213" s="260"/>
      <c r="AX213" s="260"/>
      <c r="AY213" s="260"/>
      <c r="AZ213" s="260"/>
      <c r="BA213" s="260"/>
      <c r="BB213" s="260"/>
      <c r="BC213" s="260"/>
      <c r="BD213" s="260"/>
      <c r="BE213" s="260"/>
      <c r="BF213" s="260"/>
      <c r="BH213" s="7"/>
      <c r="BI213" s="7"/>
    </row>
    <row r="214" spans="3:75" s="3" customFormat="1" ht="72" hidden="1" customHeight="1" x14ac:dyDescent="0.25">
      <c r="C214" s="199"/>
      <c r="D214" s="204"/>
      <c r="E214" s="204"/>
      <c r="F214" s="264" t="s">
        <v>229</v>
      </c>
      <c r="G214" s="264"/>
      <c r="H214" s="264"/>
      <c r="I214" s="264"/>
      <c r="J214" s="264"/>
      <c r="K214" s="264"/>
      <c r="L214" s="264"/>
      <c r="M214" s="264"/>
      <c r="N214" s="264"/>
      <c r="O214" s="264"/>
      <c r="P214" s="264"/>
      <c r="Q214" s="264"/>
      <c r="R214" s="264"/>
      <c r="S214" s="264"/>
      <c r="T214" s="264"/>
      <c r="U214" s="264"/>
      <c r="V214" s="264"/>
      <c r="W214" s="264"/>
      <c r="X214" s="264"/>
      <c r="Y214" s="264"/>
      <c r="Z214" s="264"/>
      <c r="AA214" s="264"/>
      <c r="AB214" s="264"/>
      <c r="AC214" s="264"/>
      <c r="AD214" s="264"/>
      <c r="AE214" s="264"/>
      <c r="AF214" s="264"/>
      <c r="AG214" s="264"/>
      <c r="AH214" s="264"/>
      <c r="AI214" s="264"/>
      <c r="AJ214" s="264"/>
      <c r="AK214" s="264"/>
      <c r="AL214" s="264"/>
      <c r="AM214" s="264"/>
      <c r="AN214" s="264"/>
      <c r="AO214" s="264"/>
      <c r="AP214" s="264"/>
      <c r="AQ214" s="264"/>
      <c r="AR214" s="264"/>
      <c r="AS214" s="264"/>
      <c r="AT214" s="264"/>
      <c r="AU214" s="264"/>
      <c r="AV214" s="264"/>
      <c r="AW214" s="264"/>
      <c r="AX214" s="264"/>
      <c r="AY214" s="264"/>
      <c r="AZ214" s="264"/>
      <c r="BA214" s="264"/>
      <c r="BB214" s="264"/>
      <c r="BC214" s="264"/>
      <c r="BD214" s="264"/>
      <c r="BE214" s="264"/>
      <c r="BF214" s="264"/>
      <c r="BH214" s="7"/>
      <c r="BI214" s="7"/>
    </row>
    <row r="215" spans="3:75" s="3" customFormat="1" ht="15.75" hidden="1" customHeight="1" x14ac:dyDescent="0.25">
      <c r="C215" s="199"/>
      <c r="D215" s="260" t="s">
        <v>230</v>
      </c>
      <c r="E215" s="260"/>
      <c r="F215" s="260"/>
      <c r="G215" s="260"/>
      <c r="H215" s="260"/>
      <c r="I215" s="260"/>
      <c r="J215" s="260"/>
      <c r="K215" s="260"/>
      <c r="L215" s="260"/>
      <c r="M215" s="260"/>
      <c r="N215" s="260"/>
      <c r="O215" s="260"/>
      <c r="P215" s="260"/>
      <c r="Q215" s="260"/>
      <c r="R215" s="260"/>
      <c r="S215" s="260"/>
      <c r="T215" s="260"/>
      <c r="U215" s="260"/>
      <c r="V215" s="260"/>
      <c r="W215" s="260"/>
      <c r="X215" s="260"/>
      <c r="Y215" s="260"/>
      <c r="Z215" s="260"/>
      <c r="AA215" s="260"/>
      <c r="AB215" s="260"/>
      <c r="AC215" s="260"/>
      <c r="AD215" s="260"/>
      <c r="AE215" s="260"/>
      <c r="AF215" s="260"/>
      <c r="AG215" s="260"/>
      <c r="AH215" s="260"/>
      <c r="AI215" s="260"/>
      <c r="AJ215" s="260"/>
      <c r="AK215" s="260"/>
      <c r="AL215" s="260"/>
      <c r="AM215" s="260"/>
      <c r="AN215" s="260"/>
      <c r="AO215" s="260"/>
      <c r="AP215" s="260"/>
      <c r="AQ215" s="260"/>
      <c r="AR215" s="260"/>
      <c r="AS215" s="260"/>
      <c r="AT215" s="260"/>
      <c r="AU215" s="260"/>
      <c r="AV215" s="260"/>
      <c r="AW215" s="260"/>
      <c r="AX215" s="260"/>
      <c r="AY215" s="260"/>
      <c r="AZ215" s="260"/>
      <c r="BA215" s="260"/>
      <c r="BB215" s="260"/>
      <c r="BC215" s="260"/>
      <c r="BD215" s="260"/>
      <c r="BE215" s="260"/>
      <c r="BF215" s="260"/>
      <c r="BH215" s="7"/>
      <c r="BI215" s="7"/>
    </row>
    <row r="216" spans="3:75" s="3" customFormat="1" ht="141" hidden="1" customHeight="1" x14ac:dyDescent="0.25">
      <c r="C216" s="199"/>
      <c r="D216" s="204"/>
      <c r="E216" s="204"/>
      <c r="F216" s="264" t="s">
        <v>231</v>
      </c>
      <c r="G216" s="264"/>
      <c r="H216" s="264"/>
      <c r="I216" s="264"/>
      <c r="J216" s="264"/>
      <c r="K216" s="264"/>
      <c r="L216" s="264"/>
      <c r="M216" s="264"/>
      <c r="N216" s="264"/>
      <c r="O216" s="264"/>
      <c r="P216" s="264"/>
      <c r="Q216" s="264"/>
      <c r="R216" s="264"/>
      <c r="S216" s="264"/>
      <c r="T216" s="264"/>
      <c r="U216" s="264"/>
      <c r="V216" s="264"/>
      <c r="W216" s="264"/>
      <c r="X216" s="264"/>
      <c r="Y216" s="264"/>
      <c r="Z216" s="264"/>
      <c r="AA216" s="264"/>
      <c r="AB216" s="264"/>
      <c r="AC216" s="264"/>
      <c r="AD216" s="264"/>
      <c r="AE216" s="264"/>
      <c r="AF216" s="264"/>
      <c r="AG216" s="264"/>
      <c r="AH216" s="264"/>
      <c r="AI216" s="264"/>
      <c r="AJ216" s="264"/>
      <c r="AK216" s="264"/>
      <c r="AL216" s="264"/>
      <c r="AM216" s="264"/>
      <c r="AN216" s="264"/>
      <c r="AO216" s="264"/>
      <c r="AP216" s="264"/>
      <c r="AQ216" s="264"/>
      <c r="AR216" s="264"/>
      <c r="AS216" s="264"/>
      <c r="AT216" s="264"/>
      <c r="AU216" s="264"/>
      <c r="AV216" s="264"/>
      <c r="AW216" s="264"/>
      <c r="AX216" s="264"/>
      <c r="AY216" s="264"/>
      <c r="AZ216" s="264"/>
      <c r="BA216" s="264"/>
      <c r="BB216" s="264"/>
      <c r="BC216" s="264"/>
      <c r="BD216" s="264"/>
      <c r="BE216" s="264"/>
      <c r="BF216" s="264"/>
      <c r="BH216" s="7"/>
      <c r="BI216" s="7"/>
    </row>
    <row r="217" spans="3:75" s="3" customFormat="1" ht="17.25" hidden="1" customHeight="1" x14ac:dyDescent="0.25">
      <c r="C217" s="199"/>
      <c r="D217" s="260" t="s">
        <v>232</v>
      </c>
      <c r="E217" s="260"/>
      <c r="F217" s="260"/>
      <c r="G217" s="260"/>
      <c r="H217" s="260"/>
      <c r="I217" s="260"/>
      <c r="J217" s="260"/>
      <c r="K217" s="260"/>
      <c r="L217" s="260"/>
      <c r="M217" s="260"/>
      <c r="N217" s="260"/>
      <c r="O217" s="260"/>
      <c r="P217" s="260"/>
      <c r="Q217" s="260"/>
      <c r="R217" s="260"/>
      <c r="S217" s="260"/>
      <c r="T217" s="260"/>
      <c r="U217" s="260"/>
      <c r="V217" s="260"/>
      <c r="W217" s="260"/>
      <c r="X217" s="260"/>
      <c r="Y217" s="260"/>
      <c r="Z217" s="260"/>
      <c r="AA217" s="260"/>
      <c r="AB217" s="260"/>
      <c r="AC217" s="260"/>
      <c r="AD217" s="260"/>
      <c r="AE217" s="260"/>
      <c r="AF217" s="260"/>
      <c r="AG217" s="260"/>
      <c r="AH217" s="260"/>
      <c r="AI217" s="260"/>
      <c r="AJ217" s="260"/>
      <c r="AK217" s="260"/>
      <c r="AL217" s="260"/>
      <c r="AM217" s="260"/>
      <c r="AN217" s="260"/>
      <c r="AO217" s="260"/>
      <c r="AP217" s="260"/>
      <c r="AQ217" s="260"/>
      <c r="AR217" s="260"/>
      <c r="AS217" s="260"/>
      <c r="AT217" s="260"/>
      <c r="AU217" s="260"/>
      <c r="AV217" s="260"/>
      <c r="AW217" s="260"/>
      <c r="AX217" s="260"/>
      <c r="AY217" s="260"/>
      <c r="AZ217" s="260"/>
      <c r="BA217" s="260"/>
      <c r="BB217" s="260"/>
      <c r="BC217" s="260"/>
      <c r="BD217" s="260"/>
      <c r="BE217" s="260"/>
      <c r="BF217" s="260"/>
      <c r="BH217" s="7"/>
      <c r="BI217" s="7"/>
    </row>
    <row r="218" spans="3:75" s="3" customFormat="1" ht="29.25" hidden="1" customHeight="1" x14ac:dyDescent="0.25">
      <c r="C218" s="199"/>
      <c r="D218" s="245" t="s">
        <v>319</v>
      </c>
      <c r="E218" s="246"/>
      <c r="F218" s="246"/>
      <c r="G218" s="246"/>
      <c r="H218" s="246"/>
      <c r="I218" s="246"/>
      <c r="J218" s="246"/>
      <c r="K218" s="246"/>
      <c r="L218" s="246"/>
      <c r="M218" s="246"/>
      <c r="N218" s="246"/>
      <c r="O218" s="246"/>
      <c r="P218" s="246"/>
      <c r="Q218" s="246"/>
      <c r="R218" s="246"/>
      <c r="S218" s="246"/>
      <c r="T218" s="246"/>
      <c r="U218" s="246"/>
      <c r="V218" s="246"/>
      <c r="W218" s="246"/>
      <c r="X218" s="246"/>
      <c r="Y218" s="246"/>
      <c r="Z218" s="246"/>
      <c r="AA218" s="246"/>
      <c r="AB218" s="246"/>
      <c r="AC218" s="246"/>
      <c r="AD218" s="246"/>
      <c r="AE218" s="246"/>
      <c r="AF218" s="246"/>
      <c r="AG218" s="246"/>
      <c r="AH218" s="246"/>
      <c r="AI218" s="246"/>
      <c r="AJ218" s="246"/>
      <c r="AK218" s="247"/>
      <c r="AL218" s="248"/>
      <c r="AM218" s="249"/>
      <c r="AN218" s="249"/>
      <c r="AO218" s="249"/>
      <c r="AP218" s="249"/>
      <c r="AQ218" s="249"/>
      <c r="AR218" s="249"/>
      <c r="AS218" s="249"/>
      <c r="AT218" s="249"/>
      <c r="AU218" s="249"/>
      <c r="AV218" s="249"/>
      <c r="AW218" s="249"/>
      <c r="AX218" s="249"/>
      <c r="AY218" s="249"/>
      <c r="AZ218" s="249"/>
      <c r="BA218" s="249"/>
      <c r="BB218" s="249"/>
      <c r="BC218" s="249"/>
      <c r="BD218" s="249"/>
      <c r="BE218" s="249"/>
      <c r="BF218" s="250"/>
      <c r="BH218" s="84" t="s">
        <v>233</v>
      </c>
      <c r="BI218" s="84" t="s">
        <v>234</v>
      </c>
      <c r="BJ218" s="15" t="s">
        <v>235</v>
      </c>
    </row>
    <row r="219" spans="3:75" ht="9" customHeight="1" x14ac:dyDescent="0.25">
      <c r="C219" s="205"/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6"/>
      <c r="Y219" s="206"/>
      <c r="Z219" s="206"/>
      <c r="AA219" s="206"/>
      <c r="AB219" s="206"/>
      <c r="AC219" s="206"/>
      <c r="AD219" s="206"/>
      <c r="AE219" s="206"/>
      <c r="AF219" s="206"/>
      <c r="AG219" s="206"/>
      <c r="AH219" s="206"/>
      <c r="AI219" s="206"/>
      <c r="AJ219" s="206"/>
      <c r="AK219" s="206"/>
      <c r="AL219" s="206"/>
      <c r="AM219" s="206"/>
      <c r="AN219" s="206"/>
      <c r="AO219" s="206"/>
      <c r="AP219" s="206"/>
      <c r="AQ219" s="206"/>
      <c r="AR219" s="206"/>
      <c r="AS219" s="206"/>
      <c r="AT219" s="206"/>
      <c r="AU219" s="206"/>
      <c r="AV219" s="206"/>
      <c r="AW219" s="206"/>
      <c r="AX219" s="206"/>
      <c r="AY219" s="206"/>
      <c r="AZ219" s="206"/>
      <c r="BA219" s="206"/>
      <c r="BB219" s="206"/>
      <c r="BC219" s="206"/>
      <c r="BD219" s="206"/>
      <c r="BE219" s="206"/>
      <c r="BF219" s="206"/>
      <c r="BG219" s="1"/>
      <c r="BJ219" s="8"/>
    </row>
    <row r="220" spans="3:75" s="2" customFormat="1" ht="35.25" customHeight="1" x14ac:dyDescent="0.3">
      <c r="C220" s="106"/>
      <c r="D220" s="137" t="s">
        <v>90</v>
      </c>
      <c r="E220" s="107"/>
      <c r="F220" s="107"/>
      <c r="G220" s="107"/>
      <c r="H220" s="107"/>
      <c r="I220" s="107"/>
      <c r="J220" s="107"/>
      <c r="K220" s="107"/>
      <c r="L220" s="107"/>
      <c r="M220" s="107"/>
      <c r="N220" s="107"/>
      <c r="O220" s="107"/>
      <c r="P220" s="107"/>
      <c r="Q220" s="107"/>
      <c r="R220" s="107"/>
      <c r="S220" s="107"/>
      <c r="T220" s="107"/>
      <c r="U220" s="107"/>
      <c r="V220" s="107"/>
      <c r="W220" s="107"/>
      <c r="X220" s="107"/>
      <c r="Y220" s="107"/>
      <c r="Z220" s="107"/>
      <c r="AA220" s="107"/>
      <c r="AB220" s="107"/>
      <c r="AC220" s="107"/>
      <c r="AD220" s="107"/>
      <c r="AE220" s="107"/>
      <c r="AF220" s="107"/>
      <c r="AG220" s="107"/>
      <c r="AH220" s="107"/>
      <c r="AI220" s="107"/>
      <c r="AJ220" s="107"/>
      <c r="AK220" s="107"/>
      <c r="AL220" s="107"/>
      <c r="AM220" s="107"/>
      <c r="AN220" s="107"/>
      <c r="AO220" s="107"/>
      <c r="AP220" s="107"/>
      <c r="AQ220" s="107"/>
      <c r="AR220" s="107"/>
      <c r="AS220" s="107"/>
      <c r="AT220" s="107"/>
      <c r="AU220" s="107"/>
      <c r="AV220" s="107"/>
      <c r="AW220" s="107"/>
      <c r="AX220" s="107"/>
      <c r="AY220" s="107"/>
      <c r="AZ220" s="107"/>
      <c r="BA220" s="107"/>
      <c r="BB220" s="107"/>
      <c r="BC220" s="107"/>
      <c r="BD220" s="107"/>
      <c r="BE220" s="107"/>
      <c r="BF220" s="107"/>
      <c r="BH220" s="6"/>
      <c r="BI220" s="6"/>
    </row>
    <row r="221" spans="3:75" ht="19.5" customHeight="1" x14ac:dyDescent="0.3">
      <c r="C221" s="1"/>
      <c r="D221" s="712" t="s">
        <v>0</v>
      </c>
      <c r="E221" s="713"/>
      <c r="F221" s="714"/>
      <c r="G221" s="770" t="s">
        <v>10</v>
      </c>
      <c r="H221" s="771"/>
      <c r="I221" s="771"/>
      <c r="J221" s="771"/>
      <c r="K221" s="772"/>
      <c r="L221" s="764"/>
      <c r="M221" s="765"/>
      <c r="N221" s="765"/>
      <c r="O221" s="765"/>
      <c r="P221" s="765"/>
      <c r="Q221" s="765"/>
      <c r="R221" s="765"/>
      <c r="S221" s="765"/>
      <c r="T221" s="765"/>
      <c r="U221" s="765"/>
      <c r="V221" s="765"/>
      <c r="W221" s="765"/>
      <c r="X221" s="765"/>
      <c r="Y221" s="765"/>
      <c r="Z221" s="765"/>
      <c r="AA221" s="765"/>
      <c r="AB221" s="765"/>
      <c r="AC221" s="765"/>
      <c r="AD221" s="765"/>
      <c r="AE221" s="765"/>
      <c r="AF221" s="766"/>
      <c r="AG221" s="770" t="s">
        <v>8</v>
      </c>
      <c r="AH221" s="771"/>
      <c r="AI221" s="771"/>
      <c r="AJ221" s="771"/>
      <c r="AK221" s="772"/>
      <c r="AL221" s="773"/>
      <c r="AM221" s="774"/>
      <c r="AN221" s="774"/>
      <c r="AO221" s="774"/>
      <c r="AP221" s="774"/>
      <c r="AQ221" s="774"/>
      <c r="AR221" s="774"/>
      <c r="AS221" s="774"/>
      <c r="AT221" s="774"/>
      <c r="AU221" s="774"/>
      <c r="AV221" s="774"/>
      <c r="AW221" s="774"/>
      <c r="AX221" s="774"/>
      <c r="AY221" s="774"/>
      <c r="AZ221" s="774"/>
      <c r="BA221" s="774"/>
      <c r="BB221" s="774"/>
      <c r="BC221" s="774"/>
      <c r="BD221" s="774"/>
      <c r="BE221" s="774"/>
      <c r="BF221" s="776"/>
      <c r="BG221" s="1"/>
      <c r="BH221" s="28" t="e">
        <f>CONCATENATE(L222," ",AL221," ",#REF!,(IF((ISTEXT(AL222)),(CONCATENATE(", ",AL222)),"")))</f>
        <v>#REF!</v>
      </c>
      <c r="BI221" s="11"/>
      <c r="BU221" s="157"/>
      <c r="BV221" s="157"/>
      <c r="BW221" s="165"/>
    </row>
    <row r="222" spans="3:75" ht="19.5" customHeight="1" x14ac:dyDescent="0.25">
      <c r="C222" s="1"/>
      <c r="D222" s="715"/>
      <c r="E222" s="716"/>
      <c r="F222" s="717"/>
      <c r="G222" s="777" t="s">
        <v>9</v>
      </c>
      <c r="H222" s="778"/>
      <c r="I222" s="778"/>
      <c r="J222" s="778"/>
      <c r="K222" s="779"/>
      <c r="L222" s="773"/>
      <c r="M222" s="774"/>
      <c r="N222" s="774"/>
      <c r="O222" s="774"/>
      <c r="P222" s="774"/>
      <c r="Q222" s="774"/>
      <c r="R222" s="774"/>
      <c r="S222" s="774"/>
      <c r="T222" s="774"/>
      <c r="U222" s="774"/>
      <c r="V222" s="774"/>
      <c r="W222" s="774"/>
      <c r="X222" s="774"/>
      <c r="Y222" s="774"/>
      <c r="Z222" s="774"/>
      <c r="AA222" s="774"/>
      <c r="AB222" s="774"/>
      <c r="AC222" s="774"/>
      <c r="AD222" s="774"/>
      <c r="AE222" s="774"/>
      <c r="AF222" s="775"/>
      <c r="AG222" s="780" t="s">
        <v>46</v>
      </c>
      <c r="AH222" s="781"/>
      <c r="AI222" s="781"/>
      <c r="AJ222" s="781"/>
      <c r="AK222" s="782"/>
      <c r="AL222" s="783"/>
      <c r="AM222" s="784"/>
      <c r="AN222" s="784"/>
      <c r="AO222" s="784"/>
      <c r="AP222" s="784"/>
      <c r="AQ222" s="784"/>
      <c r="AR222" s="784"/>
      <c r="AS222" s="784"/>
      <c r="AT222" s="784"/>
      <c r="AU222" s="784"/>
      <c r="AV222" s="784"/>
      <c r="AW222" s="784"/>
      <c r="AX222" s="784"/>
      <c r="AY222" s="784"/>
      <c r="AZ222" s="784"/>
      <c r="BA222" s="784"/>
      <c r="BB222" s="784"/>
      <c r="BC222" s="784"/>
      <c r="BD222" s="784"/>
      <c r="BE222" s="784"/>
      <c r="BF222" s="785"/>
      <c r="BG222" s="1"/>
      <c r="BH222" s="28" t="str">
        <f>CONCATENATE(L226," ",AL226," ",L227,(IF((ISTEXT(AL227)),(CONCATENATE(", ",AL227)),"")))</f>
        <v xml:space="preserve">  </v>
      </c>
      <c r="BI222" s="11"/>
      <c r="BU222" s="157"/>
      <c r="BV222" s="157"/>
      <c r="BW222" s="165"/>
    </row>
    <row r="223" spans="3:75" ht="19.5" customHeight="1" x14ac:dyDescent="0.25">
      <c r="C223" s="1"/>
      <c r="D223" s="718"/>
      <c r="E223" s="719"/>
      <c r="F223" s="720"/>
      <c r="G223" s="777" t="s">
        <v>47</v>
      </c>
      <c r="H223" s="778"/>
      <c r="I223" s="778"/>
      <c r="J223" s="778"/>
      <c r="K223" s="779"/>
      <c r="L223" s="786"/>
      <c r="M223" s="787"/>
      <c r="N223" s="787"/>
      <c r="O223" s="787"/>
      <c r="P223" s="787"/>
      <c r="Q223" s="787"/>
      <c r="R223" s="787"/>
      <c r="S223" s="787"/>
      <c r="T223" s="787"/>
      <c r="U223" s="787"/>
      <c r="V223" s="787"/>
      <c r="W223" s="787"/>
      <c r="X223" s="787"/>
      <c r="Y223" s="787"/>
      <c r="Z223" s="787"/>
      <c r="AA223" s="787"/>
      <c r="AB223" s="787"/>
      <c r="AC223" s="787"/>
      <c r="AD223" s="787"/>
      <c r="AE223" s="787"/>
      <c r="AF223" s="787"/>
      <c r="AG223" s="788"/>
      <c r="AH223" s="788"/>
      <c r="AI223" s="788"/>
      <c r="AJ223" s="788"/>
      <c r="AK223" s="788"/>
      <c r="AL223" s="788"/>
      <c r="AM223" s="788"/>
      <c r="AN223" s="788"/>
      <c r="AO223" s="788"/>
      <c r="AP223" s="788"/>
      <c r="AQ223" s="788"/>
      <c r="AR223" s="788"/>
      <c r="AS223" s="788"/>
      <c r="AT223" s="788"/>
      <c r="AU223" s="788"/>
      <c r="AV223" s="788"/>
      <c r="AW223" s="788"/>
      <c r="AX223" s="788"/>
      <c r="AY223" s="788"/>
      <c r="AZ223" s="788"/>
      <c r="BA223" s="788"/>
      <c r="BB223" s="788"/>
      <c r="BC223" s="788"/>
      <c r="BD223" s="788"/>
      <c r="BE223" s="788"/>
      <c r="BF223" s="789"/>
      <c r="BG223" s="1"/>
      <c r="BH223" s="28" t="str">
        <f>CONCATENATE(L227," ",AL227," ",L229,(IF((ISTEXT(AL229)),(CONCATENATE(", ",AL229)),"")))</f>
        <v xml:space="preserve">  </v>
      </c>
      <c r="BI223" s="11"/>
      <c r="BU223" s="157"/>
      <c r="BV223" s="157"/>
      <c r="BW223" s="165"/>
    </row>
    <row r="224" spans="3:75" ht="19.5" customHeight="1" x14ac:dyDescent="0.3">
      <c r="C224" s="1"/>
      <c r="D224" s="712" t="s">
        <v>1</v>
      </c>
      <c r="E224" s="713"/>
      <c r="F224" s="714"/>
      <c r="G224" s="770" t="s">
        <v>10</v>
      </c>
      <c r="H224" s="771"/>
      <c r="I224" s="771"/>
      <c r="J224" s="771"/>
      <c r="K224" s="772"/>
      <c r="L224" s="764"/>
      <c r="M224" s="765"/>
      <c r="N224" s="765"/>
      <c r="O224" s="765"/>
      <c r="P224" s="765"/>
      <c r="Q224" s="765"/>
      <c r="R224" s="765"/>
      <c r="S224" s="765"/>
      <c r="T224" s="765"/>
      <c r="U224" s="765"/>
      <c r="V224" s="765"/>
      <c r="W224" s="765"/>
      <c r="X224" s="765"/>
      <c r="Y224" s="765"/>
      <c r="Z224" s="765"/>
      <c r="AA224" s="765"/>
      <c r="AB224" s="765"/>
      <c r="AC224" s="765"/>
      <c r="AD224" s="765"/>
      <c r="AE224" s="765"/>
      <c r="AF224" s="766"/>
      <c r="AG224" s="770" t="s">
        <v>8</v>
      </c>
      <c r="AH224" s="771"/>
      <c r="AI224" s="771"/>
      <c r="AJ224" s="771"/>
      <c r="AK224" s="772"/>
      <c r="AL224" s="773"/>
      <c r="AM224" s="774"/>
      <c r="AN224" s="774"/>
      <c r="AO224" s="774"/>
      <c r="AP224" s="774"/>
      <c r="AQ224" s="774"/>
      <c r="AR224" s="774"/>
      <c r="AS224" s="774"/>
      <c r="AT224" s="774"/>
      <c r="AU224" s="774"/>
      <c r="AV224" s="774"/>
      <c r="AW224" s="774"/>
      <c r="AX224" s="774"/>
      <c r="AY224" s="774"/>
      <c r="AZ224" s="774"/>
      <c r="BA224" s="774"/>
      <c r="BB224" s="774"/>
      <c r="BC224" s="774"/>
      <c r="BD224" s="774"/>
      <c r="BE224" s="774"/>
      <c r="BF224" s="776"/>
      <c r="BG224" s="1"/>
      <c r="BH224" s="28" t="e">
        <f>CONCATENATE(L225," ",AL224," ",#REF!,(IF((ISTEXT(AL225)),(CONCATENATE(", ",AL225)),"")))</f>
        <v>#REF!</v>
      </c>
      <c r="BI224" s="11"/>
      <c r="BU224" s="157"/>
      <c r="BV224" s="157"/>
      <c r="BW224" s="165"/>
    </row>
    <row r="225" spans="3:75" ht="19.5" customHeight="1" x14ac:dyDescent="0.25">
      <c r="C225" s="1"/>
      <c r="D225" s="715"/>
      <c r="E225" s="716"/>
      <c r="F225" s="717"/>
      <c r="G225" s="777" t="s">
        <v>9</v>
      </c>
      <c r="H225" s="778"/>
      <c r="I225" s="778"/>
      <c r="J225" s="778"/>
      <c r="K225" s="779"/>
      <c r="L225" s="773"/>
      <c r="M225" s="774"/>
      <c r="N225" s="774"/>
      <c r="O225" s="774"/>
      <c r="P225" s="774"/>
      <c r="Q225" s="774"/>
      <c r="R225" s="774"/>
      <c r="S225" s="774"/>
      <c r="T225" s="774"/>
      <c r="U225" s="774"/>
      <c r="V225" s="774"/>
      <c r="W225" s="774"/>
      <c r="X225" s="774"/>
      <c r="Y225" s="774"/>
      <c r="Z225" s="774"/>
      <c r="AA225" s="774"/>
      <c r="AB225" s="774"/>
      <c r="AC225" s="774"/>
      <c r="AD225" s="774"/>
      <c r="AE225" s="774"/>
      <c r="AF225" s="775"/>
      <c r="AG225" s="780" t="s">
        <v>46</v>
      </c>
      <c r="AH225" s="781"/>
      <c r="AI225" s="781"/>
      <c r="AJ225" s="781"/>
      <c r="AK225" s="782"/>
      <c r="AL225" s="783"/>
      <c r="AM225" s="784"/>
      <c r="AN225" s="784"/>
      <c r="AO225" s="784"/>
      <c r="AP225" s="784"/>
      <c r="AQ225" s="784"/>
      <c r="AR225" s="784"/>
      <c r="AS225" s="784"/>
      <c r="AT225" s="784"/>
      <c r="AU225" s="784"/>
      <c r="AV225" s="784"/>
      <c r="AW225" s="784"/>
      <c r="AX225" s="784"/>
      <c r="AY225" s="784"/>
      <c r="AZ225" s="784"/>
      <c r="BA225" s="784"/>
      <c r="BB225" s="784"/>
      <c r="BC225" s="784"/>
      <c r="BD225" s="784"/>
      <c r="BE225" s="784"/>
      <c r="BF225" s="785"/>
      <c r="BG225" s="1"/>
      <c r="BH225" s="28" t="str">
        <f>CONCATENATE(L229," ",AL229," ",L230,(IF((ISTEXT(AL230)),(CONCATENATE(", ",AL230)),"")))</f>
        <v xml:space="preserve">  </v>
      </c>
      <c r="BI225" s="11"/>
      <c r="BU225" s="157"/>
      <c r="BV225" s="157"/>
      <c r="BW225" s="165"/>
    </row>
    <row r="226" spans="3:75" ht="19.5" customHeight="1" x14ac:dyDescent="0.25">
      <c r="C226" s="1"/>
      <c r="D226" s="718"/>
      <c r="E226" s="719"/>
      <c r="F226" s="720"/>
      <c r="G226" s="777" t="s">
        <v>47</v>
      </c>
      <c r="H226" s="778"/>
      <c r="I226" s="778"/>
      <c r="J226" s="778"/>
      <c r="K226" s="779"/>
      <c r="L226" s="786"/>
      <c r="M226" s="787"/>
      <c r="N226" s="787"/>
      <c r="O226" s="787"/>
      <c r="P226" s="787"/>
      <c r="Q226" s="787"/>
      <c r="R226" s="787"/>
      <c r="S226" s="787"/>
      <c r="T226" s="787"/>
      <c r="U226" s="787"/>
      <c r="V226" s="787"/>
      <c r="W226" s="787"/>
      <c r="X226" s="787"/>
      <c r="Y226" s="787"/>
      <c r="Z226" s="787"/>
      <c r="AA226" s="787"/>
      <c r="AB226" s="787"/>
      <c r="AC226" s="787"/>
      <c r="AD226" s="787"/>
      <c r="AE226" s="787"/>
      <c r="AF226" s="787"/>
      <c r="AG226" s="788"/>
      <c r="AH226" s="788"/>
      <c r="AI226" s="788"/>
      <c r="AJ226" s="788"/>
      <c r="AK226" s="788"/>
      <c r="AL226" s="788"/>
      <c r="AM226" s="788"/>
      <c r="AN226" s="788"/>
      <c r="AO226" s="788"/>
      <c r="AP226" s="788"/>
      <c r="AQ226" s="788"/>
      <c r="AR226" s="788"/>
      <c r="AS226" s="788"/>
      <c r="AT226" s="788"/>
      <c r="AU226" s="788"/>
      <c r="AV226" s="788"/>
      <c r="AW226" s="788"/>
      <c r="AX226" s="788"/>
      <c r="AY226" s="788"/>
      <c r="AZ226" s="788"/>
      <c r="BA226" s="788"/>
      <c r="BB226" s="788"/>
      <c r="BC226" s="788"/>
      <c r="BD226" s="788"/>
      <c r="BE226" s="788"/>
      <c r="BF226" s="789"/>
      <c r="BG226" s="1"/>
      <c r="BH226" s="28" t="str">
        <f>CONCATENATE(L230," ",AL230," ",L232,(IF((ISTEXT(AL232)),(CONCATENATE(", ",AL232)),"")))</f>
        <v xml:space="preserve">  </v>
      </c>
      <c r="BI226" s="11"/>
      <c r="BU226" s="157"/>
      <c r="BV226" s="157"/>
      <c r="BW226" s="165"/>
    </row>
    <row r="227" spans="3:75" ht="19.5" customHeight="1" x14ac:dyDescent="0.3">
      <c r="C227" s="1"/>
      <c r="D227" s="712" t="s">
        <v>1</v>
      </c>
      <c r="E227" s="713"/>
      <c r="F227" s="714"/>
      <c r="G227" s="770" t="s">
        <v>10</v>
      </c>
      <c r="H227" s="771"/>
      <c r="I227" s="771"/>
      <c r="J227" s="771"/>
      <c r="K227" s="772"/>
      <c r="L227" s="764"/>
      <c r="M227" s="765"/>
      <c r="N227" s="765"/>
      <c r="O227" s="765"/>
      <c r="P227" s="765"/>
      <c r="Q227" s="765"/>
      <c r="R227" s="765"/>
      <c r="S227" s="765"/>
      <c r="T227" s="765"/>
      <c r="U227" s="765"/>
      <c r="V227" s="765"/>
      <c r="W227" s="765"/>
      <c r="X227" s="765"/>
      <c r="Y227" s="765"/>
      <c r="Z227" s="765"/>
      <c r="AA227" s="765"/>
      <c r="AB227" s="765"/>
      <c r="AC227" s="765"/>
      <c r="AD227" s="765"/>
      <c r="AE227" s="765"/>
      <c r="AF227" s="766"/>
      <c r="AG227" s="770" t="s">
        <v>8</v>
      </c>
      <c r="AH227" s="771"/>
      <c r="AI227" s="771"/>
      <c r="AJ227" s="771"/>
      <c r="AK227" s="772"/>
      <c r="AL227" s="773"/>
      <c r="AM227" s="774"/>
      <c r="AN227" s="774"/>
      <c r="AO227" s="774"/>
      <c r="AP227" s="774"/>
      <c r="AQ227" s="774"/>
      <c r="AR227" s="774"/>
      <c r="AS227" s="774"/>
      <c r="AT227" s="774"/>
      <c r="AU227" s="774"/>
      <c r="AV227" s="774"/>
      <c r="AW227" s="774"/>
      <c r="AX227" s="774"/>
      <c r="AY227" s="774"/>
      <c r="AZ227" s="774"/>
      <c r="BA227" s="774"/>
      <c r="BB227" s="774"/>
      <c r="BC227" s="774"/>
      <c r="BD227" s="774"/>
      <c r="BE227" s="774"/>
      <c r="BF227" s="776"/>
      <c r="BG227" s="1"/>
      <c r="BH227" s="28" t="e">
        <f>CONCATENATE(L228," ",AL227," ",#REF!,(IF((ISTEXT(AL228)),(CONCATENATE(", ",AL228)),"")))</f>
        <v>#REF!</v>
      </c>
      <c r="BI227" s="11"/>
      <c r="BU227" s="157"/>
      <c r="BV227" s="157"/>
      <c r="BW227" s="165"/>
    </row>
    <row r="228" spans="3:75" ht="19.5" customHeight="1" x14ac:dyDescent="0.25">
      <c r="C228" s="1"/>
      <c r="D228" s="715"/>
      <c r="E228" s="716"/>
      <c r="F228" s="717"/>
      <c r="G228" s="777" t="s">
        <v>9</v>
      </c>
      <c r="H228" s="778"/>
      <c r="I228" s="778"/>
      <c r="J228" s="778"/>
      <c r="K228" s="779"/>
      <c r="L228" s="773"/>
      <c r="M228" s="774"/>
      <c r="N228" s="774"/>
      <c r="O228" s="774"/>
      <c r="P228" s="774"/>
      <c r="Q228" s="774"/>
      <c r="R228" s="774"/>
      <c r="S228" s="774"/>
      <c r="T228" s="774"/>
      <c r="U228" s="774"/>
      <c r="V228" s="774"/>
      <c r="W228" s="774"/>
      <c r="X228" s="774"/>
      <c r="Y228" s="774"/>
      <c r="Z228" s="774"/>
      <c r="AA228" s="774"/>
      <c r="AB228" s="774"/>
      <c r="AC228" s="774"/>
      <c r="AD228" s="774"/>
      <c r="AE228" s="774"/>
      <c r="AF228" s="775"/>
      <c r="AG228" s="780" t="s">
        <v>46</v>
      </c>
      <c r="AH228" s="781"/>
      <c r="AI228" s="781"/>
      <c r="AJ228" s="781"/>
      <c r="AK228" s="782"/>
      <c r="AL228" s="783"/>
      <c r="AM228" s="784"/>
      <c r="AN228" s="784"/>
      <c r="AO228" s="784"/>
      <c r="AP228" s="784"/>
      <c r="AQ228" s="784"/>
      <c r="AR228" s="784"/>
      <c r="AS228" s="784"/>
      <c r="AT228" s="784"/>
      <c r="AU228" s="784"/>
      <c r="AV228" s="784"/>
      <c r="AW228" s="784"/>
      <c r="AX228" s="784"/>
      <c r="AY228" s="784"/>
      <c r="AZ228" s="784"/>
      <c r="BA228" s="784"/>
      <c r="BB228" s="784"/>
      <c r="BC228" s="784"/>
      <c r="BD228" s="784"/>
      <c r="BE228" s="784"/>
      <c r="BF228" s="785"/>
      <c r="BG228" s="1"/>
      <c r="BH228" s="28" t="str">
        <f>CONCATENATE(L232," ",AL232," ",L233,(IF((ISTEXT(AL233)),(CONCATENATE(", ",AL233)),"")))</f>
        <v xml:space="preserve">  </v>
      </c>
      <c r="BI228" s="11"/>
      <c r="BU228" s="157"/>
      <c r="BV228" s="157"/>
      <c r="BW228" s="165"/>
    </row>
    <row r="229" spans="3:75" ht="19.5" customHeight="1" x14ac:dyDescent="0.25">
      <c r="C229" s="1"/>
      <c r="D229" s="718"/>
      <c r="E229" s="719"/>
      <c r="F229" s="720"/>
      <c r="G229" s="777" t="s">
        <v>47</v>
      </c>
      <c r="H229" s="778"/>
      <c r="I229" s="778"/>
      <c r="J229" s="778"/>
      <c r="K229" s="779"/>
      <c r="L229" s="786"/>
      <c r="M229" s="787"/>
      <c r="N229" s="787"/>
      <c r="O229" s="787"/>
      <c r="P229" s="787"/>
      <c r="Q229" s="787"/>
      <c r="R229" s="787"/>
      <c r="S229" s="787"/>
      <c r="T229" s="787"/>
      <c r="U229" s="787"/>
      <c r="V229" s="787"/>
      <c r="W229" s="787"/>
      <c r="X229" s="787"/>
      <c r="Y229" s="787"/>
      <c r="Z229" s="787"/>
      <c r="AA229" s="787"/>
      <c r="AB229" s="787"/>
      <c r="AC229" s="787"/>
      <c r="AD229" s="787"/>
      <c r="AE229" s="787"/>
      <c r="AF229" s="787"/>
      <c r="AG229" s="788"/>
      <c r="AH229" s="788"/>
      <c r="AI229" s="788"/>
      <c r="AJ229" s="788"/>
      <c r="AK229" s="788"/>
      <c r="AL229" s="788"/>
      <c r="AM229" s="788"/>
      <c r="AN229" s="788"/>
      <c r="AO229" s="788"/>
      <c r="AP229" s="788"/>
      <c r="AQ229" s="788"/>
      <c r="AR229" s="788"/>
      <c r="AS229" s="788"/>
      <c r="AT229" s="788"/>
      <c r="AU229" s="788"/>
      <c r="AV229" s="788"/>
      <c r="AW229" s="788"/>
      <c r="AX229" s="788"/>
      <c r="AY229" s="788"/>
      <c r="AZ229" s="788"/>
      <c r="BA229" s="788"/>
      <c r="BB229" s="788"/>
      <c r="BC229" s="788"/>
      <c r="BD229" s="788"/>
      <c r="BE229" s="788"/>
      <c r="BF229" s="789"/>
      <c r="BG229" s="1"/>
      <c r="BH229" s="28" t="str">
        <f>CONCATENATE(L233," ",AL233," ",L235,(IF((ISTEXT(AL235)),(CONCATENATE(", ",AL235)),"")))</f>
        <v xml:space="preserve">  </v>
      </c>
      <c r="BI229" s="11"/>
      <c r="BU229" s="157"/>
      <c r="BV229" s="157"/>
      <c r="BW229" s="165"/>
    </row>
    <row r="230" spans="3:75" ht="24" customHeight="1" x14ac:dyDescent="0.25">
      <c r="C230" s="1"/>
      <c r="D230" s="721" t="s">
        <v>88</v>
      </c>
      <c r="E230" s="722"/>
      <c r="F230" s="722"/>
      <c r="G230" s="722"/>
      <c r="H230" s="722"/>
      <c r="I230" s="722"/>
      <c r="J230" s="722"/>
      <c r="K230" s="722"/>
      <c r="L230" s="722"/>
      <c r="M230" s="722"/>
      <c r="N230" s="722"/>
      <c r="O230" s="722"/>
      <c r="P230" s="722"/>
      <c r="Q230" s="722"/>
      <c r="R230" s="722"/>
      <c r="S230" s="722"/>
      <c r="T230" s="722"/>
      <c r="U230" s="723"/>
      <c r="V230" s="724"/>
      <c r="W230" s="725"/>
      <c r="X230" s="725"/>
      <c r="Y230" s="725"/>
      <c r="Z230" s="725"/>
      <c r="AA230" s="725"/>
      <c r="AB230" s="725"/>
      <c r="AC230" s="725"/>
      <c r="AD230" s="725"/>
      <c r="AE230" s="725"/>
      <c r="AF230" s="725"/>
      <c r="AG230" s="725"/>
      <c r="AH230" s="725"/>
      <c r="AI230" s="725"/>
      <c r="AJ230" s="725"/>
      <c r="AK230" s="725"/>
      <c r="AL230" s="725"/>
      <c r="AM230" s="725"/>
      <c r="AN230" s="725"/>
      <c r="AO230" s="725"/>
      <c r="AP230" s="725"/>
      <c r="AQ230" s="725"/>
      <c r="AR230" s="725"/>
      <c r="AS230" s="725"/>
      <c r="AT230" s="725"/>
      <c r="AU230" s="725"/>
      <c r="AV230" s="725"/>
      <c r="AW230" s="725"/>
      <c r="AX230" s="725"/>
      <c r="AY230" s="725"/>
      <c r="AZ230" s="725"/>
      <c r="BA230" s="725"/>
      <c r="BB230" s="725"/>
      <c r="BC230" s="725"/>
      <c r="BD230" s="725"/>
      <c r="BE230" s="725"/>
      <c r="BF230" s="726"/>
      <c r="BG230" s="1"/>
    </row>
    <row r="231" spans="3:75" ht="24" customHeight="1" x14ac:dyDescent="0.25">
      <c r="C231" s="1"/>
      <c r="D231" s="721" t="s">
        <v>89</v>
      </c>
      <c r="E231" s="722"/>
      <c r="F231" s="722"/>
      <c r="G231" s="722"/>
      <c r="H231" s="722"/>
      <c r="I231" s="722"/>
      <c r="J231" s="722"/>
      <c r="K231" s="722"/>
      <c r="L231" s="722"/>
      <c r="M231" s="722"/>
      <c r="N231" s="722"/>
      <c r="O231" s="722"/>
      <c r="P231" s="722"/>
      <c r="Q231" s="722"/>
      <c r="R231" s="722"/>
      <c r="S231" s="722"/>
      <c r="T231" s="722"/>
      <c r="U231" s="723"/>
      <c r="V231" s="724"/>
      <c r="W231" s="769"/>
      <c r="X231" s="725"/>
      <c r="Y231" s="725"/>
      <c r="Z231" s="725"/>
      <c r="AA231" s="725"/>
      <c r="AB231" s="725"/>
      <c r="AC231" s="725"/>
      <c r="AD231" s="725"/>
      <c r="AE231" s="725"/>
      <c r="AF231" s="725"/>
      <c r="AG231" s="725"/>
      <c r="AH231" s="725"/>
      <c r="AI231" s="725"/>
      <c r="AJ231" s="725"/>
      <c r="AK231" s="725"/>
      <c r="AL231" s="725"/>
      <c r="AM231" s="725"/>
      <c r="AN231" s="725"/>
      <c r="AO231" s="725"/>
      <c r="AP231" s="725"/>
      <c r="AQ231" s="725"/>
      <c r="AR231" s="725"/>
      <c r="AS231" s="725"/>
      <c r="AT231" s="725"/>
      <c r="AU231" s="725"/>
      <c r="AV231" s="725"/>
      <c r="AW231" s="725"/>
      <c r="AX231" s="725"/>
      <c r="AY231" s="725"/>
      <c r="AZ231" s="725"/>
      <c r="BA231" s="725"/>
      <c r="BB231" s="725"/>
      <c r="BC231" s="725"/>
      <c r="BD231" s="725"/>
      <c r="BE231" s="725"/>
      <c r="BF231" s="726"/>
      <c r="BG231" s="1"/>
    </row>
    <row r="232" spans="3:75" ht="191.25" customHeight="1" x14ac:dyDescent="0.25">
      <c r="C232" s="1"/>
      <c r="D232" s="762" t="s">
        <v>323</v>
      </c>
      <c r="E232" s="722"/>
      <c r="F232" s="722"/>
      <c r="G232" s="722"/>
      <c r="H232" s="722"/>
      <c r="I232" s="722"/>
      <c r="J232" s="722"/>
      <c r="K232" s="722"/>
      <c r="L232" s="722"/>
      <c r="M232" s="722"/>
      <c r="N232" s="722"/>
      <c r="O232" s="722"/>
      <c r="P232" s="722"/>
      <c r="Q232" s="722"/>
      <c r="R232" s="722"/>
      <c r="S232" s="722"/>
      <c r="T232" s="722"/>
      <c r="U232" s="723"/>
      <c r="V232" s="724"/>
      <c r="W232" s="760"/>
      <c r="X232" s="723"/>
      <c r="Y232" s="723"/>
      <c r="Z232" s="723"/>
      <c r="AA232" s="723"/>
      <c r="AB232" s="723"/>
      <c r="AC232" s="723"/>
      <c r="AD232" s="723"/>
      <c r="AE232" s="723"/>
      <c r="AF232" s="723"/>
      <c r="AG232" s="723"/>
      <c r="AH232" s="723"/>
      <c r="AI232" s="723"/>
      <c r="AJ232" s="723"/>
      <c r="AK232" s="723"/>
      <c r="AL232" s="723"/>
      <c r="AM232" s="723"/>
      <c r="AN232" s="723"/>
      <c r="AO232" s="723"/>
      <c r="AP232" s="723"/>
      <c r="AQ232" s="723"/>
      <c r="AR232" s="723"/>
      <c r="AS232" s="723"/>
      <c r="AT232" s="723"/>
      <c r="AU232" s="723"/>
      <c r="AV232" s="723"/>
      <c r="AW232" s="723"/>
      <c r="AX232" s="723"/>
      <c r="AY232" s="723"/>
      <c r="AZ232" s="723"/>
      <c r="BA232" s="723"/>
      <c r="BB232" s="723"/>
      <c r="BC232" s="723"/>
      <c r="BD232" s="723"/>
      <c r="BE232" s="723"/>
      <c r="BF232" s="761"/>
      <c r="BG232" s="1"/>
    </row>
    <row r="233" spans="3:75" s="2" customFormat="1" ht="35.25" customHeight="1" x14ac:dyDescent="0.3">
      <c r="C233" s="106"/>
      <c r="D233" s="738" t="s">
        <v>320</v>
      </c>
      <c r="E233" s="739"/>
      <c r="F233" s="739"/>
      <c r="G233" s="739"/>
      <c r="H233" s="739"/>
      <c r="I233" s="739"/>
      <c r="J233" s="739"/>
      <c r="K233" s="739"/>
      <c r="L233" s="739"/>
      <c r="M233" s="739"/>
      <c r="N233" s="739"/>
      <c r="O233" s="739"/>
      <c r="P233" s="739"/>
      <c r="Q233" s="739"/>
      <c r="R233" s="739"/>
      <c r="S233" s="739"/>
      <c r="T233" s="739"/>
      <c r="U233" s="739"/>
      <c r="V233" s="739"/>
      <c r="W233" s="739"/>
      <c r="X233" s="739"/>
      <c r="Y233" s="739"/>
      <c r="Z233" s="739"/>
      <c r="AA233" s="739"/>
      <c r="AB233" s="739"/>
      <c r="AC233" s="739"/>
      <c r="AD233" s="739"/>
      <c r="AE233" s="739"/>
      <c r="AF233" s="739"/>
      <c r="AG233" s="739"/>
      <c r="AH233" s="739"/>
      <c r="AI233" s="739"/>
      <c r="AJ233" s="739"/>
      <c r="AK233" s="739"/>
      <c r="AL233" s="739"/>
      <c r="AM233" s="739"/>
      <c r="AN233" s="739"/>
      <c r="AO233" s="739"/>
      <c r="AP233" s="739"/>
      <c r="AQ233" s="739"/>
      <c r="AR233" s="739"/>
      <c r="AS233" s="739"/>
      <c r="AT233" s="739"/>
      <c r="AU233" s="739"/>
      <c r="AV233" s="739"/>
      <c r="AW233" s="739"/>
      <c r="AX233" s="739"/>
      <c r="AY233" s="739"/>
      <c r="AZ233" s="739"/>
      <c r="BA233" s="739"/>
      <c r="BB233" s="739"/>
      <c r="BC233" s="739"/>
      <c r="BD233" s="739"/>
      <c r="BE233" s="739"/>
      <c r="BF233" s="739"/>
      <c r="BG233" s="739"/>
      <c r="BH233" s="6"/>
      <c r="BI233" s="6"/>
      <c r="BJ233" s="14"/>
    </row>
    <row r="234" spans="3:75" ht="19.5" customHeight="1" x14ac:dyDescent="0.25">
      <c r="C234" s="1"/>
      <c r="D234" s="299"/>
      <c r="E234" s="594"/>
      <c r="F234" s="730" t="s">
        <v>368</v>
      </c>
      <c r="G234" s="731"/>
      <c r="H234" s="731"/>
      <c r="I234" s="731"/>
      <c r="J234" s="731"/>
      <c r="K234" s="731"/>
      <c r="L234" s="731"/>
      <c r="M234" s="731"/>
      <c r="N234" s="731"/>
      <c r="O234" s="731"/>
      <c r="P234" s="731"/>
      <c r="Q234" s="731"/>
      <c r="R234" s="731"/>
      <c r="S234" s="731"/>
      <c r="T234" s="731"/>
      <c r="U234" s="731"/>
      <c r="V234" s="731"/>
      <c r="W234" s="731"/>
      <c r="X234" s="731"/>
      <c r="Y234" s="731"/>
      <c r="Z234" s="731"/>
      <c r="AA234" s="731"/>
      <c r="AB234" s="731"/>
      <c r="AC234" s="731"/>
      <c r="AD234" s="731"/>
      <c r="AE234" s="731"/>
      <c r="AF234" s="731"/>
      <c r="AG234" s="731"/>
      <c r="AH234" s="731"/>
      <c r="AI234" s="731"/>
      <c r="AJ234" s="731"/>
      <c r="AK234" s="731"/>
      <c r="AL234" s="731"/>
      <c r="AM234" s="731"/>
      <c r="AN234" s="731"/>
      <c r="AO234" s="731"/>
      <c r="AP234" s="731"/>
      <c r="AQ234" s="731"/>
      <c r="AR234" s="731"/>
      <c r="AS234" s="731"/>
      <c r="AT234" s="732"/>
      <c r="AU234" s="727" t="s">
        <v>367</v>
      </c>
      <c r="AV234" s="728"/>
      <c r="AW234" s="728"/>
      <c r="AX234" s="728"/>
      <c r="AY234" s="728"/>
      <c r="AZ234" s="728"/>
      <c r="BA234" s="728"/>
      <c r="BB234" s="728"/>
      <c r="BC234" s="728"/>
      <c r="BD234" s="728"/>
      <c r="BE234" s="728"/>
      <c r="BF234" s="729"/>
      <c r="BG234" s="1"/>
      <c r="BH234" s="235"/>
      <c r="BI234" s="236"/>
      <c r="BJ234" s="14"/>
    </row>
    <row r="235" spans="3:75" ht="19.5" customHeight="1" x14ac:dyDescent="0.25">
      <c r="C235" s="1"/>
      <c r="D235" s="233" t="s">
        <v>0</v>
      </c>
      <c r="E235" s="234"/>
      <c r="F235" s="230" t="s">
        <v>360</v>
      </c>
      <c r="G235" s="231"/>
      <c r="H235" s="231"/>
      <c r="I235" s="231"/>
      <c r="J235" s="231"/>
      <c r="K235" s="231"/>
      <c r="L235" s="231"/>
      <c r="M235" s="231"/>
      <c r="N235" s="231"/>
      <c r="O235" s="231"/>
      <c r="P235" s="231"/>
      <c r="Q235" s="231"/>
      <c r="R235" s="231"/>
      <c r="S235" s="231"/>
      <c r="T235" s="231"/>
      <c r="U235" s="231"/>
      <c r="V235" s="231"/>
      <c r="W235" s="231"/>
      <c r="X235" s="231"/>
      <c r="Y235" s="231"/>
      <c r="Z235" s="231"/>
      <c r="AA235" s="231"/>
      <c r="AB235" s="231"/>
      <c r="AC235" s="231"/>
      <c r="AD235" s="231"/>
      <c r="AE235" s="231"/>
      <c r="AF235" s="231"/>
      <c r="AG235" s="231"/>
      <c r="AH235" s="231"/>
      <c r="AI235" s="231"/>
      <c r="AJ235" s="231"/>
      <c r="AK235" s="231"/>
      <c r="AL235" s="231"/>
      <c r="AM235" s="231"/>
      <c r="AN235" s="231"/>
      <c r="AO235" s="231"/>
      <c r="AP235" s="231"/>
      <c r="AQ235" s="231"/>
      <c r="AR235" s="231"/>
      <c r="AS235" s="231"/>
      <c r="AT235" s="232"/>
      <c r="AU235" s="228"/>
      <c r="AV235" s="229"/>
      <c r="AW235" s="229"/>
      <c r="AX235" s="229"/>
      <c r="AY235" s="229"/>
      <c r="AZ235" s="229"/>
      <c r="BA235" s="228"/>
      <c r="BB235" s="229"/>
      <c r="BC235" s="229"/>
      <c r="BD235" s="229"/>
      <c r="BE235" s="229"/>
      <c r="BF235" s="229"/>
      <c r="BG235" s="1"/>
      <c r="BH235" s="235"/>
      <c r="BI235" s="236"/>
      <c r="BJ235" s="14"/>
    </row>
    <row r="236" spans="3:75" ht="19.5" customHeight="1" x14ac:dyDescent="0.25">
      <c r="C236" s="1"/>
      <c r="D236" s="233" t="s">
        <v>1</v>
      </c>
      <c r="E236" s="234"/>
      <c r="F236" s="230" t="s">
        <v>361</v>
      </c>
      <c r="G236" s="231"/>
      <c r="H236" s="231"/>
      <c r="I236" s="231"/>
      <c r="J236" s="231"/>
      <c r="K236" s="231"/>
      <c r="L236" s="231"/>
      <c r="M236" s="231"/>
      <c r="N236" s="231"/>
      <c r="O236" s="231"/>
      <c r="P236" s="231"/>
      <c r="Q236" s="231"/>
      <c r="R236" s="231"/>
      <c r="S236" s="231"/>
      <c r="T236" s="231"/>
      <c r="U236" s="231"/>
      <c r="V236" s="231"/>
      <c r="W236" s="231"/>
      <c r="X236" s="231"/>
      <c r="Y236" s="231"/>
      <c r="Z236" s="231"/>
      <c r="AA236" s="231"/>
      <c r="AB236" s="231"/>
      <c r="AC236" s="231"/>
      <c r="AD236" s="231"/>
      <c r="AE236" s="231"/>
      <c r="AF236" s="231"/>
      <c r="AG236" s="231"/>
      <c r="AH236" s="231"/>
      <c r="AI236" s="231"/>
      <c r="AJ236" s="231"/>
      <c r="AK236" s="231"/>
      <c r="AL236" s="231"/>
      <c r="AM236" s="231"/>
      <c r="AN236" s="231"/>
      <c r="AO236" s="231"/>
      <c r="AP236" s="231"/>
      <c r="AQ236" s="231"/>
      <c r="AR236" s="231"/>
      <c r="AS236" s="231"/>
      <c r="AT236" s="232"/>
      <c r="AU236" s="228"/>
      <c r="AV236" s="229"/>
      <c r="AW236" s="229"/>
      <c r="AX236" s="229"/>
      <c r="AY236" s="229"/>
      <c r="AZ236" s="229"/>
      <c r="BA236" s="228"/>
      <c r="BB236" s="229"/>
      <c r="BC236" s="229"/>
      <c r="BD236" s="229"/>
      <c r="BE236" s="229"/>
      <c r="BF236" s="229"/>
      <c r="BG236" s="1"/>
      <c r="BH236" s="235"/>
      <c r="BI236" s="236"/>
      <c r="BJ236" s="14"/>
    </row>
    <row r="237" spans="3:75" ht="19.5" customHeight="1" x14ac:dyDescent="0.25">
      <c r="C237" s="1"/>
      <c r="D237" s="233" t="s">
        <v>107</v>
      </c>
      <c r="E237" s="234"/>
      <c r="F237" s="230" t="s">
        <v>362</v>
      </c>
      <c r="G237" s="231"/>
      <c r="H237" s="231"/>
      <c r="I237" s="231"/>
      <c r="J237" s="231"/>
      <c r="K237" s="231"/>
      <c r="L237" s="231"/>
      <c r="M237" s="231"/>
      <c r="N237" s="231"/>
      <c r="O237" s="231"/>
      <c r="P237" s="231"/>
      <c r="Q237" s="231"/>
      <c r="R237" s="231"/>
      <c r="S237" s="231"/>
      <c r="T237" s="231"/>
      <c r="U237" s="231"/>
      <c r="V237" s="231"/>
      <c r="W237" s="231"/>
      <c r="X237" s="231"/>
      <c r="Y237" s="231"/>
      <c r="Z237" s="231"/>
      <c r="AA237" s="231"/>
      <c r="AB237" s="231"/>
      <c r="AC237" s="231"/>
      <c r="AD237" s="231"/>
      <c r="AE237" s="231"/>
      <c r="AF237" s="231"/>
      <c r="AG237" s="231"/>
      <c r="AH237" s="231"/>
      <c r="AI237" s="231"/>
      <c r="AJ237" s="231"/>
      <c r="AK237" s="231"/>
      <c r="AL237" s="231"/>
      <c r="AM237" s="231"/>
      <c r="AN237" s="231"/>
      <c r="AO237" s="231"/>
      <c r="AP237" s="231"/>
      <c r="AQ237" s="231"/>
      <c r="AR237" s="231"/>
      <c r="AS237" s="231"/>
      <c r="AT237" s="232"/>
      <c r="AU237" s="239"/>
      <c r="AV237" s="240"/>
      <c r="AW237" s="240"/>
      <c r="AX237" s="240"/>
      <c r="AY237" s="240"/>
      <c r="AZ237" s="240"/>
      <c r="BA237" s="228"/>
      <c r="BB237" s="229"/>
      <c r="BC237" s="229"/>
      <c r="BD237" s="229"/>
      <c r="BE237" s="229"/>
      <c r="BF237" s="229"/>
      <c r="BG237" s="1"/>
      <c r="BH237" s="207" t="s">
        <v>233</v>
      </c>
      <c r="BI237" s="208" t="s">
        <v>234</v>
      </c>
      <c r="BJ237" s="14" t="s">
        <v>395</v>
      </c>
    </row>
    <row r="238" spans="3:75" ht="29.25" customHeight="1" x14ac:dyDescent="0.25">
      <c r="C238" s="1"/>
      <c r="D238" s="233" t="s">
        <v>108</v>
      </c>
      <c r="E238" s="234"/>
      <c r="F238" s="230" t="s">
        <v>380</v>
      </c>
      <c r="G238" s="231"/>
      <c r="H238" s="231"/>
      <c r="I238" s="231"/>
      <c r="J238" s="231"/>
      <c r="K238" s="231"/>
      <c r="L238" s="231"/>
      <c r="M238" s="231"/>
      <c r="N238" s="231"/>
      <c r="O238" s="231"/>
      <c r="P238" s="231"/>
      <c r="Q238" s="231"/>
      <c r="R238" s="231"/>
      <c r="S238" s="231"/>
      <c r="T238" s="231"/>
      <c r="U238" s="231"/>
      <c r="V238" s="231"/>
      <c r="W238" s="231"/>
      <c r="X238" s="231"/>
      <c r="Y238" s="231"/>
      <c r="Z238" s="231"/>
      <c r="AA238" s="231"/>
      <c r="AB238" s="231"/>
      <c r="AC238" s="231"/>
      <c r="AD238" s="231"/>
      <c r="AE238" s="231"/>
      <c r="AF238" s="231"/>
      <c r="AG238" s="231"/>
      <c r="AH238" s="231"/>
      <c r="AI238" s="231"/>
      <c r="AJ238" s="231"/>
      <c r="AK238" s="231"/>
      <c r="AL238" s="231"/>
      <c r="AM238" s="231"/>
      <c r="AN238" s="231"/>
      <c r="AO238" s="231"/>
      <c r="AP238" s="231"/>
      <c r="AQ238" s="231"/>
      <c r="AR238" s="231"/>
      <c r="AS238" s="231"/>
      <c r="AT238" s="232"/>
      <c r="AU238" s="239"/>
      <c r="AV238" s="240"/>
      <c r="AW238" s="240"/>
      <c r="AX238" s="240"/>
      <c r="AY238" s="240"/>
      <c r="AZ238" s="240"/>
      <c r="BA238" s="228"/>
      <c r="BB238" s="229"/>
      <c r="BC238" s="229"/>
      <c r="BD238" s="229"/>
      <c r="BE238" s="229"/>
      <c r="BF238" s="229"/>
      <c r="BG238" s="1"/>
      <c r="BH238" s="235"/>
      <c r="BI238" s="236"/>
      <c r="BJ238" s="14"/>
    </row>
    <row r="239" spans="3:75" ht="31.5" customHeight="1" x14ac:dyDescent="0.25">
      <c r="C239" s="1"/>
      <c r="D239" s="233" t="s">
        <v>106</v>
      </c>
      <c r="E239" s="234"/>
      <c r="F239" s="230" t="s">
        <v>321</v>
      </c>
      <c r="G239" s="231"/>
      <c r="H239" s="231"/>
      <c r="I239" s="231"/>
      <c r="J239" s="231"/>
      <c r="K239" s="231"/>
      <c r="L239" s="231"/>
      <c r="M239" s="231"/>
      <c r="N239" s="231"/>
      <c r="O239" s="231"/>
      <c r="P239" s="231"/>
      <c r="Q239" s="231"/>
      <c r="R239" s="231"/>
      <c r="S239" s="231"/>
      <c r="T239" s="231"/>
      <c r="U239" s="231"/>
      <c r="V239" s="231"/>
      <c r="W239" s="231"/>
      <c r="X239" s="231"/>
      <c r="Y239" s="231"/>
      <c r="Z239" s="231"/>
      <c r="AA239" s="231"/>
      <c r="AB239" s="231"/>
      <c r="AC239" s="231"/>
      <c r="AD239" s="231"/>
      <c r="AE239" s="231"/>
      <c r="AF239" s="231"/>
      <c r="AG239" s="231"/>
      <c r="AH239" s="231"/>
      <c r="AI239" s="231"/>
      <c r="AJ239" s="231"/>
      <c r="AK239" s="231"/>
      <c r="AL239" s="231"/>
      <c r="AM239" s="231"/>
      <c r="AN239" s="231"/>
      <c r="AO239" s="231"/>
      <c r="AP239" s="231"/>
      <c r="AQ239" s="231"/>
      <c r="AR239" s="231"/>
      <c r="AS239" s="231"/>
      <c r="AT239" s="232"/>
      <c r="AU239" s="239"/>
      <c r="AV239" s="240"/>
      <c r="AW239" s="240"/>
      <c r="AX239" s="240"/>
      <c r="AY239" s="240"/>
      <c r="AZ239" s="240"/>
      <c r="BA239" s="228"/>
      <c r="BB239" s="229"/>
      <c r="BC239" s="229"/>
      <c r="BD239" s="229"/>
      <c r="BE239" s="229"/>
      <c r="BF239" s="229"/>
      <c r="BG239" s="1"/>
      <c r="BH239" s="241"/>
      <c r="BI239" s="242"/>
      <c r="BJ239" s="8"/>
    </row>
    <row r="240" spans="3:75" ht="19.5" customHeight="1" x14ac:dyDescent="0.25">
      <c r="C240" s="1"/>
      <c r="D240" s="233" t="s">
        <v>109</v>
      </c>
      <c r="E240" s="234"/>
      <c r="F240" s="230" t="s">
        <v>322</v>
      </c>
      <c r="G240" s="231"/>
      <c r="H240" s="231"/>
      <c r="I240" s="231"/>
      <c r="J240" s="231"/>
      <c r="K240" s="231"/>
      <c r="L240" s="231"/>
      <c r="M240" s="231"/>
      <c r="N240" s="231"/>
      <c r="O240" s="231"/>
      <c r="P240" s="231"/>
      <c r="Q240" s="231"/>
      <c r="R240" s="231"/>
      <c r="S240" s="231"/>
      <c r="T240" s="231"/>
      <c r="U240" s="231"/>
      <c r="V240" s="231"/>
      <c r="W240" s="231"/>
      <c r="X240" s="231"/>
      <c r="Y240" s="231"/>
      <c r="Z240" s="231"/>
      <c r="AA240" s="231"/>
      <c r="AB240" s="231"/>
      <c r="AC240" s="231"/>
      <c r="AD240" s="231"/>
      <c r="AE240" s="231"/>
      <c r="AF240" s="231"/>
      <c r="AG240" s="231"/>
      <c r="AH240" s="231"/>
      <c r="AI240" s="231"/>
      <c r="AJ240" s="231"/>
      <c r="AK240" s="231"/>
      <c r="AL240" s="231"/>
      <c r="AM240" s="231"/>
      <c r="AN240" s="231"/>
      <c r="AO240" s="231"/>
      <c r="AP240" s="231"/>
      <c r="AQ240" s="231"/>
      <c r="AR240" s="231"/>
      <c r="AS240" s="231"/>
      <c r="AT240" s="232"/>
      <c r="AU240" s="243"/>
      <c r="AV240" s="244"/>
      <c r="AW240" s="244"/>
      <c r="AX240" s="244"/>
      <c r="AY240" s="244"/>
      <c r="AZ240" s="244"/>
      <c r="BA240" s="228"/>
      <c r="BB240" s="229"/>
      <c r="BC240" s="229"/>
      <c r="BD240" s="229"/>
      <c r="BE240" s="229"/>
      <c r="BF240" s="229"/>
      <c r="BG240" s="1"/>
      <c r="BH240" s="241"/>
      <c r="BI240" s="242"/>
    </row>
    <row r="241" spans="3:61" ht="86.25" customHeight="1" x14ac:dyDescent="0.25">
      <c r="C241" s="1"/>
      <c r="D241" s="233" t="s">
        <v>108</v>
      </c>
      <c r="E241" s="234"/>
      <c r="F241" s="230" t="s">
        <v>381</v>
      </c>
      <c r="G241" s="231"/>
      <c r="H241" s="231"/>
      <c r="I241" s="231"/>
      <c r="J241" s="231"/>
      <c r="K241" s="231"/>
      <c r="L241" s="231"/>
      <c r="M241" s="231"/>
      <c r="N241" s="231"/>
      <c r="O241" s="231"/>
      <c r="P241" s="231"/>
      <c r="Q241" s="231"/>
      <c r="R241" s="231"/>
      <c r="S241" s="231"/>
      <c r="T241" s="231"/>
      <c r="U241" s="231"/>
      <c r="V241" s="231"/>
      <c r="W241" s="231"/>
      <c r="X241" s="231"/>
      <c r="Y241" s="231"/>
      <c r="Z241" s="231"/>
      <c r="AA241" s="231"/>
      <c r="AB241" s="231"/>
      <c r="AC241" s="231"/>
      <c r="AD241" s="231"/>
      <c r="AE241" s="231"/>
      <c r="AF241" s="231"/>
      <c r="AG241" s="231"/>
      <c r="AH241" s="231"/>
      <c r="AI241" s="231"/>
      <c r="AJ241" s="231"/>
      <c r="AK241" s="231"/>
      <c r="AL241" s="231"/>
      <c r="AM241" s="231"/>
      <c r="AN241" s="231"/>
      <c r="AO241" s="231"/>
      <c r="AP241" s="231"/>
      <c r="AQ241" s="231"/>
      <c r="AR241" s="231"/>
      <c r="AS241" s="231"/>
      <c r="AT241" s="149"/>
      <c r="AU241" s="239"/>
      <c r="AV241" s="240"/>
      <c r="AW241" s="240"/>
      <c r="AX241" s="240"/>
      <c r="AY241" s="240"/>
      <c r="AZ241" s="240"/>
      <c r="BA241" s="228"/>
      <c r="BB241" s="229"/>
      <c r="BC241" s="229"/>
      <c r="BD241" s="229"/>
      <c r="BE241" s="229"/>
      <c r="BF241" s="229"/>
      <c r="BG241" s="1"/>
      <c r="BH241" s="237"/>
      <c r="BI241" s="238"/>
    </row>
    <row r="242" spans="3:61" ht="44.25" customHeight="1" x14ac:dyDescent="0.25">
      <c r="C242" s="1"/>
      <c r="D242" s="233" t="s">
        <v>106</v>
      </c>
      <c r="E242" s="234"/>
      <c r="F242" s="230" t="s">
        <v>383</v>
      </c>
      <c r="G242" s="231"/>
      <c r="H242" s="231"/>
      <c r="I242" s="231"/>
      <c r="J242" s="231"/>
      <c r="K242" s="231"/>
      <c r="L242" s="231"/>
      <c r="M242" s="231"/>
      <c r="N242" s="231"/>
      <c r="O242" s="231"/>
      <c r="P242" s="231"/>
      <c r="Q242" s="231"/>
      <c r="R242" s="231"/>
      <c r="S242" s="231"/>
      <c r="T242" s="231"/>
      <c r="U242" s="231"/>
      <c r="V242" s="231"/>
      <c r="W242" s="231"/>
      <c r="X242" s="231"/>
      <c r="Y242" s="231"/>
      <c r="Z242" s="231"/>
      <c r="AA242" s="231"/>
      <c r="AB242" s="231"/>
      <c r="AC242" s="231"/>
      <c r="AD242" s="231"/>
      <c r="AE242" s="231"/>
      <c r="AF242" s="231"/>
      <c r="AG242" s="231"/>
      <c r="AH242" s="231"/>
      <c r="AI242" s="231"/>
      <c r="AJ242" s="231"/>
      <c r="AK242" s="231"/>
      <c r="AL242" s="231"/>
      <c r="AM242" s="231"/>
      <c r="AN242" s="231"/>
      <c r="AO242" s="231"/>
      <c r="AP242" s="231"/>
      <c r="AQ242" s="231"/>
      <c r="AR242" s="231"/>
      <c r="AS242" s="231"/>
      <c r="AT242" s="232"/>
      <c r="AU242" s="239"/>
      <c r="AV242" s="240"/>
      <c r="AW242" s="240"/>
      <c r="AX242" s="240"/>
      <c r="AY242" s="240"/>
      <c r="AZ242" s="240"/>
      <c r="BA242" s="228"/>
      <c r="BB242" s="229"/>
      <c r="BC242" s="229"/>
      <c r="BD242" s="229"/>
      <c r="BE242" s="229"/>
      <c r="BF242" s="229"/>
      <c r="BG242" s="1"/>
      <c r="BH242" s="237"/>
      <c r="BI242" s="238"/>
    </row>
    <row r="243" spans="3:61" ht="27" customHeight="1" x14ac:dyDescent="0.25">
      <c r="C243" s="1"/>
      <c r="D243" s="233" t="s">
        <v>109</v>
      </c>
      <c r="E243" s="234"/>
      <c r="F243" s="230" t="s">
        <v>382</v>
      </c>
      <c r="G243" s="231"/>
      <c r="H243" s="231"/>
      <c r="I243" s="231"/>
      <c r="J243" s="231"/>
      <c r="K243" s="231"/>
      <c r="L243" s="231"/>
      <c r="M243" s="231"/>
      <c r="N243" s="231"/>
      <c r="O243" s="231"/>
      <c r="P243" s="231"/>
      <c r="Q243" s="231"/>
      <c r="R243" s="231"/>
      <c r="S243" s="231"/>
      <c r="T243" s="231"/>
      <c r="U243" s="231"/>
      <c r="V243" s="231"/>
      <c r="W243" s="231"/>
      <c r="X243" s="231"/>
      <c r="Y243" s="231"/>
      <c r="Z243" s="231"/>
      <c r="AA243" s="231"/>
      <c r="AB243" s="231"/>
      <c r="AC243" s="231"/>
      <c r="AD243" s="231"/>
      <c r="AE243" s="231"/>
      <c r="AF243" s="231"/>
      <c r="AG243" s="231"/>
      <c r="AH243" s="231"/>
      <c r="AI243" s="231"/>
      <c r="AJ243" s="231"/>
      <c r="AK243" s="231"/>
      <c r="AL243" s="231"/>
      <c r="AM243" s="231"/>
      <c r="AN243" s="231"/>
      <c r="AO243" s="231"/>
      <c r="AP243" s="231"/>
      <c r="AQ243" s="231"/>
      <c r="AR243" s="231"/>
      <c r="AS243" s="231"/>
      <c r="AT243" s="232"/>
      <c r="AU243" s="239"/>
      <c r="AV243" s="240"/>
      <c r="AW243" s="240"/>
      <c r="AX243" s="240"/>
      <c r="AY243" s="240"/>
      <c r="AZ243" s="240"/>
      <c r="BA243" s="228"/>
      <c r="BB243" s="229"/>
      <c r="BC243" s="229"/>
      <c r="BD243" s="229"/>
      <c r="BE243" s="229"/>
      <c r="BF243" s="229"/>
      <c r="BG243" s="1"/>
      <c r="BH243" s="237"/>
      <c r="BI243" s="238"/>
    </row>
    <row r="244" spans="3:61" ht="19.5" customHeight="1" x14ac:dyDescent="0.25">
      <c r="C244" s="1"/>
      <c r="D244" s="233" t="s">
        <v>384</v>
      </c>
      <c r="E244" s="234"/>
      <c r="F244" s="230" t="s">
        <v>363</v>
      </c>
      <c r="G244" s="231"/>
      <c r="H244" s="231"/>
      <c r="I244" s="231"/>
      <c r="J244" s="231"/>
      <c r="K244" s="231"/>
      <c r="L244" s="231"/>
      <c r="M244" s="231"/>
      <c r="N244" s="231"/>
      <c r="O244" s="231"/>
      <c r="P244" s="231"/>
      <c r="Q244" s="231"/>
      <c r="R244" s="231"/>
      <c r="S244" s="231"/>
      <c r="T244" s="231"/>
      <c r="U244" s="231"/>
      <c r="V244" s="231"/>
      <c r="W244" s="231"/>
      <c r="X244" s="231"/>
      <c r="Y244" s="231"/>
      <c r="Z244" s="231"/>
      <c r="AA244" s="231"/>
      <c r="AB244" s="231"/>
      <c r="AC244" s="231"/>
      <c r="AD244" s="231"/>
      <c r="AE244" s="231"/>
      <c r="AF244" s="231"/>
      <c r="AG244" s="231"/>
      <c r="AH244" s="231"/>
      <c r="AI244" s="231"/>
      <c r="AJ244" s="231"/>
      <c r="AK244" s="231"/>
      <c r="AL244" s="231"/>
      <c r="AM244" s="231"/>
      <c r="AN244" s="231"/>
      <c r="AO244" s="231"/>
      <c r="AP244" s="231"/>
      <c r="AQ244" s="231"/>
      <c r="AR244" s="231"/>
      <c r="AS244" s="231"/>
      <c r="AT244" s="232"/>
      <c r="AU244" s="228"/>
      <c r="AV244" s="229"/>
      <c r="AW244" s="229"/>
      <c r="AX244" s="229"/>
      <c r="AY244" s="229"/>
      <c r="AZ244" s="229"/>
      <c r="BA244" s="228"/>
      <c r="BB244" s="229"/>
      <c r="BC244" s="229"/>
      <c r="BD244" s="229"/>
      <c r="BE244" s="229"/>
      <c r="BF244" s="229"/>
      <c r="BG244" s="1"/>
    </row>
    <row r="245" spans="3:61" ht="19.5" customHeight="1" x14ac:dyDescent="0.25">
      <c r="C245" s="1"/>
      <c r="D245" s="233" t="s">
        <v>385</v>
      </c>
      <c r="E245" s="234"/>
      <c r="F245" s="230" t="s">
        <v>364</v>
      </c>
      <c r="G245" s="231"/>
      <c r="H245" s="231"/>
      <c r="I245" s="231"/>
      <c r="J245" s="231"/>
      <c r="K245" s="231"/>
      <c r="L245" s="231"/>
      <c r="M245" s="231"/>
      <c r="N245" s="231"/>
      <c r="O245" s="231"/>
      <c r="P245" s="231"/>
      <c r="Q245" s="231"/>
      <c r="R245" s="231"/>
      <c r="S245" s="231"/>
      <c r="T245" s="231"/>
      <c r="U245" s="231"/>
      <c r="V245" s="231"/>
      <c r="W245" s="231"/>
      <c r="X245" s="231"/>
      <c r="Y245" s="231"/>
      <c r="Z245" s="231"/>
      <c r="AA245" s="231"/>
      <c r="AB245" s="231"/>
      <c r="AC245" s="231"/>
      <c r="AD245" s="231"/>
      <c r="AE245" s="231"/>
      <c r="AF245" s="231"/>
      <c r="AG245" s="231"/>
      <c r="AH245" s="231"/>
      <c r="AI245" s="231"/>
      <c r="AJ245" s="231"/>
      <c r="AK245" s="231"/>
      <c r="AL245" s="231"/>
      <c r="AM245" s="231"/>
      <c r="AN245" s="231"/>
      <c r="AO245" s="231"/>
      <c r="AP245" s="231"/>
      <c r="AQ245" s="231"/>
      <c r="AR245" s="231"/>
      <c r="AS245" s="231"/>
      <c r="AT245" s="232"/>
      <c r="AU245" s="228"/>
      <c r="AV245" s="229"/>
      <c r="AW245" s="229"/>
      <c r="AX245" s="229"/>
      <c r="AY245" s="229"/>
      <c r="AZ245" s="229"/>
      <c r="BA245" s="228"/>
      <c r="BB245" s="229"/>
      <c r="BC245" s="229"/>
      <c r="BD245" s="229"/>
      <c r="BE245" s="229"/>
      <c r="BF245" s="229"/>
      <c r="BG245" s="1"/>
    </row>
    <row r="246" spans="3:61" ht="19.5" customHeight="1" x14ac:dyDescent="0.25">
      <c r="C246" s="1"/>
      <c r="D246" s="233" t="s">
        <v>386</v>
      </c>
      <c r="E246" s="234"/>
      <c r="F246" s="230" t="s">
        <v>365</v>
      </c>
      <c r="G246" s="231"/>
      <c r="H246" s="231"/>
      <c r="I246" s="231"/>
      <c r="J246" s="231"/>
      <c r="K246" s="231"/>
      <c r="L246" s="231"/>
      <c r="M246" s="231"/>
      <c r="N246" s="231"/>
      <c r="O246" s="231"/>
      <c r="P246" s="231"/>
      <c r="Q246" s="231"/>
      <c r="R246" s="231"/>
      <c r="S246" s="231"/>
      <c r="T246" s="231"/>
      <c r="U246" s="231"/>
      <c r="V246" s="231"/>
      <c r="W246" s="231"/>
      <c r="X246" s="231"/>
      <c r="Y246" s="231"/>
      <c r="Z246" s="231"/>
      <c r="AA246" s="231"/>
      <c r="AB246" s="231"/>
      <c r="AC246" s="231"/>
      <c r="AD246" s="231"/>
      <c r="AE246" s="231"/>
      <c r="AF246" s="231"/>
      <c r="AG246" s="231"/>
      <c r="AH246" s="231"/>
      <c r="AI246" s="231"/>
      <c r="AJ246" s="231"/>
      <c r="AK246" s="231"/>
      <c r="AL246" s="231"/>
      <c r="AM246" s="231"/>
      <c r="AN246" s="231"/>
      <c r="AO246" s="231"/>
      <c r="AP246" s="231"/>
      <c r="AQ246" s="231"/>
      <c r="AR246" s="231"/>
      <c r="AS246" s="231"/>
      <c r="AT246" s="232"/>
      <c r="AU246" s="228"/>
      <c r="AV246" s="229"/>
      <c r="AW246" s="229"/>
      <c r="AX246" s="229"/>
      <c r="AY246" s="229"/>
      <c r="AZ246" s="229"/>
      <c r="BA246" s="228"/>
      <c r="BB246" s="229"/>
      <c r="BC246" s="229"/>
      <c r="BD246" s="229"/>
      <c r="BE246" s="229"/>
      <c r="BF246" s="229"/>
      <c r="BG246" s="1"/>
    </row>
    <row r="247" spans="3:61" ht="19.5" customHeight="1" x14ac:dyDescent="0.25">
      <c r="C247" s="1"/>
      <c r="D247" s="233" t="s">
        <v>387</v>
      </c>
      <c r="E247" s="234"/>
      <c r="F247" s="230" t="s">
        <v>366</v>
      </c>
      <c r="G247" s="231"/>
      <c r="H247" s="231"/>
      <c r="I247" s="231"/>
      <c r="J247" s="231"/>
      <c r="K247" s="231"/>
      <c r="L247" s="231"/>
      <c r="M247" s="231"/>
      <c r="N247" s="231"/>
      <c r="O247" s="231"/>
      <c r="P247" s="231"/>
      <c r="Q247" s="231"/>
      <c r="R247" s="231"/>
      <c r="S247" s="231"/>
      <c r="T247" s="231"/>
      <c r="U247" s="231"/>
      <c r="V247" s="231"/>
      <c r="W247" s="231"/>
      <c r="X247" s="231"/>
      <c r="Y247" s="231"/>
      <c r="Z247" s="231"/>
      <c r="AA247" s="231"/>
      <c r="AB247" s="231"/>
      <c r="AC247" s="231"/>
      <c r="AD247" s="231"/>
      <c r="AE247" s="231"/>
      <c r="AF247" s="231"/>
      <c r="AG247" s="231"/>
      <c r="AH247" s="231"/>
      <c r="AI247" s="231"/>
      <c r="AJ247" s="231"/>
      <c r="AK247" s="231"/>
      <c r="AL247" s="231"/>
      <c r="AM247" s="231"/>
      <c r="AN247" s="231"/>
      <c r="AO247" s="231"/>
      <c r="AP247" s="231"/>
      <c r="AQ247" s="231"/>
      <c r="AR247" s="231"/>
      <c r="AS247" s="231"/>
      <c r="AT247" s="232"/>
      <c r="AU247" s="228"/>
      <c r="AV247" s="229"/>
      <c r="AW247" s="229"/>
      <c r="AX247" s="229"/>
      <c r="AY247" s="229"/>
      <c r="AZ247" s="229"/>
      <c r="BA247" s="228"/>
      <c r="BB247" s="229"/>
      <c r="BC247" s="229"/>
      <c r="BD247" s="229"/>
      <c r="BE247" s="229"/>
      <c r="BF247" s="229"/>
      <c r="BG247" s="1"/>
    </row>
    <row r="248" spans="3:61" ht="19.5" hidden="1" customHeight="1" x14ac:dyDescent="0.25">
      <c r="C248" s="1"/>
      <c r="D248" s="233"/>
      <c r="E248" s="234"/>
      <c r="F248" s="230"/>
      <c r="G248" s="231"/>
      <c r="H248" s="231"/>
      <c r="I248" s="231"/>
      <c r="J248" s="231"/>
      <c r="K248" s="231"/>
      <c r="L248" s="231"/>
      <c r="M248" s="231"/>
      <c r="N248" s="231"/>
      <c r="O248" s="231"/>
      <c r="P248" s="231"/>
      <c r="Q248" s="231"/>
      <c r="R248" s="231"/>
      <c r="S248" s="231"/>
      <c r="T248" s="231"/>
      <c r="U248" s="231"/>
      <c r="V248" s="231"/>
      <c r="W248" s="231"/>
      <c r="X248" s="231"/>
      <c r="Y248" s="231"/>
      <c r="Z248" s="231"/>
      <c r="AA248" s="231"/>
      <c r="AB248" s="231"/>
      <c r="AC248" s="231"/>
      <c r="AD248" s="231"/>
      <c r="AE248" s="231"/>
      <c r="AF248" s="231"/>
      <c r="AG248" s="231"/>
      <c r="AH248" s="231"/>
      <c r="AI248" s="231"/>
      <c r="AJ248" s="231"/>
      <c r="AK248" s="231"/>
      <c r="AL248" s="231"/>
      <c r="AM248" s="231"/>
      <c r="AN248" s="231"/>
      <c r="AO248" s="231"/>
      <c r="AP248" s="231"/>
      <c r="AQ248" s="231"/>
      <c r="AR248" s="231"/>
      <c r="AS248" s="231"/>
      <c r="AT248" s="232"/>
      <c r="AU248" s="228"/>
      <c r="AV248" s="229"/>
      <c r="AW248" s="229"/>
      <c r="AX248" s="229"/>
      <c r="AY248" s="229"/>
      <c r="AZ248" s="229"/>
      <c r="BA248" s="228"/>
      <c r="BB248" s="229"/>
      <c r="BC248" s="229"/>
      <c r="BD248" s="229"/>
      <c r="BE248" s="229"/>
      <c r="BF248" s="229"/>
      <c r="BG248" s="1"/>
    </row>
    <row r="249" spans="3:61" ht="10.5" customHeight="1" x14ac:dyDescent="0.25"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</row>
  </sheetData>
  <sheetProtection password="D9CD" sheet="1" selectLockedCells="1"/>
  <protectedRanges>
    <protectedRange sqref="AO80 U93:BF94 AM96:BF98 E84:BE90 AO57 E70:BE76 U101:BF105" name="STR7"/>
    <protectedRange sqref="U55:BF55 U78:BF78 U232:BF232 U230:V231" name="STR5"/>
    <protectedRange sqref="T171 T173 T176 T180" name="STR2"/>
    <protectedRange sqref="D24:D25 D14 D52:D54 D27" name="STR1"/>
    <protectedRange sqref="AR154:AR165 AB154:AD165 AI153 AT154:AV165 BD154:BF165 AL154:AO165 D153 AX154:AX165 Y154:Z165 AA146:AB146 D147:AB147 BW142:BZ142 BT142:BU143 BV143:BZ143 D146:X146 AN146:AV147 AC146:AC147 D143:W145 BT144:BZ146 AR143:AV145 Y143:Z146 CK142:CK146 CI142:CI146 CC142:CF146 BD143:BF147 AX143:AX147 BW131:BZ131 BT131:BU131 BT132:BZ138 D132:W138 AR132:AV138 Y132:Z138 CK131:CK138 CI131:CI138 CC131:CF138 BD132:BF138 AX132:AX138 AN132:AP138 AB132:AC138 AL132:AL138 AF132:AI138 AN143:AP145 AB143:AC145 AL143:AL147 AF143:AI147 E154:W165 D155:D165 AF154:AH165 AI155:AI165" name="STR3_3"/>
    <protectedRange sqref="P118:BF120 P116:BF116 BI118:CM120 P234:BF248" name="STR4_2"/>
    <protectedRange sqref="D124:BF126 D181:BF181" name="STR4_3"/>
    <protectedRange sqref="E61:BE67" name="STR6"/>
    <protectedRange sqref="P112:BF112" name="STR4"/>
    <protectedRange sqref="P110:BF111" name="STR4_2_1"/>
    <protectedRange sqref="P113:BF114" name="STR4_2_2"/>
    <protectedRange sqref="W230:BF230" name="STR5_1"/>
    <protectedRange sqref="W231:BF231" name="STR5_2"/>
  </protectedRanges>
  <sortState ref="BI61:BI90">
    <sortCondition ref="BI61"/>
  </sortState>
  <mergeCells count="627">
    <mergeCell ref="G227:K227"/>
    <mergeCell ref="L227:AF227"/>
    <mergeCell ref="AG227:AK227"/>
    <mergeCell ref="AL227:BF227"/>
    <mergeCell ref="G228:K228"/>
    <mergeCell ref="L228:AF228"/>
    <mergeCell ref="AG228:AK228"/>
    <mergeCell ref="AL228:BF228"/>
    <mergeCell ref="G229:K229"/>
    <mergeCell ref="L229:BF229"/>
    <mergeCell ref="G224:K224"/>
    <mergeCell ref="L224:AF224"/>
    <mergeCell ref="AG224:AK224"/>
    <mergeCell ref="AL224:BF224"/>
    <mergeCell ref="G225:K225"/>
    <mergeCell ref="L225:AF225"/>
    <mergeCell ref="AG225:AK225"/>
    <mergeCell ref="AL225:BF225"/>
    <mergeCell ref="G226:K226"/>
    <mergeCell ref="L226:BF226"/>
    <mergeCell ref="BT138:BY138"/>
    <mergeCell ref="BZ138:CK138"/>
    <mergeCell ref="AU136:BF136"/>
    <mergeCell ref="BT134:BY134"/>
    <mergeCell ref="BZ134:CK134"/>
    <mergeCell ref="AC135:AN135"/>
    <mergeCell ref="AO135:AT135"/>
    <mergeCell ref="BT135:BY135"/>
    <mergeCell ref="BZ135:CK135"/>
    <mergeCell ref="BT136:BY136"/>
    <mergeCell ref="BT131:BY131"/>
    <mergeCell ref="BZ131:CK131"/>
    <mergeCell ref="AC132:AN132"/>
    <mergeCell ref="AO132:AT132"/>
    <mergeCell ref="BT132:BY132"/>
    <mergeCell ref="BZ132:CK132"/>
    <mergeCell ref="BT133:BY133"/>
    <mergeCell ref="BZ133:CK133"/>
    <mergeCell ref="AO133:AT133"/>
    <mergeCell ref="AO130:AT131"/>
    <mergeCell ref="AU130:BF130"/>
    <mergeCell ref="H49:O49"/>
    <mergeCell ref="P49:AD49"/>
    <mergeCell ref="AE49:AH49"/>
    <mergeCell ref="AI49:AP49"/>
    <mergeCell ref="AQ49:BF49"/>
    <mergeCell ref="W232:BF232"/>
    <mergeCell ref="D232:V232"/>
    <mergeCell ref="AS123:BF123"/>
    <mergeCell ref="D109:BF109"/>
    <mergeCell ref="D116:AD116"/>
    <mergeCell ref="AC138:AN138"/>
    <mergeCell ref="AO138:AT138"/>
    <mergeCell ref="L221:AF221"/>
    <mergeCell ref="AU141:BF141"/>
    <mergeCell ref="W231:BF231"/>
    <mergeCell ref="G221:K221"/>
    <mergeCell ref="L222:AF222"/>
    <mergeCell ref="AG221:AK221"/>
    <mergeCell ref="AL221:BF221"/>
    <mergeCell ref="G222:K222"/>
    <mergeCell ref="AG222:AK222"/>
    <mergeCell ref="AL222:BF222"/>
    <mergeCell ref="G223:K223"/>
    <mergeCell ref="L223:BF223"/>
    <mergeCell ref="BH234:BI234"/>
    <mergeCell ref="BA235:BF235"/>
    <mergeCell ref="AU235:AZ235"/>
    <mergeCell ref="C3:BG3"/>
    <mergeCell ref="C4:BG4"/>
    <mergeCell ref="D233:BG233"/>
    <mergeCell ref="D217:BF217"/>
    <mergeCell ref="F189:BF189"/>
    <mergeCell ref="D190:E190"/>
    <mergeCell ref="F190:BF190"/>
    <mergeCell ref="D191:E191"/>
    <mergeCell ref="D212:BF212"/>
    <mergeCell ref="F193:BF193"/>
    <mergeCell ref="F191:BF191"/>
    <mergeCell ref="D192:E192"/>
    <mergeCell ref="F192:BF192"/>
    <mergeCell ref="D193:E193"/>
    <mergeCell ref="F199:BF199"/>
    <mergeCell ref="F201:BF201"/>
    <mergeCell ref="C6:BG6"/>
    <mergeCell ref="D122:BF122"/>
    <mergeCell ref="D221:F223"/>
    <mergeCell ref="AV52:BF52"/>
    <mergeCell ref="D52:AU54"/>
    <mergeCell ref="D248:E248"/>
    <mergeCell ref="D238:E238"/>
    <mergeCell ref="D239:E239"/>
    <mergeCell ref="D240:E240"/>
    <mergeCell ref="D247:E247"/>
    <mergeCell ref="D246:E246"/>
    <mergeCell ref="D224:F226"/>
    <mergeCell ref="D227:F229"/>
    <mergeCell ref="D242:E242"/>
    <mergeCell ref="D231:V231"/>
    <mergeCell ref="D237:E237"/>
    <mergeCell ref="F237:AT237"/>
    <mergeCell ref="D234:E234"/>
    <mergeCell ref="F248:AT248"/>
    <mergeCell ref="F238:AT238"/>
    <mergeCell ref="F239:AT239"/>
    <mergeCell ref="D230:V230"/>
    <mergeCell ref="W230:BF230"/>
    <mergeCell ref="F235:AT235"/>
    <mergeCell ref="AU234:BF234"/>
    <mergeCell ref="F234:AT234"/>
    <mergeCell ref="AU236:AZ236"/>
    <mergeCell ref="F240:AT240"/>
    <mergeCell ref="F241:AS241"/>
    <mergeCell ref="AC147:AN147"/>
    <mergeCell ref="AU147:BF147"/>
    <mergeCell ref="AO147:AT147"/>
    <mergeCell ref="AU156:BF156"/>
    <mergeCell ref="AU157:BF157"/>
    <mergeCell ref="AC143:AN143"/>
    <mergeCell ref="AC144:AN144"/>
    <mergeCell ref="D142:AB142"/>
    <mergeCell ref="D153:AH154"/>
    <mergeCell ref="AI153:AT154"/>
    <mergeCell ref="AU153:BF153"/>
    <mergeCell ref="F185:BF185"/>
    <mergeCell ref="D189:E189"/>
    <mergeCell ref="D166:AH168"/>
    <mergeCell ref="AU167:BF167"/>
    <mergeCell ref="AU168:BF168"/>
    <mergeCell ref="D165:AH165"/>
    <mergeCell ref="D171:BF171"/>
    <mergeCell ref="D177:BF177"/>
    <mergeCell ref="D179:BF179"/>
    <mergeCell ref="D180:BF180"/>
    <mergeCell ref="F187:BF187"/>
    <mergeCell ref="AI166:AT166"/>
    <mergeCell ref="AZ181:BF181"/>
    <mergeCell ref="D181:AN181"/>
    <mergeCell ref="AO181:AY181"/>
    <mergeCell ref="D205:Q205"/>
    <mergeCell ref="R204:BF204"/>
    <mergeCell ref="D133:AB133"/>
    <mergeCell ref="AU133:BF133"/>
    <mergeCell ref="D134:AB134"/>
    <mergeCell ref="AU134:BF134"/>
    <mergeCell ref="D135:AB135"/>
    <mergeCell ref="AU135:BF135"/>
    <mergeCell ref="AC133:AN133"/>
    <mergeCell ref="J148:AT148"/>
    <mergeCell ref="AI164:AT164"/>
    <mergeCell ref="D164:AH164"/>
    <mergeCell ref="AI160:AT161"/>
    <mergeCell ref="AU160:BF161"/>
    <mergeCell ref="E161:AH161"/>
    <mergeCell ref="AU144:BF144"/>
    <mergeCell ref="AU145:BF145"/>
    <mergeCell ref="AI162:AT163"/>
    <mergeCell ref="AU148:BF148"/>
    <mergeCell ref="AI150:AN150"/>
    <mergeCell ref="D152:AH152"/>
    <mergeCell ref="AI152:AT152"/>
    <mergeCell ref="AC145:AN145"/>
    <mergeCell ref="D185:E185"/>
    <mergeCell ref="D103:T103"/>
    <mergeCell ref="U103:BF103"/>
    <mergeCell ref="D137:AB137"/>
    <mergeCell ref="AU137:BF137"/>
    <mergeCell ref="AI167:AT167"/>
    <mergeCell ref="D138:AB138"/>
    <mergeCell ref="AU138:BF138"/>
    <mergeCell ref="AI139:AN139"/>
    <mergeCell ref="AU139:BF139"/>
    <mergeCell ref="AI155:AT155"/>
    <mergeCell ref="AI156:AT156"/>
    <mergeCell ref="AI157:AT157"/>
    <mergeCell ref="AU152:BF152"/>
    <mergeCell ref="D144:AB144"/>
    <mergeCell ref="D147:AB147"/>
    <mergeCell ref="AU150:BF150"/>
    <mergeCell ref="AU158:BF159"/>
    <mergeCell ref="D155:AH155"/>
    <mergeCell ref="D145:AB145"/>
    <mergeCell ref="D146:AB146"/>
    <mergeCell ref="AU154:BF154"/>
    <mergeCell ref="AU142:BF142"/>
    <mergeCell ref="AU143:BF143"/>
    <mergeCell ref="AC146:AN146"/>
    <mergeCell ref="D108:BF108"/>
    <mergeCell ref="D112:BF112"/>
    <mergeCell ref="U104:BF104"/>
    <mergeCell ref="D105:T105"/>
    <mergeCell ref="U105:BF105"/>
    <mergeCell ref="D124:AD124"/>
    <mergeCell ref="AE124:AR124"/>
    <mergeCell ref="AS124:BF124"/>
    <mergeCell ref="D126:AD126"/>
    <mergeCell ref="AE126:AR126"/>
    <mergeCell ref="AS126:BF126"/>
    <mergeCell ref="D125:AD125"/>
    <mergeCell ref="AE125:AR125"/>
    <mergeCell ref="AS125:BF125"/>
    <mergeCell ref="D123:AD123"/>
    <mergeCell ref="AE123:AR123"/>
    <mergeCell ref="AE116:BF116"/>
    <mergeCell ref="AR90:AX90"/>
    <mergeCell ref="AY90:BE90"/>
    <mergeCell ref="D131:AB131"/>
    <mergeCell ref="AU131:BF131"/>
    <mergeCell ref="D96:AL96"/>
    <mergeCell ref="AM96:BF96"/>
    <mergeCell ref="D97:AL97"/>
    <mergeCell ref="AM97:BF97"/>
    <mergeCell ref="D98:AL98"/>
    <mergeCell ref="AM98:BF98"/>
    <mergeCell ref="D100:BF100"/>
    <mergeCell ref="D110:AD110"/>
    <mergeCell ref="AE110:BF110"/>
    <mergeCell ref="D111:AD111"/>
    <mergeCell ref="AE111:BF111"/>
    <mergeCell ref="D113:AD113"/>
    <mergeCell ref="AE113:BF113"/>
    <mergeCell ref="D114:AD114"/>
    <mergeCell ref="D101:T101"/>
    <mergeCell ref="U101:BF101"/>
    <mergeCell ref="AE114:BF114"/>
    <mergeCell ref="D104:T104"/>
    <mergeCell ref="D102:T102"/>
    <mergeCell ref="U102:BF102"/>
    <mergeCell ref="D94:T94"/>
    <mergeCell ref="U94:BF94"/>
    <mergeCell ref="N87:AC87"/>
    <mergeCell ref="AD87:AJ87"/>
    <mergeCell ref="AK87:AQ87"/>
    <mergeCell ref="AR87:AX87"/>
    <mergeCell ref="AY87:BE87"/>
    <mergeCell ref="E88:M88"/>
    <mergeCell ref="N88:AC88"/>
    <mergeCell ref="AD88:AJ88"/>
    <mergeCell ref="AK88:AQ88"/>
    <mergeCell ref="AR88:AX88"/>
    <mergeCell ref="AY88:BE88"/>
    <mergeCell ref="E87:M87"/>
    <mergeCell ref="E89:M89"/>
    <mergeCell ref="N89:AC89"/>
    <mergeCell ref="AD89:AJ89"/>
    <mergeCell ref="AK89:AQ89"/>
    <mergeCell ref="AR89:AX89"/>
    <mergeCell ref="AY89:BE89"/>
    <mergeCell ref="E90:M90"/>
    <mergeCell ref="N90:AC90"/>
    <mergeCell ref="AD90:AJ90"/>
    <mergeCell ref="AK90:AQ90"/>
    <mergeCell ref="E84:M84"/>
    <mergeCell ref="N84:AC84"/>
    <mergeCell ref="AD84:AJ84"/>
    <mergeCell ref="AK84:AQ84"/>
    <mergeCell ref="AR84:AX84"/>
    <mergeCell ref="AY84:BE84"/>
    <mergeCell ref="E86:M86"/>
    <mergeCell ref="N86:AC86"/>
    <mergeCell ref="AD86:AJ86"/>
    <mergeCell ref="AK86:AQ86"/>
    <mergeCell ref="AR86:AX86"/>
    <mergeCell ref="AY86:BE86"/>
    <mergeCell ref="E85:M85"/>
    <mergeCell ref="N85:AC85"/>
    <mergeCell ref="AD85:AJ85"/>
    <mergeCell ref="AK85:AQ85"/>
    <mergeCell ref="AR85:AX85"/>
    <mergeCell ref="AY85:BE85"/>
    <mergeCell ref="E80:AN80"/>
    <mergeCell ref="AO80:BE80"/>
    <mergeCell ref="D81:BF81"/>
    <mergeCell ref="E82:BE82"/>
    <mergeCell ref="E83:M83"/>
    <mergeCell ref="N83:AC83"/>
    <mergeCell ref="E65:M65"/>
    <mergeCell ref="AD83:AJ83"/>
    <mergeCell ref="AK83:AQ83"/>
    <mergeCell ref="AR83:AX83"/>
    <mergeCell ref="AY83:BE83"/>
    <mergeCell ref="N65:S65"/>
    <mergeCell ref="T65:AC65"/>
    <mergeCell ref="AD65:AJ65"/>
    <mergeCell ref="AK65:AQ65"/>
    <mergeCell ref="AR65:AX65"/>
    <mergeCell ref="AY65:BE65"/>
    <mergeCell ref="E66:M66"/>
    <mergeCell ref="N66:S66"/>
    <mergeCell ref="T66:AC66"/>
    <mergeCell ref="AD66:AJ66"/>
    <mergeCell ref="AK66:AQ66"/>
    <mergeCell ref="AR66:AX66"/>
    <mergeCell ref="AY66:BE66"/>
    <mergeCell ref="E64:M64"/>
    <mergeCell ref="N64:S64"/>
    <mergeCell ref="T64:AC64"/>
    <mergeCell ref="AD64:AJ64"/>
    <mergeCell ref="AK64:AQ64"/>
    <mergeCell ref="AR64:AX64"/>
    <mergeCell ref="AY64:BE64"/>
    <mergeCell ref="N61:S61"/>
    <mergeCell ref="T61:AC61"/>
    <mergeCell ref="AD61:AJ61"/>
    <mergeCell ref="AK61:AQ61"/>
    <mergeCell ref="AR61:AX61"/>
    <mergeCell ref="AY61:BE61"/>
    <mergeCell ref="E63:M63"/>
    <mergeCell ref="N63:S63"/>
    <mergeCell ref="T63:AC63"/>
    <mergeCell ref="AD63:AJ63"/>
    <mergeCell ref="AK63:AQ63"/>
    <mergeCell ref="AR63:AX63"/>
    <mergeCell ref="AY63:BE63"/>
    <mergeCell ref="E62:M62"/>
    <mergeCell ref="N62:S62"/>
    <mergeCell ref="T62:AC62"/>
    <mergeCell ref="AD62:AJ62"/>
    <mergeCell ref="D50:G50"/>
    <mergeCell ref="H50:O50"/>
    <mergeCell ref="P50:AD50"/>
    <mergeCell ref="AE50:AH50"/>
    <mergeCell ref="AI50:AP50"/>
    <mergeCell ref="AQ50:BF50"/>
    <mergeCell ref="AV53:BE53"/>
    <mergeCell ref="L44:Y44"/>
    <mergeCell ref="Z44:AQ44"/>
    <mergeCell ref="F45:K45"/>
    <mergeCell ref="L45:Y45"/>
    <mergeCell ref="Z45:AQ45"/>
    <mergeCell ref="AR45:AV45"/>
    <mergeCell ref="Z46:AQ46"/>
    <mergeCell ref="AR46:AV46"/>
    <mergeCell ref="AW46:BF46"/>
    <mergeCell ref="D47:E47"/>
    <mergeCell ref="F47:K47"/>
    <mergeCell ref="L47:Y47"/>
    <mergeCell ref="Z47:AQ47"/>
    <mergeCell ref="AR47:AV47"/>
    <mergeCell ref="AW47:BF47"/>
    <mergeCell ref="D48:BF48"/>
    <mergeCell ref="D49:G49"/>
    <mergeCell ref="AK62:AQ62"/>
    <mergeCell ref="AR62:AX62"/>
    <mergeCell ref="AY62:BE62"/>
    <mergeCell ref="D41:R41"/>
    <mergeCell ref="S41:V41"/>
    <mergeCell ref="W41:AB41"/>
    <mergeCell ref="AC41:AP41"/>
    <mergeCell ref="D42:R42"/>
    <mergeCell ref="S42:V42"/>
    <mergeCell ref="W42:AB42"/>
    <mergeCell ref="AC42:AP42"/>
    <mergeCell ref="AQ42:AZ42"/>
    <mergeCell ref="BA42:BF42"/>
    <mergeCell ref="D45:E45"/>
    <mergeCell ref="D46:E46"/>
    <mergeCell ref="AW44:BF44"/>
    <mergeCell ref="AR44:AV44"/>
    <mergeCell ref="F44:K44"/>
    <mergeCell ref="D43:BF43"/>
    <mergeCell ref="D56:BF56"/>
    <mergeCell ref="AW45:BF45"/>
    <mergeCell ref="F46:K46"/>
    <mergeCell ref="L46:Y46"/>
    <mergeCell ref="D44:E44"/>
    <mergeCell ref="D40:BF40"/>
    <mergeCell ref="D37:W38"/>
    <mergeCell ref="X38:AL38"/>
    <mergeCell ref="AM38:AV38"/>
    <mergeCell ref="D39:W39"/>
    <mergeCell ref="X39:BF39"/>
    <mergeCell ref="D36:W36"/>
    <mergeCell ref="X36:BF36"/>
    <mergeCell ref="AQ41:AZ41"/>
    <mergeCell ref="BA41:BF41"/>
    <mergeCell ref="D29:BF29"/>
    <mergeCell ref="P21:BF21"/>
    <mergeCell ref="AW37:BF37"/>
    <mergeCell ref="AM37:AV37"/>
    <mergeCell ref="X37:AL37"/>
    <mergeCell ref="X31:BF31"/>
    <mergeCell ref="X34:BF34"/>
    <mergeCell ref="AW38:BF38"/>
    <mergeCell ref="D35:W35"/>
    <mergeCell ref="X35:BF35"/>
    <mergeCell ref="C5:BG5"/>
    <mergeCell ref="D93:T93"/>
    <mergeCell ref="U93:BF93"/>
    <mergeCell ref="D58:BF58"/>
    <mergeCell ref="E59:BE59"/>
    <mergeCell ref="E60:M60"/>
    <mergeCell ref="N60:S60"/>
    <mergeCell ref="T60:AC60"/>
    <mergeCell ref="AD60:AJ60"/>
    <mergeCell ref="AK60:AQ60"/>
    <mergeCell ref="AR60:AX60"/>
    <mergeCell ref="AY60:BE60"/>
    <mergeCell ref="E61:M61"/>
    <mergeCell ref="C9:BG9"/>
    <mergeCell ref="D23:BF23"/>
    <mergeCell ref="AA28:BF28"/>
    <mergeCell ref="D28:Z28"/>
    <mergeCell ref="AK67:AQ67"/>
    <mergeCell ref="D34:W34"/>
    <mergeCell ref="D33:W33"/>
    <mergeCell ref="D32:W32"/>
    <mergeCell ref="D31:W31"/>
    <mergeCell ref="X33:BF33"/>
    <mergeCell ref="X32:BF32"/>
    <mergeCell ref="AR67:AX67"/>
    <mergeCell ref="AY67:BE67"/>
    <mergeCell ref="E68:BE68"/>
    <mergeCell ref="E69:M69"/>
    <mergeCell ref="N69:AC69"/>
    <mergeCell ref="AD69:AJ69"/>
    <mergeCell ref="AK69:AQ69"/>
    <mergeCell ref="AR69:AX69"/>
    <mergeCell ref="AY69:BE69"/>
    <mergeCell ref="E67:M67"/>
    <mergeCell ref="N67:S67"/>
    <mergeCell ref="T67:AC67"/>
    <mergeCell ref="E72:M72"/>
    <mergeCell ref="N72:AC72"/>
    <mergeCell ref="AD72:AJ72"/>
    <mergeCell ref="AK72:AQ72"/>
    <mergeCell ref="AR72:AX72"/>
    <mergeCell ref="AY72:BE72"/>
    <mergeCell ref="E73:M73"/>
    <mergeCell ref="N73:AC73"/>
    <mergeCell ref="AD73:AJ73"/>
    <mergeCell ref="AK73:AQ73"/>
    <mergeCell ref="AR73:AX73"/>
    <mergeCell ref="AY73:BE73"/>
    <mergeCell ref="AD75:AJ75"/>
    <mergeCell ref="AK75:AQ75"/>
    <mergeCell ref="AR75:AX75"/>
    <mergeCell ref="AY75:BE75"/>
    <mergeCell ref="E76:M76"/>
    <mergeCell ref="N76:AC76"/>
    <mergeCell ref="AD76:AJ76"/>
    <mergeCell ref="AK76:AQ76"/>
    <mergeCell ref="AR76:AX76"/>
    <mergeCell ref="AY76:BE76"/>
    <mergeCell ref="N75:AC75"/>
    <mergeCell ref="D79:BF79"/>
    <mergeCell ref="E57:AN57"/>
    <mergeCell ref="AO57:BE57"/>
    <mergeCell ref="D143:AB143"/>
    <mergeCell ref="E74:M74"/>
    <mergeCell ref="N74:AC74"/>
    <mergeCell ref="AD74:AJ74"/>
    <mergeCell ref="AK74:AQ74"/>
    <mergeCell ref="AR74:AX74"/>
    <mergeCell ref="AY74:BE74"/>
    <mergeCell ref="E70:M70"/>
    <mergeCell ref="N70:AC70"/>
    <mergeCell ref="AD70:AJ70"/>
    <mergeCell ref="AK70:AQ70"/>
    <mergeCell ref="AR70:AX70"/>
    <mergeCell ref="AY70:BE70"/>
    <mergeCell ref="E71:M71"/>
    <mergeCell ref="N71:AC71"/>
    <mergeCell ref="AD71:AJ71"/>
    <mergeCell ref="AK71:AQ71"/>
    <mergeCell ref="AR71:AX71"/>
    <mergeCell ref="AY71:BE71"/>
    <mergeCell ref="AD67:AJ67"/>
    <mergeCell ref="E75:M75"/>
    <mergeCell ref="R205:BF205"/>
    <mergeCell ref="F216:BF216"/>
    <mergeCell ref="AU155:BF155"/>
    <mergeCell ref="D156:AH156"/>
    <mergeCell ref="D157:AH157"/>
    <mergeCell ref="AU162:BF163"/>
    <mergeCell ref="E163:AH163"/>
    <mergeCell ref="AU165:BF165"/>
    <mergeCell ref="D173:BF173"/>
    <mergeCell ref="D172:BF172"/>
    <mergeCell ref="D174:BF174"/>
    <mergeCell ref="D175:BF175"/>
    <mergeCell ref="D176:BF176"/>
    <mergeCell ref="D194:E194"/>
    <mergeCell ref="F194:BF194"/>
    <mergeCell ref="D213:BF213"/>
    <mergeCell ref="F214:BF214"/>
    <mergeCell ref="AI168:AT168"/>
    <mergeCell ref="AU164:BF164"/>
    <mergeCell ref="D170:BF170"/>
    <mergeCell ref="AI165:AT165"/>
    <mergeCell ref="AU166:BF166"/>
    <mergeCell ref="E159:AH159"/>
    <mergeCell ref="AI158:AT159"/>
    <mergeCell ref="C8:AF8"/>
    <mergeCell ref="AG8:BG8"/>
    <mergeCell ref="D11:S11"/>
    <mergeCell ref="G16:BF16"/>
    <mergeCell ref="G17:BF17"/>
    <mergeCell ref="G18:BF18"/>
    <mergeCell ref="D26:Z26"/>
    <mergeCell ref="AA26:BF26"/>
    <mergeCell ref="D22:BF22"/>
    <mergeCell ref="D21:O21"/>
    <mergeCell ref="D13:O13"/>
    <mergeCell ref="P13:BF13"/>
    <mergeCell ref="C10:BG10"/>
    <mergeCell ref="D24:BF24"/>
    <mergeCell ref="D14:BF14"/>
    <mergeCell ref="D15:BF15"/>
    <mergeCell ref="D20:O20"/>
    <mergeCell ref="P20:BF20"/>
    <mergeCell ref="BZ146:CK146"/>
    <mergeCell ref="AO143:AT143"/>
    <mergeCell ref="AO144:AT144"/>
    <mergeCell ref="BZ143:CK143"/>
    <mergeCell ref="BT144:BY144"/>
    <mergeCell ref="BZ144:CK144"/>
    <mergeCell ref="BT145:BY145"/>
    <mergeCell ref="BZ145:CK145"/>
    <mergeCell ref="AU146:BF146"/>
    <mergeCell ref="BT146:BY146"/>
    <mergeCell ref="AO145:AT145"/>
    <mergeCell ref="AO146:AT146"/>
    <mergeCell ref="BT143:BY143"/>
    <mergeCell ref="BI118:CM118"/>
    <mergeCell ref="BI119:CM119"/>
    <mergeCell ref="BI120:CM120"/>
    <mergeCell ref="AE118:BF118"/>
    <mergeCell ref="AE119:BF119"/>
    <mergeCell ref="AE120:BF120"/>
    <mergeCell ref="D118:AD118"/>
    <mergeCell ref="D119:AD119"/>
    <mergeCell ref="D120:AD120"/>
    <mergeCell ref="BT141:BY141"/>
    <mergeCell ref="BZ141:CK141"/>
    <mergeCell ref="AO141:AT142"/>
    <mergeCell ref="AC141:AN142"/>
    <mergeCell ref="BT142:BY142"/>
    <mergeCell ref="BZ142:CK142"/>
    <mergeCell ref="D132:AB132"/>
    <mergeCell ref="AU132:BF132"/>
    <mergeCell ref="D129:BF129"/>
    <mergeCell ref="D130:AB130"/>
    <mergeCell ref="AC130:AN131"/>
    <mergeCell ref="D136:AB136"/>
    <mergeCell ref="D141:AB141"/>
    <mergeCell ref="BZ136:CK136"/>
    <mergeCell ref="AC137:AN137"/>
    <mergeCell ref="AO137:AT137"/>
    <mergeCell ref="BT137:BY137"/>
    <mergeCell ref="BZ137:CK137"/>
    <mergeCell ref="AC136:AN136"/>
    <mergeCell ref="AO136:AT136"/>
    <mergeCell ref="AC134:AN134"/>
    <mergeCell ref="AO134:AT134"/>
    <mergeCell ref="BT130:BY130"/>
    <mergeCell ref="BZ130:CK130"/>
    <mergeCell ref="D218:AK218"/>
    <mergeCell ref="AL218:BF218"/>
    <mergeCell ref="D195:BF195"/>
    <mergeCell ref="D183:BF183"/>
    <mergeCell ref="D207:Q207"/>
    <mergeCell ref="R207:BF207"/>
    <mergeCell ref="D208:BF208"/>
    <mergeCell ref="D215:BF215"/>
    <mergeCell ref="D188:E188"/>
    <mergeCell ref="F188:BF188"/>
    <mergeCell ref="F184:BF184"/>
    <mergeCell ref="D187:E187"/>
    <mergeCell ref="D197:BF197"/>
    <mergeCell ref="D198:BF198"/>
    <mergeCell ref="D200:BF200"/>
    <mergeCell ref="D186:E186"/>
    <mergeCell ref="F186:BF186"/>
    <mergeCell ref="D184:E184"/>
    <mergeCell ref="F209:BF209"/>
    <mergeCell ref="D210:BF210"/>
    <mergeCell ref="F211:BF211"/>
    <mergeCell ref="R203:BF203"/>
    <mergeCell ref="D203:Q203"/>
    <mergeCell ref="D204:Q204"/>
    <mergeCell ref="AU248:AZ248"/>
    <mergeCell ref="BA248:BF248"/>
    <mergeCell ref="AU238:AZ238"/>
    <mergeCell ref="BA238:BF238"/>
    <mergeCell ref="AU239:AZ239"/>
    <mergeCell ref="BA239:BF239"/>
    <mergeCell ref="AU240:AZ240"/>
    <mergeCell ref="BA240:BF240"/>
    <mergeCell ref="AU241:AZ241"/>
    <mergeCell ref="BA241:BF241"/>
    <mergeCell ref="AU242:AZ242"/>
    <mergeCell ref="BA242:BF242"/>
    <mergeCell ref="AU244:AZ244"/>
    <mergeCell ref="BA244:BF244"/>
    <mergeCell ref="AU245:AZ245"/>
    <mergeCell ref="BA245:BF245"/>
    <mergeCell ref="AU246:AZ246"/>
    <mergeCell ref="BA246:BF246"/>
    <mergeCell ref="AU247:AZ247"/>
    <mergeCell ref="BA247:BF247"/>
    <mergeCell ref="AU243:AZ243"/>
    <mergeCell ref="BA243:BF243"/>
    <mergeCell ref="BA236:BF236"/>
    <mergeCell ref="F236:AT236"/>
    <mergeCell ref="D235:E235"/>
    <mergeCell ref="BH235:BI235"/>
    <mergeCell ref="D236:E236"/>
    <mergeCell ref="BH236:BI236"/>
    <mergeCell ref="F247:AT247"/>
    <mergeCell ref="D244:E244"/>
    <mergeCell ref="D245:E245"/>
    <mergeCell ref="F242:AT242"/>
    <mergeCell ref="F244:AT244"/>
    <mergeCell ref="F245:AT245"/>
    <mergeCell ref="F246:AT246"/>
    <mergeCell ref="BH242:BI242"/>
    <mergeCell ref="AU237:AZ237"/>
    <mergeCell ref="BA237:BF237"/>
    <mergeCell ref="BH238:BI238"/>
    <mergeCell ref="BH239:BI239"/>
    <mergeCell ref="BH240:BI240"/>
    <mergeCell ref="BH241:BI241"/>
    <mergeCell ref="D241:E241"/>
    <mergeCell ref="D243:E243"/>
    <mergeCell ref="F243:AT243"/>
    <mergeCell ref="BH243:BI243"/>
  </mergeCells>
  <conditionalFormatting sqref="AU154:BF154">
    <cfRule type="cellIs" dxfId="41" priority="22" operator="equal">
      <formula>"Nemůže být &gt; 50%!!!"</formula>
    </cfRule>
    <cfRule type="containsText" dxfId="40" priority="35" operator="containsText" text="Nemůže být &gt; 70%!!!">
      <formula>NOT(ISERROR(SEARCH("Nemůže být &gt; 70%!!!",AU154)))</formula>
    </cfRule>
  </conditionalFormatting>
  <conditionalFormatting sqref="R205:BF205">
    <cfRule type="cellIs" dxfId="39" priority="31" operator="equal">
      <formula>"Doplňte Datum narození v kapitole 1. Identifikace žadatele"</formula>
    </cfRule>
  </conditionalFormatting>
  <conditionalFormatting sqref="R204:BF204">
    <cfRule type="cellIs" dxfId="38" priority="30" operator="equal">
      <formula>"Doplňte Adresu trvalého bydliště v kapitole 1. Identifikace žadatele"</formula>
    </cfRule>
  </conditionalFormatting>
  <conditionalFormatting sqref="R203:BF203">
    <cfRule type="cellIs" dxfId="37" priority="29" operator="equal">
      <formula>"Doplňte Jméno a příjmení v kapitole 1. Identifikace žadatele"</formula>
    </cfRule>
  </conditionalFormatting>
  <conditionalFormatting sqref="X32:BF32">
    <cfRule type="cellIs" dxfId="36" priority="20" operator="equal">
      <formula>"Vyberte ze seznamu"</formula>
    </cfRule>
    <cfRule type="expression" dxfId="35" priority="23">
      <formula>OR(X31="Fyzická podnikající osoba",X31="Fyzická osoba")</formula>
    </cfRule>
  </conditionalFormatting>
  <conditionalFormatting sqref="G16:BF18">
    <cfRule type="cellIs" dxfId="34" priority="21" operator="equal">
      <formula>"Vyberte z následujícího seznamu"</formula>
    </cfRule>
  </conditionalFormatting>
  <conditionalFormatting sqref="AQ42:AZ42">
    <cfRule type="cellIs" dxfId="33" priority="19" operator="equal">
      <formula>"Vyberte ze seznamu"</formula>
    </cfRule>
  </conditionalFormatting>
  <conditionalFormatting sqref="AW45:BF47">
    <cfRule type="cellIs" dxfId="32" priority="18" operator="equal">
      <formula>"Vyberte ze seznamu"</formula>
    </cfRule>
  </conditionalFormatting>
  <conditionalFormatting sqref="AO80:BE80">
    <cfRule type="cellIs" dxfId="31" priority="17" operator="equal">
      <formula>"Vyberte ze seznamu"</formula>
    </cfRule>
  </conditionalFormatting>
  <conditionalFormatting sqref="AM96:BF98">
    <cfRule type="cellIs" dxfId="30" priority="16" operator="equal">
      <formula>"Vyberte ze seznamu"</formula>
    </cfRule>
  </conditionalFormatting>
  <conditionalFormatting sqref="E84:BE90">
    <cfRule type="expression" dxfId="29" priority="14">
      <formula>$AO$80="Ne"</formula>
    </cfRule>
  </conditionalFormatting>
  <conditionalFormatting sqref="D97:BF98">
    <cfRule type="expression" dxfId="28" priority="12">
      <formula>$AM$96="Ne"</formula>
    </cfRule>
  </conditionalFormatting>
  <conditionalFormatting sqref="D52:BF54">
    <cfRule type="expression" dxfId="27" priority="10">
      <formula>$X$32="Svazek obcí"</formula>
    </cfRule>
  </conditionalFormatting>
  <conditionalFormatting sqref="D243:BF243">
    <cfRule type="expression" dxfId="26" priority="9">
      <formula>$G$16=$BH$16</formula>
    </cfRule>
  </conditionalFormatting>
  <conditionalFormatting sqref="D124:AD124">
    <cfRule type="cellIs" dxfId="25" priority="7" operator="equal">
      <formula>"Vyberte ze seznamu"</formula>
    </cfRule>
  </conditionalFormatting>
  <conditionalFormatting sqref="AI168:AT168">
    <cfRule type="expression" dxfId="24" priority="6">
      <formula>$AI$167&lt;&gt;$AU$150</formula>
    </cfRule>
  </conditionalFormatting>
  <conditionalFormatting sqref="AI166:AT166">
    <cfRule type="expression" dxfId="23" priority="5">
      <formula>$AI$167&lt;$AU$150</formula>
    </cfRule>
  </conditionalFormatting>
  <conditionalFormatting sqref="D181:AD181">
    <cfRule type="cellIs" dxfId="22" priority="4" operator="equal">
      <formula>"Vyberte ze seznamu"</formula>
    </cfRule>
  </conditionalFormatting>
  <conditionalFormatting sqref="D130:AB130">
    <cfRule type="cellIs" dxfId="21" priority="3" operator="equal">
      <formula>"Vyberte ze seznamu"</formula>
    </cfRule>
  </conditionalFormatting>
  <conditionalFormatting sqref="AI155:AT155">
    <cfRule type="cellIs" dxfId="20" priority="2" operator="lessThan">
      <formula>0</formula>
    </cfRule>
  </conditionalFormatting>
  <conditionalFormatting sqref="AU153:BF153">
    <cfRule type="cellIs" dxfId="19" priority="1" operator="equal">
      <formula>"Překročena max.dotace"</formula>
    </cfRule>
  </conditionalFormatting>
  <dataValidations xWindow="798" yWindow="523" count="39">
    <dataValidation type="decimal" operator="greaterThanOrEqual" allowBlank="1" showInputMessage="1" showErrorMessage="1" error="Je nutné zadat číslo." sqref="AU143:BF147 AU132:BF138">
      <formula1>0</formula1>
    </dataValidation>
    <dataValidation type="textLength" operator="equal" allowBlank="1" showInputMessage="1" showErrorMessage="1" error="IČ musí obsahovat přesně osm číslic." sqref="AD84:AJ90 AD61:AJ67 AD70:AJ76 U102:BF102">
      <formula1>8</formula1>
    </dataValidation>
    <dataValidation allowBlank="1" showInputMessage="1" showErrorMessage="1" promptTitle="ÚČEL PODPORY" prompt="Uveďte stručný a výstižný popis účelu, na který bude podpora použita." sqref="D25:BF25 D27:BF27"/>
    <dataValidation allowBlank="1" showInputMessage="1" showErrorMessage="1" promptTitle="VÝSTUPY včetně kvantifikace" prompt="Uveďte předpokládané výstupy, na které bude podpora využita, " sqref="D125:AD126 D181:AD181"/>
    <dataValidation type="decimal" operator="greaterThanOrEqual" allowBlank="1" showInputMessage="1" showErrorMessage="1" sqref="AU139:BF139 AU148:BF149">
      <formula1>0</formula1>
    </dataValidation>
    <dataValidation type="whole" operator="greaterThanOrEqual" allowBlank="1" showInputMessage="1" showErrorMessage="1" error="Počet jednotek musí být uveden v celých číslech!" sqref="BT131:BY138 AO143:AT147 BT142:BY146 AO132:AT138">
      <formula1>0</formula1>
    </dataValidation>
    <dataValidation operator="equal" allowBlank="1" showInputMessage="1" showErrorMessage="1" error="IČ může obsahovat pouze číslice o  počtu 8 znaků" sqref="P20:BF20"/>
    <dataValidation allowBlank="1" showInputMessage="1" showErrorMessage="1" sqref="BI119:CM120 AE119:AE120"/>
    <dataValidation operator="greaterThanOrEqual" allowBlank="1" showInputMessage="1" showErrorMessage="1" error="Je nutné zadat číslo." sqref="AU154:BF158 AU160:BF160 AU162:BF162 AU164:BF165"/>
    <dataValidation operator="greaterThanOrEqual" allowBlank="1" showInputMessage="1" showErrorMessage="1" sqref="AU166:BF168 BZ142:CK146 AC132:AN138 BZ131:CK138 AC143:AN147 AU150:BF150"/>
    <dataValidation type="textLength" operator="lessThanOrEqual" allowBlank="1" showErrorMessage="1" error="Překročen maximální počet znaků!" sqref="D176:BF176 D180:BF180">
      <formula1>1008</formula1>
    </dataValidation>
    <dataValidation type="list" allowBlank="1" showInputMessage="1" showErrorMessage="1" prompt="Vyberte jednu z možností uvedených v rozevíracím seznamu:" sqref="AM98:BF98 AM96:BF96">
      <formula1>$BH$96:$BJ$96</formula1>
    </dataValidation>
    <dataValidation type="list" allowBlank="1" showInputMessage="1" showErrorMessage="1" error="Vyberte ANO nebo NE z rozevíracího seznamu (klikněte na šipku vpravo)" prompt="Vyberte jednu z možností uvedených v rozevíracím seznamu:" sqref="AO57:BE57">
      <formula1>$BH$57:$BH$58</formula1>
    </dataValidation>
    <dataValidation type="list" allowBlank="1" showInputMessage="1" prompt="Vyberte jednu z možností uvedených v rozevíracím seznamu:" sqref="AM97:BF97">
      <formula1>$BH$96:$BJ$96</formula1>
    </dataValidation>
    <dataValidation allowBlank="1" showInputMessage="1" showErrorMessage="1" prompt="FYZICKÉ OSOBY žádající o podporu uvádí jméno a příjmení._x000a_PRÁVNICKÉ OSOBY uvádí název žadatele." sqref="P21:BF21"/>
    <dataValidation type="list" allowBlank="1" showInputMessage="1" showErrorMessage="1" error="Vyberte ANO nebo NE z rozevíracího seznamu (klikněte na šipku vpravo)" prompt="Vyberte jednu z možností uvedených v rozevíracím seznamu:" sqref="AO80:BE80">
      <formula1>$BH$80:$BJ$80</formula1>
    </dataValidation>
    <dataValidation type="textLength" operator="lessThanOrEqual" allowBlank="1" showInputMessage="1" showErrorMessage="1" sqref="D143:AB147 D132:AB138">
      <formula1>120</formula1>
    </dataValidation>
    <dataValidation type="textLength" operator="equal" allowBlank="1" showInputMessage="1" showErrorMessage="1" sqref="X34:BF34">
      <formula1>8</formula1>
    </dataValidation>
    <dataValidation allowBlank="1" showInputMessage="1" showErrorMessage="1" promptTitle="DATUM UKONČENÍ:" prompt="Uveďte dobu trvání projektu/akce/aktivity, v jejímž průběhu mají být uplatněny výdaje z požadované  podpory, tj. lhůta způsobilosti výdajů na požadovaný účel." sqref="AA112:BF112"/>
    <dataValidation allowBlank="1" showInputMessage="1" showErrorMessage="1" promptTitle="DOBA REALIZACE" sqref="D109:BF109"/>
    <dataValidation type="date" allowBlank="1" showInputMessage="1" showErrorMessage="1" error="Zvolte datum v intervalu od 1.1.2020 až 30.11.2022." promptTitle="DATUM UKONČENÍ:" prompt="Uveďte dobu trvání projektu, v jejímž průběhu mají být uplatněny náklady z požadované  podpory, tj. lhůta způsobilosti nákladů na požadovaný účel." sqref="AE114:BF114">
      <formula1>43831</formula1>
      <formula2>44895</formula2>
    </dataValidation>
    <dataValidation type="date" allowBlank="1" showInputMessage="1" showErrorMessage="1" error="Zvolte datum v intervalu od 1.1.2020 až 30.11.2022." promptTitle="DATUM ZAHÁJENÍ:" prompt="Uveďte dobu trvání projektu, v jejímž průběhu mají být uplatněny náklady z požadované  podpory, tj. lhůta způsobilosti nákladů na požadovaný účel." sqref="AE113:BF113">
      <formula1>43831</formula1>
      <formula2>44895</formula2>
    </dataValidation>
    <dataValidation type="list" allowBlank="1" showInputMessage="1" showErrorMessage="1" prompt="Vyberte jednu z možností uvedených v rozevíracím seznamu:" sqref="AL218:BF219">
      <formula1>$BH$218:$BI$218</formula1>
    </dataValidation>
    <dataValidation type="whole" operator="greaterThanOrEqual" allowBlank="1" showInputMessage="1" showErrorMessage="1" error="Kusy uvádějte v celých číslech." sqref="AS124:BF126">
      <formula1>0</formula1>
    </dataValidation>
    <dataValidation type="custom" showInputMessage="1" showErrorMessage="1" errorTitle="Kontrola" error="Nejdříve se ujistěte, zda jsou vyplněna všechna povinná pole výše - Typ žadatele a Právní forma." sqref="X33:BF33">
      <formula1>OR(X31="Fyzická osoba",X31="Fyzická podnikající osoba",AND(X31="Právnická osoba",X32&lt;&gt;""))</formula1>
    </dataValidation>
    <dataValidation type="list" allowBlank="1" showInputMessage="1" prompt="Vybrat jednu z možností uvedených v rozevíracím seznamu." sqref="X32:BF32">
      <formula1>$BH$32:$BJ$32</formula1>
    </dataValidation>
    <dataValidation type="list" allowBlank="1" showInputMessage="1" showErrorMessage="1" sqref="G17:BF18">
      <formula1>$BH$15:$BH$19</formula1>
    </dataValidation>
    <dataValidation type="list" allowBlank="1" showInputMessage="1" showErrorMessage="1" sqref="AW45:BF47">
      <formula1>$BH$44:$BJ$44</formula1>
    </dataValidation>
    <dataValidation type="textLength" operator="lessThanOrEqual" allowBlank="1" showErrorMessage="1" error="Překročen maximální počet znaků!" sqref="D173:BF173">
      <formula1>2008</formula1>
    </dataValidation>
    <dataValidation type="textLength" operator="lessThanOrEqual" allowBlank="1" showErrorMessage="1" error="Překročen maximální počet znaků!" sqref="D171:BF171">
      <formula1>508</formula1>
    </dataValidation>
    <dataValidation type="list" allowBlank="1" showInputMessage="1" showErrorMessage="1" sqref="AQ42:AZ42">
      <formula1>$BH$42:$BU$42</formula1>
    </dataValidation>
    <dataValidation type="list" allowBlank="1" showInputMessage="1" showErrorMessage="1" sqref="AU237:AZ239 AU241:AZ243">
      <formula1>$BH$237:$BI$237</formula1>
    </dataValidation>
    <dataValidation type="list" allowBlank="1" showInputMessage="1" showErrorMessage="1" sqref="G16:BF16">
      <formula1>$BH$15:$BH$17</formula1>
    </dataValidation>
    <dataValidation type="list" allowBlank="1" showInputMessage="1" showErrorMessage="1" promptTitle="VÝSTUPY včetně kvantifikace" prompt="Uveďte předpokládané výstupy, na které bude podpora využita, " sqref="D124:AD124">
      <formula1>$BH$123:$BH$125</formula1>
    </dataValidation>
    <dataValidation operator="greaterThanOrEqual" allowBlank="1" showInputMessage="1" showErrorMessage="1" error="Kusy uvádějte v celých číslech." sqref="AZ181:BF181"/>
    <dataValidation type="whole" operator="greaterThan" allowBlank="1" showInputMessage="1" showErrorMessage="1" prompt="Zadejte počet metrů (prosté celé číslo bez mezer)." sqref="AO181:AY181">
      <formula1>0</formula1>
    </dataValidation>
    <dataValidation type="list" allowBlank="1" showInputMessage="1" showErrorMessage="1" sqref="AU240:AZ240">
      <formula1>$BH$237:$BJ$237</formula1>
    </dataValidation>
    <dataValidation type="list" allowBlank="1" showInputMessage="1" showErrorMessage="1" sqref="D130:AB130">
      <formula1>$BI$129:$BI$131</formula1>
    </dataValidation>
    <dataValidation allowBlank="1" showInputMessage="1" showErrorMessage="1" error="Výše dotace musí být v CELÝCH TISÍCÍCH a v intervalu 50 000,- až 250 000,- Kč!" sqref="AI153"/>
  </dataValidations>
  <pageMargins left="0.39370078740157483" right="0.39370078740157483" top="0.43307086614173229" bottom="0.39370078740157483" header="0.19685039370078741" footer="0.23622047244094491"/>
  <pageSetup paperSize="9" fitToHeight="0" orientation="portrait" r:id="rId1"/>
  <headerFooter>
    <oddHeader>&amp;R&amp;"Arial,Tučné"&amp;12Příloha č. 1165-18-P04</oddHeader>
    <oddFooter>&amp;CStránka &amp;P</oddFooter>
  </headerFooter>
  <rowBreaks count="3" manualBreakCount="3">
    <brk id="168" max="16383" man="1"/>
    <brk id="176" max="16383" man="1"/>
    <brk id="23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D40"/>
  <sheetViews>
    <sheetView workbookViewId="0">
      <selection activeCell="A4" sqref="A4"/>
    </sheetView>
  </sheetViews>
  <sheetFormatPr defaultRowHeight="14.4" x14ac:dyDescent="0.3"/>
  <cols>
    <col min="1" max="1" width="50.33203125" style="35" customWidth="1"/>
    <col min="2" max="2" width="11.88671875" customWidth="1"/>
    <col min="3" max="3" width="10.109375" customWidth="1"/>
    <col min="4" max="4" width="56.6640625" customWidth="1"/>
    <col min="7" max="7" width="24.6640625" customWidth="1"/>
  </cols>
  <sheetData>
    <row r="1" spans="1:4" s="35" customFormat="1" ht="27.6" x14ac:dyDescent="0.3">
      <c r="A1" s="32" t="s">
        <v>242</v>
      </c>
      <c r="B1" s="33" t="s">
        <v>243</v>
      </c>
      <c r="C1" s="33" t="s">
        <v>244</v>
      </c>
      <c r="D1" s="34"/>
    </row>
    <row r="2" spans="1:4" x14ac:dyDescent="0.3">
      <c r="A2" s="32" t="s">
        <v>96</v>
      </c>
      <c r="B2" s="36">
        <v>5213</v>
      </c>
      <c r="C2" s="36">
        <v>6213</v>
      </c>
      <c r="D2" s="37"/>
    </row>
    <row r="3" spans="1:4" x14ac:dyDescent="0.3">
      <c r="A3" s="32" t="s">
        <v>97</v>
      </c>
      <c r="B3" s="36">
        <v>5223</v>
      </c>
      <c r="C3" s="36">
        <v>6223</v>
      </c>
      <c r="D3" s="37" t="s">
        <v>245</v>
      </c>
    </row>
    <row r="4" spans="1:4" ht="27.6" x14ac:dyDescent="0.3">
      <c r="A4" s="38" t="s">
        <v>246</v>
      </c>
      <c r="B4" s="36">
        <v>5213</v>
      </c>
      <c r="C4" s="36">
        <v>6213</v>
      </c>
      <c r="D4" s="37" t="s">
        <v>247</v>
      </c>
    </row>
    <row r="5" spans="1:4" ht="27.6" x14ac:dyDescent="0.3">
      <c r="A5" s="38" t="s">
        <v>248</v>
      </c>
      <c r="B5" s="36">
        <v>5493</v>
      </c>
      <c r="C5" s="36">
        <v>6493</v>
      </c>
      <c r="D5" s="37" t="s">
        <v>249</v>
      </c>
    </row>
    <row r="6" spans="1:4" ht="27.6" x14ac:dyDescent="0.3">
      <c r="A6" s="38" t="s">
        <v>250</v>
      </c>
      <c r="B6" s="36">
        <v>5212</v>
      </c>
      <c r="C6" s="36">
        <v>6212</v>
      </c>
      <c r="D6" s="37" t="s">
        <v>251</v>
      </c>
    </row>
    <row r="7" spans="1:4" x14ac:dyDescent="0.3">
      <c r="A7" s="32" t="s">
        <v>98</v>
      </c>
      <c r="B7" s="36">
        <v>5213</v>
      </c>
      <c r="C7" s="36">
        <v>6213</v>
      </c>
      <c r="D7" s="37"/>
    </row>
    <row r="8" spans="1:4" x14ac:dyDescent="0.3">
      <c r="A8" s="32" t="s">
        <v>252</v>
      </c>
      <c r="B8" s="36">
        <v>0</v>
      </c>
      <c r="C8" s="36">
        <v>0</v>
      </c>
      <c r="D8" s="37"/>
    </row>
    <row r="9" spans="1:4" x14ac:dyDescent="0.3">
      <c r="A9" s="32" t="s">
        <v>252</v>
      </c>
      <c r="B9" s="36">
        <v>0</v>
      </c>
      <c r="C9" s="36">
        <v>0</v>
      </c>
      <c r="D9" s="37"/>
    </row>
    <row r="10" spans="1:4" x14ac:dyDescent="0.3">
      <c r="A10" s="32" t="s">
        <v>99</v>
      </c>
      <c r="B10" s="36">
        <v>5321</v>
      </c>
      <c r="C10" s="36">
        <v>6321</v>
      </c>
      <c r="D10" s="37"/>
    </row>
    <row r="11" spans="1:4" x14ac:dyDescent="0.3">
      <c r="A11" s="32" t="s">
        <v>100</v>
      </c>
      <c r="B11" s="36">
        <v>5321</v>
      </c>
      <c r="C11" s="36">
        <v>6321</v>
      </c>
      <c r="D11" s="37"/>
    </row>
    <row r="12" spans="1:4" x14ac:dyDescent="0.3">
      <c r="A12" s="32" t="s">
        <v>253</v>
      </c>
      <c r="B12" s="36">
        <v>0</v>
      </c>
      <c r="C12" s="36">
        <v>0</v>
      </c>
      <c r="D12" s="37"/>
    </row>
    <row r="13" spans="1:4" x14ac:dyDescent="0.3">
      <c r="A13" s="32" t="s">
        <v>101</v>
      </c>
      <c r="B13" s="36">
        <v>5321</v>
      </c>
      <c r="C13" s="36">
        <v>6321</v>
      </c>
      <c r="D13" s="37"/>
    </row>
    <row r="14" spans="1:4" x14ac:dyDescent="0.3">
      <c r="A14" s="32" t="s">
        <v>254</v>
      </c>
      <c r="B14" s="36">
        <v>0</v>
      </c>
      <c r="C14" s="36">
        <v>0</v>
      </c>
      <c r="D14" s="37"/>
    </row>
    <row r="15" spans="1:4" x14ac:dyDescent="0.3">
      <c r="A15" s="32" t="s">
        <v>103</v>
      </c>
      <c r="B15" s="36">
        <v>5213</v>
      </c>
      <c r="C15" s="36">
        <v>6213</v>
      </c>
      <c r="D15" s="37"/>
    </row>
    <row r="16" spans="1:4" x14ac:dyDescent="0.3">
      <c r="A16" s="32" t="s">
        <v>255</v>
      </c>
      <c r="B16" s="36">
        <v>0</v>
      </c>
      <c r="C16" s="36">
        <v>0</v>
      </c>
      <c r="D16" s="37"/>
    </row>
    <row r="17" spans="1:4" x14ac:dyDescent="0.3">
      <c r="A17" s="32" t="s">
        <v>256</v>
      </c>
      <c r="B17" s="36">
        <v>0</v>
      </c>
      <c r="C17" s="36">
        <v>0</v>
      </c>
      <c r="D17" s="37"/>
    </row>
    <row r="18" spans="1:4" x14ac:dyDescent="0.3">
      <c r="A18" s="32" t="s">
        <v>257</v>
      </c>
      <c r="B18" s="36">
        <v>0</v>
      </c>
      <c r="C18" s="36">
        <v>0</v>
      </c>
      <c r="D18" s="37"/>
    </row>
    <row r="19" spans="1:4" x14ac:dyDescent="0.3">
      <c r="A19" s="32" t="s">
        <v>105</v>
      </c>
      <c r="B19" s="36">
        <v>5321</v>
      </c>
      <c r="C19" s="36">
        <v>6321</v>
      </c>
      <c r="D19" s="37"/>
    </row>
    <row r="20" spans="1:4" x14ac:dyDescent="0.3">
      <c r="A20" s="32" t="s">
        <v>102</v>
      </c>
      <c r="B20" s="36">
        <v>5213</v>
      </c>
      <c r="C20" s="36">
        <v>6213</v>
      </c>
      <c r="D20" s="37"/>
    </row>
    <row r="21" spans="1:4" x14ac:dyDescent="0.3">
      <c r="A21" s="39" t="s">
        <v>258</v>
      </c>
      <c r="B21" s="36">
        <v>5222</v>
      </c>
      <c r="C21" s="36">
        <v>6222</v>
      </c>
      <c r="D21" s="37" t="s">
        <v>259</v>
      </c>
    </row>
    <row r="22" spans="1:4" x14ac:dyDescent="0.3">
      <c r="A22" s="35" t="s">
        <v>260</v>
      </c>
      <c r="B22" s="40">
        <v>0</v>
      </c>
      <c r="C22" s="40">
        <v>0</v>
      </c>
      <c r="D22" s="41" t="s">
        <v>261</v>
      </c>
    </row>
    <row r="23" spans="1:4" x14ac:dyDescent="0.3">
      <c r="A23" s="32" t="s">
        <v>262</v>
      </c>
      <c r="B23" s="36">
        <v>0</v>
      </c>
      <c r="C23" s="36">
        <v>0</v>
      </c>
      <c r="D23" s="37"/>
    </row>
    <row r="24" spans="1:4" x14ac:dyDescent="0.3">
      <c r="A24" s="32" t="s">
        <v>263</v>
      </c>
      <c r="B24" s="36">
        <v>0</v>
      </c>
      <c r="C24" s="36">
        <v>0</v>
      </c>
      <c r="D24" s="37"/>
    </row>
    <row r="25" spans="1:4" x14ac:dyDescent="0.3">
      <c r="A25" s="32" t="s">
        <v>264</v>
      </c>
      <c r="B25" s="36">
        <v>0</v>
      </c>
      <c r="C25" s="36">
        <v>0</v>
      </c>
      <c r="D25" s="37"/>
    </row>
    <row r="26" spans="1:4" x14ac:dyDescent="0.3">
      <c r="A26" s="32" t="s">
        <v>265</v>
      </c>
      <c r="B26" s="36">
        <v>0</v>
      </c>
      <c r="C26" s="36">
        <v>0</v>
      </c>
      <c r="D26" s="37"/>
    </row>
    <row r="27" spans="1:4" x14ac:dyDescent="0.3">
      <c r="A27" s="32" t="s">
        <v>266</v>
      </c>
      <c r="B27" s="36">
        <v>0</v>
      </c>
      <c r="C27" s="36">
        <v>0</v>
      </c>
      <c r="D27" s="37"/>
    </row>
    <row r="28" spans="1:4" x14ac:dyDescent="0.3">
      <c r="A28" s="32" t="s">
        <v>104</v>
      </c>
      <c r="B28" s="36">
        <v>5213</v>
      </c>
      <c r="C28" s="36">
        <v>6213</v>
      </c>
      <c r="D28" s="37"/>
    </row>
    <row r="29" spans="1:4" x14ac:dyDescent="0.3">
      <c r="A29" s="32" t="s">
        <v>267</v>
      </c>
      <c r="B29" s="36">
        <v>0</v>
      </c>
      <c r="C29" s="36">
        <v>0</v>
      </c>
      <c r="D29" s="37"/>
    </row>
    <row r="30" spans="1:4" x14ac:dyDescent="0.3">
      <c r="A30" s="32" t="s">
        <v>268</v>
      </c>
      <c r="B30" s="36">
        <v>0</v>
      </c>
      <c r="C30" s="36">
        <v>0</v>
      </c>
      <c r="D30" s="37"/>
    </row>
    <row r="31" spans="1:4" x14ac:dyDescent="0.3">
      <c r="A31" s="32" t="s">
        <v>269</v>
      </c>
      <c r="B31" s="36">
        <v>0</v>
      </c>
      <c r="C31" s="36">
        <v>0</v>
      </c>
      <c r="D31" s="37"/>
    </row>
    <row r="34" spans="2:3" x14ac:dyDescent="0.3">
      <c r="B34" s="36">
        <v>5212</v>
      </c>
      <c r="C34" s="36">
        <v>6212</v>
      </c>
    </row>
    <row r="35" spans="2:3" x14ac:dyDescent="0.3">
      <c r="B35" s="36">
        <v>5213</v>
      </c>
      <c r="C35" s="36">
        <v>6213</v>
      </c>
    </row>
    <row r="36" spans="2:3" x14ac:dyDescent="0.3">
      <c r="B36" s="36">
        <v>5222</v>
      </c>
      <c r="C36" s="36">
        <v>6222</v>
      </c>
    </row>
    <row r="37" spans="2:3" x14ac:dyDescent="0.3">
      <c r="B37" s="36">
        <v>5223</v>
      </c>
      <c r="C37" s="36">
        <v>6223</v>
      </c>
    </row>
    <row r="38" spans="2:3" x14ac:dyDescent="0.3">
      <c r="B38" s="36">
        <v>5321</v>
      </c>
      <c r="C38" s="36">
        <v>6321</v>
      </c>
    </row>
    <row r="39" spans="2:3" x14ac:dyDescent="0.3">
      <c r="B39" s="36">
        <v>5493</v>
      </c>
      <c r="C39" s="36">
        <v>6493</v>
      </c>
    </row>
    <row r="40" spans="2:3" x14ac:dyDescent="0.3">
      <c r="B40" t="s">
        <v>270</v>
      </c>
      <c r="C40" t="s">
        <v>270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C102"/>
  <sheetViews>
    <sheetView topLeftCell="A43" workbookViewId="0">
      <selection activeCell="B51" sqref="B51"/>
    </sheetView>
  </sheetViews>
  <sheetFormatPr defaultRowHeight="14.4" x14ac:dyDescent="0.3"/>
  <cols>
    <col min="1" max="1" width="33.6640625" customWidth="1"/>
    <col min="2" max="2" width="70.109375" style="50" customWidth="1"/>
    <col min="12" max="12" width="9.109375" customWidth="1"/>
  </cols>
  <sheetData>
    <row r="1" spans="1:2" x14ac:dyDescent="0.3">
      <c r="A1" s="16" t="s">
        <v>133</v>
      </c>
      <c r="B1" s="45" t="e">
        <f>ZADOST!#REF!</f>
        <v>#REF!</v>
      </c>
    </row>
    <row r="2" spans="1:2" x14ac:dyDescent="0.3">
      <c r="A2" s="16" t="s">
        <v>134</v>
      </c>
      <c r="B2" s="42" t="str">
        <f>ZADOST!C6</f>
        <v xml:space="preserve"> RP02-21DT5</v>
      </c>
    </row>
    <row r="3" spans="1:2" x14ac:dyDescent="0.3">
      <c r="A3" s="16" t="s">
        <v>135</v>
      </c>
      <c r="B3" s="45" t="str">
        <f>ZADOST!C5</f>
        <v>Program na podporu obnovy venkova</v>
      </c>
    </row>
    <row r="4" spans="1:2" x14ac:dyDescent="0.3">
      <c r="A4" s="16" t="s">
        <v>136</v>
      </c>
      <c r="B4" s="45">
        <f>ZADOST!AG8</f>
        <v>2021</v>
      </c>
    </row>
    <row r="5" spans="1:2" x14ac:dyDescent="0.3">
      <c r="A5" s="16" t="s">
        <v>137</v>
      </c>
      <c r="B5" s="46" t="str">
        <f>ZADOST!D14</f>
        <v xml:space="preserve">Projekty na ochranu životního prostředí </v>
      </c>
    </row>
    <row r="6" spans="1:2" ht="12.75" customHeight="1" x14ac:dyDescent="0.3">
      <c r="A6" s="18" t="s">
        <v>138</v>
      </c>
      <c r="B6" s="46">
        <f>ZADOST!D18</f>
        <v>0</v>
      </c>
    </row>
    <row r="7" spans="1:2" x14ac:dyDescent="0.3">
      <c r="A7" s="16" t="s">
        <v>139</v>
      </c>
      <c r="B7" s="61" t="e">
        <f>ZADOST!#REF!</f>
        <v>#REF!</v>
      </c>
    </row>
    <row r="8" spans="1:2" x14ac:dyDescent="0.3">
      <c r="A8" s="19" t="s">
        <v>140</v>
      </c>
      <c r="B8" s="46">
        <f>ZADOST!D24</f>
        <v>0</v>
      </c>
    </row>
    <row r="9" spans="1:2" x14ac:dyDescent="0.3">
      <c r="A9" s="16" t="s">
        <v>141</v>
      </c>
      <c r="B9" s="46">
        <f>ZADOST!X34</f>
        <v>0</v>
      </c>
    </row>
    <row r="10" spans="1:2" x14ac:dyDescent="0.3">
      <c r="A10" s="19" t="s">
        <v>142</v>
      </c>
      <c r="B10" s="46">
        <f>ZADOST!X35</f>
        <v>0</v>
      </c>
    </row>
    <row r="11" spans="1:2" x14ac:dyDescent="0.3">
      <c r="A11" s="16" t="s">
        <v>143</v>
      </c>
      <c r="B11" s="45">
        <f>ZADOST!X33</f>
        <v>0</v>
      </c>
    </row>
    <row r="12" spans="1:2" x14ac:dyDescent="0.3">
      <c r="A12" s="16" t="s">
        <v>144</v>
      </c>
      <c r="B12" s="46" t="str">
        <f>ZADOST!X31</f>
        <v>PRÁVNICKÁ OSOBA</v>
      </c>
    </row>
    <row r="13" spans="1:2" x14ac:dyDescent="0.3">
      <c r="A13" s="16" t="s">
        <v>145</v>
      </c>
      <c r="B13" s="46" t="str">
        <f>ZADOST!X32</f>
        <v>Vyberte ze seznamu</v>
      </c>
    </row>
    <row r="14" spans="1:2" x14ac:dyDescent="0.3">
      <c r="A14" s="19" t="s">
        <v>146</v>
      </c>
      <c r="B14" s="46" t="e">
        <f>ZADOST!#REF!</f>
        <v>#REF!</v>
      </c>
    </row>
    <row r="15" spans="1:2" x14ac:dyDescent="0.3">
      <c r="A15" s="16" t="s">
        <v>147</v>
      </c>
      <c r="B15" s="45" t="str">
        <f>CONCATENATE("v ",ZADOST!X38,", oddíl: ",ZADOST!AM38,", vložka: ",ZADOST!AW38)</f>
        <v xml:space="preserve">v , oddíl: , vložka: </v>
      </c>
    </row>
    <row r="16" spans="1:2" x14ac:dyDescent="0.3">
      <c r="A16" s="16" t="s">
        <v>148</v>
      </c>
      <c r="B16" s="45" t="str">
        <f>ZADOST!BH41</f>
        <v xml:space="preserve"> ,  </v>
      </c>
    </row>
    <row r="17" spans="1:2" x14ac:dyDescent="0.3">
      <c r="A17" s="16" t="s">
        <v>149</v>
      </c>
      <c r="B17" s="45" t="e">
        <f>ZADOST!#REF!</f>
        <v>#REF!</v>
      </c>
    </row>
    <row r="18" spans="1:2" x14ac:dyDescent="0.3">
      <c r="A18" s="16" t="s">
        <v>150</v>
      </c>
      <c r="B18" s="46" t="e">
        <f>ZADOST!#REF!</f>
        <v>#REF!</v>
      </c>
    </row>
    <row r="19" spans="1:2" x14ac:dyDescent="0.3">
      <c r="A19" s="16" t="s">
        <v>151</v>
      </c>
      <c r="B19" s="61" t="e">
        <f>ZADOST!#REF!</f>
        <v>#REF!</v>
      </c>
    </row>
    <row r="20" spans="1:2" x14ac:dyDescent="0.3">
      <c r="A20" s="16" t="s">
        <v>152</v>
      </c>
      <c r="B20" s="46" t="e">
        <f>ZADOST!#REF!</f>
        <v>#REF!</v>
      </c>
    </row>
    <row r="21" spans="1:2" x14ac:dyDescent="0.3">
      <c r="A21" s="16" t="s">
        <v>153</v>
      </c>
      <c r="B21" s="46">
        <f>ZADOST!U93</f>
        <v>0</v>
      </c>
    </row>
    <row r="22" spans="1:2" x14ac:dyDescent="0.3">
      <c r="A22" s="16" t="s">
        <v>154</v>
      </c>
      <c r="B22" s="46">
        <f>ZADOST!U94</f>
        <v>0</v>
      </c>
    </row>
    <row r="23" spans="1:2" x14ac:dyDescent="0.3">
      <c r="A23" s="16" t="s">
        <v>155</v>
      </c>
      <c r="B23" s="45" t="str">
        <f>ZADOST!AM96</f>
        <v>Vyberte ze seznamu</v>
      </c>
    </row>
    <row r="24" spans="1:2" x14ac:dyDescent="0.3">
      <c r="A24" s="16" t="s">
        <v>156</v>
      </c>
      <c r="B24" s="45" t="str">
        <f>ZADOST!AM97</f>
        <v>Vyberte ze seznamu</v>
      </c>
    </row>
    <row r="25" spans="1:2" x14ac:dyDescent="0.3">
      <c r="A25" s="16" t="s">
        <v>157</v>
      </c>
      <c r="B25" s="45" t="str">
        <f>ZADOST!AM98</f>
        <v>Vyberte ze seznamu</v>
      </c>
    </row>
    <row r="26" spans="1:2" x14ac:dyDescent="0.3">
      <c r="A26" s="16" t="s">
        <v>158</v>
      </c>
      <c r="B26" s="46">
        <f>ZADOST!U101</f>
        <v>0</v>
      </c>
    </row>
    <row r="27" spans="1:2" x14ac:dyDescent="0.3">
      <c r="A27" s="16" t="s">
        <v>159</v>
      </c>
      <c r="B27" s="46">
        <f>ZADOST!U102</f>
        <v>0</v>
      </c>
    </row>
    <row r="28" spans="1:2" x14ac:dyDescent="0.3">
      <c r="A28" s="16" t="s">
        <v>160</v>
      </c>
      <c r="B28" s="46">
        <f>ZADOST!U103</f>
        <v>0</v>
      </c>
    </row>
    <row r="29" spans="1:2" x14ac:dyDescent="0.3">
      <c r="A29" s="16" t="s">
        <v>161</v>
      </c>
      <c r="B29" s="46">
        <f>ZADOST!U104</f>
        <v>0</v>
      </c>
    </row>
    <row r="30" spans="1:2" x14ac:dyDescent="0.3">
      <c r="A30" s="16" t="s">
        <v>162</v>
      </c>
      <c r="B30" s="46">
        <f>ZADOST!U105</f>
        <v>0</v>
      </c>
    </row>
    <row r="31" spans="1:2" x14ac:dyDescent="0.3">
      <c r="A31" s="18" t="s">
        <v>163</v>
      </c>
      <c r="B31" s="47">
        <f>ZADOST!AE110</f>
        <v>43831</v>
      </c>
    </row>
    <row r="32" spans="1:2" x14ac:dyDescent="0.3">
      <c r="A32" s="18" t="s">
        <v>164</v>
      </c>
      <c r="B32" s="46" t="str">
        <f>ZADOST!AE111</f>
        <v>30.11.2022</v>
      </c>
    </row>
    <row r="33" spans="1:2" x14ac:dyDescent="0.3">
      <c r="A33" s="21" t="s">
        <v>165</v>
      </c>
      <c r="B33" s="48">
        <f>ZADOST!AE113</f>
        <v>0</v>
      </c>
    </row>
    <row r="34" spans="1:2" x14ac:dyDescent="0.3">
      <c r="A34" s="21" t="s">
        <v>166</v>
      </c>
      <c r="B34" s="48">
        <f>ZADOST!AE114</f>
        <v>0</v>
      </c>
    </row>
    <row r="35" spans="1:2" x14ac:dyDescent="0.3">
      <c r="A35" s="22" t="s">
        <v>112</v>
      </c>
      <c r="B35" s="44">
        <f>ZADOST!AE116</f>
        <v>0</v>
      </c>
    </row>
    <row r="36" spans="1:2" x14ac:dyDescent="0.3">
      <c r="A36" s="22" t="s">
        <v>113</v>
      </c>
      <c r="B36" s="44" t="e">
        <f>ZADOST!#REF!</f>
        <v>#REF!</v>
      </c>
    </row>
    <row r="37" spans="1:2" x14ac:dyDescent="0.3">
      <c r="A37" s="22" t="s">
        <v>167</v>
      </c>
      <c r="B37" s="44" t="e">
        <f>ZADOST!#REF!</f>
        <v>#REF!</v>
      </c>
    </row>
    <row r="38" spans="1:2" x14ac:dyDescent="0.3">
      <c r="A38" s="16" t="s">
        <v>168</v>
      </c>
      <c r="B38" s="45">
        <f>ZADOST!AB120</f>
        <v>0</v>
      </c>
    </row>
    <row r="39" spans="1:2" x14ac:dyDescent="0.3">
      <c r="A39" s="16" t="s">
        <v>169</v>
      </c>
      <c r="B39" s="45" t="str">
        <f>ZADOST!AC130</f>
        <v>Jednotková cena</v>
      </c>
    </row>
    <row r="40" spans="1:2" x14ac:dyDescent="0.3">
      <c r="A40" s="18" t="s">
        <v>170</v>
      </c>
      <c r="B40" s="45"/>
    </row>
    <row r="41" spans="1:2" x14ac:dyDescent="0.3">
      <c r="A41" s="18" t="s">
        <v>171</v>
      </c>
      <c r="B41" s="45"/>
    </row>
    <row r="42" spans="1:2" x14ac:dyDescent="0.3">
      <c r="A42" s="23" t="s">
        <v>172</v>
      </c>
      <c r="B42" s="45">
        <f>ZADOST!AU148</f>
        <v>0</v>
      </c>
    </row>
    <row r="43" spans="1:2" x14ac:dyDescent="0.3">
      <c r="A43" s="16" t="s">
        <v>173</v>
      </c>
      <c r="B43" s="45" t="str">
        <f>ZADOST!AI155</f>
        <v>vygeneruje se</v>
      </c>
    </row>
    <row r="44" spans="1:2" x14ac:dyDescent="0.3">
      <c r="A44" s="16" t="s">
        <v>174</v>
      </c>
      <c r="B44" s="49" t="str">
        <f>ZADOST!AU155</f>
        <v>vygeneruje se</v>
      </c>
    </row>
    <row r="45" spans="1:2" x14ac:dyDescent="0.3">
      <c r="A45" s="16" t="s">
        <v>175</v>
      </c>
      <c r="B45" s="45">
        <f>ZADOST!AI153</f>
        <v>0</v>
      </c>
    </row>
    <row r="46" spans="1:2" x14ac:dyDescent="0.3">
      <c r="A46" s="16" t="s">
        <v>176</v>
      </c>
      <c r="B46" s="49" t="str">
        <f>ZADOST!AU154</f>
        <v>vygeneruje se</v>
      </c>
    </row>
    <row r="47" spans="1:2" x14ac:dyDescent="0.3">
      <c r="A47" s="16" t="s">
        <v>177</v>
      </c>
      <c r="B47" s="45" t="str">
        <f>ZADOST!AI167</f>
        <v>vygeneruje se</v>
      </c>
    </row>
    <row r="48" spans="1:2" x14ac:dyDescent="0.3">
      <c r="A48" s="16" t="s">
        <v>178</v>
      </c>
      <c r="B48" s="49" t="str">
        <f>ZADOST!AU167</f>
        <v>vygeneruje se</v>
      </c>
    </row>
    <row r="49" spans="1:3" x14ac:dyDescent="0.3">
      <c r="A49" s="16" t="s">
        <v>179</v>
      </c>
      <c r="B49" s="45"/>
    </row>
    <row r="50" spans="1:3" x14ac:dyDescent="0.3">
      <c r="A50" s="16" t="s">
        <v>180</v>
      </c>
      <c r="B50" s="45"/>
    </row>
    <row r="51" spans="1:3" x14ac:dyDescent="0.3">
      <c r="A51" s="16" t="s">
        <v>181</v>
      </c>
      <c r="B51" s="45" t="str">
        <f>ZADOST!AI167</f>
        <v>vygeneruje se</v>
      </c>
      <c r="C51" s="62"/>
    </row>
    <row r="52" spans="1:3" x14ac:dyDescent="0.3">
      <c r="A52" s="16" t="s">
        <v>182</v>
      </c>
      <c r="B52" s="49" t="str">
        <f>ZADOST!AU167</f>
        <v>vygeneruje se</v>
      </c>
    </row>
    <row r="53" spans="1:3" x14ac:dyDescent="0.3">
      <c r="A53" s="51" t="s">
        <v>209</v>
      </c>
      <c r="B53" s="52" t="str">
        <f>ZADOST!D124</f>
        <v>Vyberte ze seznamu</v>
      </c>
    </row>
    <row r="54" spans="1:3" x14ac:dyDescent="0.3">
      <c r="A54" s="51" t="s">
        <v>210</v>
      </c>
      <c r="B54" s="52" t="str">
        <f>ZADOST!AE124</f>
        <v>vygeneruje se</v>
      </c>
    </row>
    <row r="55" spans="1:3" x14ac:dyDescent="0.3">
      <c r="A55" s="51" t="s">
        <v>211</v>
      </c>
      <c r="B55" s="52">
        <f>ZADOST!AS124</f>
        <v>0</v>
      </c>
    </row>
    <row r="56" spans="1:3" x14ac:dyDescent="0.3">
      <c r="A56" s="51" t="s">
        <v>209</v>
      </c>
      <c r="B56" s="52">
        <f>ZADOST!D126</f>
        <v>0</v>
      </c>
    </row>
    <row r="57" spans="1:3" x14ac:dyDescent="0.3">
      <c r="A57" s="51" t="s">
        <v>210</v>
      </c>
      <c r="B57" s="52">
        <f>ZADOST!AE126</f>
        <v>0</v>
      </c>
    </row>
    <row r="58" spans="1:3" x14ac:dyDescent="0.3">
      <c r="A58" s="51" t="s">
        <v>211</v>
      </c>
      <c r="B58" s="52">
        <f>ZADOST!AS126</f>
        <v>0</v>
      </c>
    </row>
    <row r="59" spans="1:3" x14ac:dyDescent="0.3">
      <c r="A59" s="53" t="s">
        <v>278</v>
      </c>
      <c r="B59" s="54">
        <f>ZADOST!D143</f>
        <v>0</v>
      </c>
    </row>
    <row r="60" spans="1:3" x14ac:dyDescent="0.3">
      <c r="A60" s="51" t="s">
        <v>279</v>
      </c>
      <c r="B60" s="52">
        <f>ZADOST!AU143</f>
        <v>0</v>
      </c>
    </row>
    <row r="61" spans="1:3" x14ac:dyDescent="0.3">
      <c r="A61" s="53" t="s">
        <v>280</v>
      </c>
      <c r="B61" s="54">
        <f>ZADOST!D144</f>
        <v>0</v>
      </c>
    </row>
    <row r="62" spans="1:3" x14ac:dyDescent="0.3">
      <c r="A62" s="51" t="s">
        <v>281</v>
      </c>
      <c r="B62" s="52">
        <f>ZADOST!AU144</f>
        <v>0</v>
      </c>
    </row>
    <row r="63" spans="1:3" x14ac:dyDescent="0.3">
      <c r="A63" s="53" t="s">
        <v>282</v>
      </c>
      <c r="B63" s="55">
        <f>ZADOST!D145</f>
        <v>0</v>
      </c>
    </row>
    <row r="64" spans="1:3" x14ac:dyDescent="0.3">
      <c r="A64" s="51" t="s">
        <v>283</v>
      </c>
      <c r="B64" s="56">
        <f>ZADOST!AU145</f>
        <v>0</v>
      </c>
    </row>
    <row r="65" spans="1:3" x14ac:dyDescent="0.3">
      <c r="A65" s="53" t="s">
        <v>284</v>
      </c>
      <c r="B65" s="54">
        <f>ZADOST!D146</f>
        <v>0</v>
      </c>
    </row>
    <row r="66" spans="1:3" x14ac:dyDescent="0.3">
      <c r="A66" s="51" t="s">
        <v>285</v>
      </c>
      <c r="B66" s="52">
        <f>ZADOST!AU146</f>
        <v>0</v>
      </c>
    </row>
    <row r="67" spans="1:3" x14ac:dyDescent="0.3">
      <c r="A67" s="53" t="s">
        <v>286</v>
      </c>
      <c r="B67" s="54">
        <f>ZADOST!D147</f>
        <v>0</v>
      </c>
    </row>
    <row r="68" spans="1:3" x14ac:dyDescent="0.3">
      <c r="A68" s="51" t="s">
        <v>287</v>
      </c>
      <c r="B68" s="52">
        <f>ZADOST!AU147</f>
        <v>0</v>
      </c>
    </row>
    <row r="69" spans="1:3" x14ac:dyDescent="0.3">
      <c r="A69" s="24" t="s">
        <v>183</v>
      </c>
      <c r="B69" s="45">
        <f>ZADOST!AL218</f>
        <v>0</v>
      </c>
    </row>
    <row r="70" spans="1:3" x14ac:dyDescent="0.3">
      <c r="A70" s="21" t="s">
        <v>292</v>
      </c>
      <c r="B70" s="42">
        <f>ZADOST!W222</f>
        <v>0</v>
      </c>
      <c r="C70" s="62"/>
    </row>
    <row r="71" spans="1:3" x14ac:dyDescent="0.3">
      <c r="A71" s="25" t="s">
        <v>293</v>
      </c>
      <c r="B71" s="42" t="e">
        <f>ZADOST!#REF!</f>
        <v>#REF!</v>
      </c>
      <c r="C71" s="62"/>
    </row>
    <row r="72" spans="1:3" x14ac:dyDescent="0.3">
      <c r="A72" s="21" t="s">
        <v>271</v>
      </c>
      <c r="B72" s="42" t="str">
        <f>ZADOST!BH45</f>
        <v xml:space="preserve">  </v>
      </c>
      <c r="C72" s="62"/>
    </row>
    <row r="73" spans="1:3" x14ac:dyDescent="0.3">
      <c r="A73" s="25" t="s">
        <v>272</v>
      </c>
      <c r="B73" s="44" t="e">
        <f>ZADOST!#REF!</f>
        <v>#REF!</v>
      </c>
      <c r="C73" s="62"/>
    </row>
    <row r="74" spans="1:3" x14ac:dyDescent="0.3">
      <c r="A74" s="21" t="s">
        <v>273</v>
      </c>
      <c r="B74" s="42" t="str">
        <f>ZADOST!BH46</f>
        <v xml:space="preserve">  </v>
      </c>
      <c r="C74" s="62"/>
    </row>
    <row r="75" spans="1:3" x14ac:dyDescent="0.3">
      <c r="A75" s="25" t="s">
        <v>274</v>
      </c>
      <c r="B75" s="44" t="e">
        <f>ZADOST!#REF!</f>
        <v>#REF!</v>
      </c>
      <c r="C75" s="62"/>
    </row>
    <row r="76" spans="1:3" x14ac:dyDescent="0.3">
      <c r="A76" s="24" t="s">
        <v>275</v>
      </c>
      <c r="B76" s="43">
        <f>IF(AND(B39="INVESTIČNÍ",B12="Fyzická osoba"),6493,IF(AND(B39="INVESTIČNÍ",B12="Fyzická podnikající osoba"),6212,IF(B39="INVESTIČNÍ",(VLOOKUP(ZADOST!X32,'Položky - Neckařová'!A1:C31,3)),0)))</f>
        <v>0</v>
      </c>
    </row>
    <row r="77" spans="1:3" x14ac:dyDescent="0.3">
      <c r="A77" s="24" t="s">
        <v>276</v>
      </c>
      <c r="B77" s="43">
        <f>IF(AND(B39="NEINVESTIČNÍ",B12="Fyzická osoba"),5493,IF(AND(B39="NEINVESTIČNÍ",B12="Fyzická podnikající osoba"),5212,IF(B39="NEINVESTIČNÍ",(VLOOKUP(ZADOST!X32,'Položky - Neckařová'!A1:C31,3)),0)))</f>
        <v>0</v>
      </c>
    </row>
    <row r="78" spans="1:3" x14ac:dyDescent="0.3">
      <c r="A78" s="24" t="s">
        <v>277</v>
      </c>
      <c r="B78" s="64"/>
    </row>
    <row r="79" spans="1:3" x14ac:dyDescent="0.3">
      <c r="A79" s="16" t="s">
        <v>184</v>
      </c>
      <c r="B79" s="45"/>
    </row>
    <row r="80" spans="1:3" x14ac:dyDescent="0.3">
      <c r="A80" s="16" t="s">
        <v>185</v>
      </c>
      <c r="B80" s="45"/>
    </row>
    <row r="81" spans="1:2" x14ac:dyDescent="0.3">
      <c r="A81" s="16" t="s">
        <v>186</v>
      </c>
      <c r="B81" s="45"/>
    </row>
    <row r="82" spans="1:2" x14ac:dyDescent="0.3">
      <c r="A82" s="16" t="s">
        <v>187</v>
      </c>
      <c r="B82" s="45"/>
    </row>
    <row r="83" spans="1:2" x14ac:dyDescent="0.3">
      <c r="A83" s="16" t="s">
        <v>188</v>
      </c>
      <c r="B83" s="45"/>
    </row>
    <row r="84" spans="1:2" x14ac:dyDescent="0.3">
      <c r="A84" s="16" t="s">
        <v>189</v>
      </c>
      <c r="B84" s="45"/>
    </row>
    <row r="85" spans="1:2" x14ac:dyDescent="0.3">
      <c r="A85" s="16" t="s">
        <v>190</v>
      </c>
      <c r="B85" s="45"/>
    </row>
    <row r="86" spans="1:2" x14ac:dyDescent="0.3">
      <c r="A86" s="16" t="s">
        <v>191</v>
      </c>
      <c r="B86" s="45"/>
    </row>
    <row r="87" spans="1:2" x14ac:dyDescent="0.3">
      <c r="A87" s="16" t="s">
        <v>192</v>
      </c>
      <c r="B87" s="45"/>
    </row>
    <row r="88" spans="1:2" x14ac:dyDescent="0.3">
      <c r="A88" s="16" t="s">
        <v>193</v>
      </c>
      <c r="B88" s="45"/>
    </row>
    <row r="89" spans="1:2" x14ac:dyDescent="0.3">
      <c r="A89" s="16" t="s">
        <v>194</v>
      </c>
      <c r="B89" s="45"/>
    </row>
    <row r="90" spans="1:2" x14ac:dyDescent="0.3">
      <c r="A90" s="16" t="s">
        <v>195</v>
      </c>
      <c r="B90" s="45"/>
    </row>
    <row r="91" spans="1:2" x14ac:dyDescent="0.3">
      <c r="A91" s="16" t="s">
        <v>196</v>
      </c>
      <c r="B91" s="45"/>
    </row>
    <row r="92" spans="1:2" x14ac:dyDescent="0.3">
      <c r="A92" s="16" t="s">
        <v>197</v>
      </c>
      <c r="B92" s="45"/>
    </row>
    <row r="93" spans="1:2" x14ac:dyDescent="0.3">
      <c r="A93" s="16" t="s">
        <v>198</v>
      </c>
      <c r="B93" s="45"/>
    </row>
    <row r="94" spans="1:2" x14ac:dyDescent="0.3">
      <c r="A94" s="16" t="s">
        <v>199</v>
      </c>
      <c r="B94" s="45"/>
    </row>
    <row r="95" spans="1:2" x14ac:dyDescent="0.3">
      <c r="A95" s="16" t="s">
        <v>200</v>
      </c>
      <c r="B95" s="45"/>
    </row>
    <row r="96" spans="1:2" x14ac:dyDescent="0.3">
      <c r="A96" s="16" t="s">
        <v>201</v>
      </c>
      <c r="B96" s="45" t="s">
        <v>202</v>
      </c>
    </row>
    <row r="97" spans="1:2" x14ac:dyDescent="0.3">
      <c r="A97" s="16" t="s">
        <v>203</v>
      </c>
      <c r="B97" s="45" t="s">
        <v>204</v>
      </c>
    </row>
    <row r="98" spans="1:2" x14ac:dyDescent="0.3">
      <c r="A98" s="16" t="s">
        <v>205</v>
      </c>
      <c r="B98" s="45" t="s">
        <v>206</v>
      </c>
    </row>
    <row r="99" spans="1:2" x14ac:dyDescent="0.3">
      <c r="A99" s="16" t="s">
        <v>207</v>
      </c>
      <c r="B99" s="45" t="s">
        <v>208</v>
      </c>
    </row>
    <row r="100" spans="1:2" x14ac:dyDescent="0.3">
      <c r="A100" s="63" t="s">
        <v>288</v>
      </c>
      <c r="B100" s="60">
        <f>ZADOST!AK42</f>
        <v>0</v>
      </c>
    </row>
    <row r="101" spans="1:2" x14ac:dyDescent="0.3">
      <c r="A101" s="63" t="s">
        <v>290</v>
      </c>
      <c r="B101" s="50">
        <f>ZADOST!D171</f>
        <v>0</v>
      </c>
    </row>
    <row r="102" spans="1:2" x14ac:dyDescent="0.3">
      <c r="A102" s="63" t="s">
        <v>291</v>
      </c>
      <c r="B102" s="50">
        <f>ZADOST!D173</f>
        <v>0</v>
      </c>
    </row>
  </sheetData>
  <conditionalFormatting sqref="A79:A99 A2:A4 A101:A102">
    <cfRule type="duplicateValues" dxfId="18" priority="10"/>
  </conditionalFormatting>
  <conditionalFormatting sqref="A38:A52 A1 A5:A34 A69:A71">
    <cfRule type="duplicateValues" dxfId="17" priority="11"/>
  </conditionalFormatting>
  <conditionalFormatting sqref="A72:A73">
    <cfRule type="duplicateValues" dxfId="16" priority="9"/>
  </conditionalFormatting>
  <conditionalFormatting sqref="A74:A75">
    <cfRule type="duplicateValues" dxfId="15" priority="8"/>
  </conditionalFormatting>
  <conditionalFormatting sqref="A56:A58">
    <cfRule type="duplicateValues" dxfId="14" priority="5"/>
  </conditionalFormatting>
  <conditionalFormatting sqref="A67:A68">
    <cfRule type="duplicateValues" dxfId="13" priority="4"/>
  </conditionalFormatting>
  <conditionalFormatting sqref="A59:A62">
    <cfRule type="duplicateValues" dxfId="12" priority="3"/>
  </conditionalFormatting>
  <conditionalFormatting sqref="A53:A55 A63:A64">
    <cfRule type="duplicateValues" dxfId="11" priority="6"/>
  </conditionalFormatting>
  <conditionalFormatting sqref="A65:A66">
    <cfRule type="duplicateValues" dxfId="10" priority="2"/>
  </conditionalFormatting>
  <conditionalFormatting sqref="A100">
    <cfRule type="duplicateValues" dxfId="9" priority="1"/>
  </conditionalFormatting>
  <conditionalFormatting sqref="A76:A78">
    <cfRule type="duplicateValues" dxfId="8" priority="17"/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CO2"/>
  <sheetViews>
    <sheetView zoomScale="85" zoomScaleNormal="85" workbookViewId="0">
      <selection activeCell="CM2" sqref="CM2:CO2"/>
    </sheetView>
  </sheetViews>
  <sheetFormatPr defaultRowHeight="14.4" x14ac:dyDescent="0.3"/>
  <cols>
    <col min="1" max="2" width="14.44140625" bestFit="1" customWidth="1"/>
    <col min="3" max="3" width="53.88671875" bestFit="1" customWidth="1"/>
    <col min="4" max="4" width="5.44140625" bestFit="1" customWidth="1"/>
    <col min="5" max="5" width="65.44140625" bestFit="1" customWidth="1"/>
    <col min="6" max="6" width="255.6640625" bestFit="1" customWidth="1"/>
    <col min="7" max="7" width="12.88671875" bestFit="1" customWidth="1"/>
    <col min="8" max="8" width="18.109375" bestFit="1" customWidth="1"/>
    <col min="9" max="9" width="10" bestFit="1" customWidth="1"/>
    <col min="10" max="10" width="10.88671875" bestFit="1" customWidth="1"/>
    <col min="11" max="11" width="23.44140625" bestFit="1" customWidth="1"/>
    <col min="12" max="12" width="15.33203125" bestFit="1" customWidth="1"/>
    <col min="13" max="13" width="26.44140625" bestFit="1" customWidth="1"/>
    <col min="14" max="14" width="20.5546875" bestFit="1" customWidth="1"/>
    <col min="15" max="15" width="36" bestFit="1" customWidth="1"/>
    <col min="16" max="17" width="24" bestFit="1" customWidth="1"/>
    <col min="18" max="18" width="21" bestFit="1" customWidth="1"/>
    <col min="19" max="19" width="13.109375" bestFit="1" customWidth="1"/>
    <col min="20" max="20" width="15.33203125" bestFit="1" customWidth="1"/>
    <col min="21" max="21" width="18" bestFit="1" customWidth="1"/>
    <col min="22" max="22" width="21.109375" bestFit="1" customWidth="1"/>
    <col min="23" max="23" width="9.6640625" bestFit="1" customWidth="1"/>
    <col min="24" max="24" width="11.109375" bestFit="1" customWidth="1"/>
    <col min="25" max="25" width="13.109375" bestFit="1" customWidth="1"/>
    <col min="26" max="26" width="14.109375" bestFit="1" customWidth="1"/>
    <col min="27" max="27" width="11.88671875" bestFit="1" customWidth="1"/>
    <col min="28" max="28" width="15" bestFit="1" customWidth="1"/>
    <col min="29" max="29" width="19.88671875" bestFit="1" customWidth="1"/>
    <col min="30" max="30" width="18.6640625" bestFit="1" customWidth="1"/>
    <col min="31" max="31" width="13.6640625" bestFit="1" customWidth="1"/>
    <col min="32" max="32" width="14.109375" bestFit="1" customWidth="1"/>
    <col min="33" max="33" width="18.33203125" bestFit="1" customWidth="1"/>
    <col min="34" max="34" width="18.6640625" bestFit="1" customWidth="1"/>
    <col min="35" max="35" width="13.33203125" bestFit="1" customWidth="1"/>
    <col min="36" max="36" width="13.33203125" customWidth="1"/>
    <col min="37" max="37" width="13.5546875" bestFit="1" customWidth="1"/>
    <col min="38" max="38" width="6.44140625" bestFit="1" customWidth="1"/>
    <col min="39" max="39" width="15.109375" bestFit="1" customWidth="1"/>
    <col min="40" max="40" width="17" bestFit="1" customWidth="1"/>
    <col min="41" max="41" width="23" bestFit="1" customWidth="1"/>
    <col min="42" max="42" width="28.44140625" bestFit="1" customWidth="1"/>
    <col min="43" max="43" width="27.5546875" bestFit="1" customWidth="1"/>
    <col min="44" max="44" width="33" bestFit="1" customWidth="1"/>
    <col min="45" max="45" width="19.109375" bestFit="1" customWidth="1"/>
    <col min="46" max="46" width="21" bestFit="1" customWidth="1"/>
    <col min="47" max="47" width="14.5546875" bestFit="1" customWidth="1"/>
    <col min="48" max="48" width="20" bestFit="1" customWidth="1"/>
    <col min="49" max="49" width="29.109375" bestFit="1" customWidth="1"/>
    <col min="50" max="50" width="34.6640625" bestFit="1" customWidth="1"/>
    <col min="51" max="51" width="36.5546875" customWidth="1"/>
    <col min="52" max="52" width="15.6640625" bestFit="1" customWidth="1"/>
    <col min="53" max="53" width="26.88671875" bestFit="1" customWidth="1"/>
    <col min="54" max="54" width="155" bestFit="1" customWidth="1"/>
    <col min="55" max="55" width="15.6640625" bestFit="1" customWidth="1"/>
    <col min="56" max="56" width="26.88671875" bestFit="1" customWidth="1"/>
    <col min="57" max="57" width="14" bestFit="1" customWidth="1"/>
    <col min="58" max="58" width="14.33203125" bestFit="1" customWidth="1"/>
    <col min="59" max="59" width="14" bestFit="1" customWidth="1"/>
    <col min="60" max="60" width="14.33203125" bestFit="1" customWidth="1"/>
    <col min="61" max="61" width="14" bestFit="1" customWidth="1"/>
    <col min="62" max="62" width="14.33203125" bestFit="1" customWidth="1"/>
    <col min="63" max="63" width="19.109375" bestFit="1" customWidth="1"/>
    <col min="64" max="64" width="23.44140625" bestFit="1" customWidth="1"/>
    <col min="65" max="65" width="28.33203125" bestFit="1" customWidth="1"/>
    <col min="66" max="66" width="22.109375" bestFit="1" customWidth="1"/>
    <col min="67" max="67" width="28.33203125" bestFit="1" customWidth="1"/>
    <col min="68" max="68" width="24" bestFit="1" customWidth="1"/>
    <col min="69" max="69" width="30.33203125" bestFit="1" customWidth="1"/>
    <col min="70" max="70" width="6.88671875" bestFit="1" customWidth="1"/>
    <col min="71" max="71" width="6.5546875" bestFit="1" customWidth="1"/>
    <col min="72" max="72" width="16.88671875" bestFit="1" customWidth="1"/>
    <col min="73" max="73" width="18" bestFit="1" customWidth="1"/>
    <col min="74" max="74" width="18.6640625" bestFit="1" customWidth="1"/>
    <col min="75" max="75" width="18" bestFit="1" customWidth="1"/>
    <col min="76" max="76" width="14.33203125" bestFit="1" customWidth="1"/>
    <col min="77" max="77" width="17.33203125" bestFit="1" customWidth="1"/>
    <col min="78" max="78" width="25.33203125" bestFit="1" customWidth="1"/>
    <col min="79" max="79" width="22.44140625" bestFit="1" customWidth="1"/>
    <col min="80" max="81" width="26.6640625" bestFit="1" customWidth="1"/>
    <col min="82" max="82" width="23.6640625" bestFit="1" customWidth="1"/>
    <col min="83" max="83" width="20" bestFit="1" customWidth="1"/>
    <col min="84" max="84" width="9.33203125" bestFit="1" customWidth="1"/>
    <col min="85" max="85" width="17.88671875" bestFit="1" customWidth="1"/>
    <col min="86" max="86" width="8.109375" bestFit="1" customWidth="1"/>
    <col min="87" max="87" width="37" bestFit="1" customWidth="1"/>
    <col min="88" max="88" width="53.88671875" bestFit="1" customWidth="1"/>
    <col min="89" max="89" width="18.5546875" bestFit="1" customWidth="1"/>
    <col min="90" max="90" width="22.109375" bestFit="1" customWidth="1"/>
    <col min="91" max="91" width="16.5546875" customWidth="1"/>
    <col min="93" max="93" width="17" customWidth="1"/>
  </cols>
  <sheetData>
    <row r="1" spans="1:93" x14ac:dyDescent="0.3">
      <c r="A1" s="16" t="s">
        <v>133</v>
      </c>
      <c r="B1" s="16" t="s">
        <v>134</v>
      </c>
      <c r="C1" s="16" t="s">
        <v>135</v>
      </c>
      <c r="D1" s="16" t="s">
        <v>136</v>
      </c>
      <c r="E1" s="16" t="s">
        <v>137</v>
      </c>
      <c r="F1" s="18" t="s">
        <v>138</v>
      </c>
      <c r="G1" s="16" t="s">
        <v>139</v>
      </c>
      <c r="H1" s="19" t="s">
        <v>140</v>
      </c>
      <c r="I1" s="16" t="s">
        <v>141</v>
      </c>
      <c r="J1" s="19" t="s">
        <v>142</v>
      </c>
      <c r="K1" s="16" t="s">
        <v>143</v>
      </c>
      <c r="L1" s="16" t="s">
        <v>144</v>
      </c>
      <c r="M1" s="16" t="s">
        <v>145</v>
      </c>
      <c r="N1" s="19" t="s">
        <v>146</v>
      </c>
      <c r="O1" s="16" t="s">
        <v>147</v>
      </c>
      <c r="P1" s="16" t="s">
        <v>148</v>
      </c>
      <c r="Q1" s="16" t="s">
        <v>149</v>
      </c>
      <c r="R1" s="16" t="s">
        <v>150</v>
      </c>
      <c r="S1" s="16" t="s">
        <v>151</v>
      </c>
      <c r="T1" s="16" t="s">
        <v>152</v>
      </c>
      <c r="U1" s="16" t="s">
        <v>153</v>
      </c>
      <c r="V1" s="16" t="s">
        <v>154</v>
      </c>
      <c r="W1" s="16" t="s">
        <v>155</v>
      </c>
      <c r="X1" s="16" t="s">
        <v>156</v>
      </c>
      <c r="Y1" s="16" t="s">
        <v>157</v>
      </c>
      <c r="Z1" s="16" t="s">
        <v>158</v>
      </c>
      <c r="AA1" s="16" t="s">
        <v>159</v>
      </c>
      <c r="AB1" s="16" t="s">
        <v>160</v>
      </c>
      <c r="AC1" s="16" t="s">
        <v>161</v>
      </c>
      <c r="AD1" s="16" t="s">
        <v>162</v>
      </c>
      <c r="AE1" s="18" t="s">
        <v>163</v>
      </c>
      <c r="AF1" s="18" t="s">
        <v>164</v>
      </c>
      <c r="AG1" s="21" t="s">
        <v>165</v>
      </c>
      <c r="AH1" s="21" t="s">
        <v>166</v>
      </c>
      <c r="AI1" s="16" t="s">
        <v>168</v>
      </c>
      <c r="AJ1" s="16" t="s">
        <v>400</v>
      </c>
      <c r="AK1" s="16" t="s">
        <v>169</v>
      </c>
      <c r="AL1" s="18" t="s">
        <v>170</v>
      </c>
      <c r="AM1" s="18" t="s">
        <v>171</v>
      </c>
      <c r="AN1" s="23" t="s">
        <v>172</v>
      </c>
      <c r="AO1" s="16" t="s">
        <v>173</v>
      </c>
      <c r="AP1" s="16" t="s">
        <v>174</v>
      </c>
      <c r="AQ1" s="16" t="s">
        <v>175</v>
      </c>
      <c r="AR1" s="16" t="s">
        <v>176</v>
      </c>
      <c r="AS1" s="16" t="s">
        <v>177</v>
      </c>
      <c r="AT1" s="16" t="s">
        <v>178</v>
      </c>
      <c r="AU1" s="16" t="s">
        <v>179</v>
      </c>
      <c r="AV1" s="16" t="s">
        <v>180</v>
      </c>
      <c r="AW1" s="16" t="s">
        <v>181</v>
      </c>
      <c r="AX1" s="16" t="s">
        <v>182</v>
      </c>
      <c r="AY1" s="51" t="s">
        <v>209</v>
      </c>
      <c r="AZ1" s="51" t="s">
        <v>210</v>
      </c>
      <c r="BA1" s="51" t="s">
        <v>211</v>
      </c>
      <c r="BB1" s="51" t="s">
        <v>209</v>
      </c>
      <c r="BC1" s="51" t="s">
        <v>210</v>
      </c>
      <c r="BD1" s="51" t="s">
        <v>211</v>
      </c>
      <c r="BE1" s="53" t="s">
        <v>278</v>
      </c>
      <c r="BF1" s="51" t="s">
        <v>279</v>
      </c>
      <c r="BG1" s="53" t="s">
        <v>280</v>
      </c>
      <c r="BH1" s="51" t="s">
        <v>281</v>
      </c>
      <c r="BI1" s="53" t="s">
        <v>282</v>
      </c>
      <c r="BJ1" s="51" t="s">
        <v>283</v>
      </c>
      <c r="BK1" s="24" t="s">
        <v>183</v>
      </c>
      <c r="BL1" s="21" t="s">
        <v>292</v>
      </c>
      <c r="BM1" s="25" t="s">
        <v>293</v>
      </c>
      <c r="BN1" s="21" t="s">
        <v>271</v>
      </c>
      <c r="BO1" s="25" t="s">
        <v>272</v>
      </c>
      <c r="BP1" s="21" t="s">
        <v>273</v>
      </c>
      <c r="BQ1" s="25" t="s">
        <v>274</v>
      </c>
      <c r="BR1" s="16" t="s">
        <v>184</v>
      </c>
      <c r="BS1" s="16" t="s">
        <v>185</v>
      </c>
      <c r="BT1" s="16" t="s">
        <v>186</v>
      </c>
      <c r="BU1" s="16" t="s">
        <v>187</v>
      </c>
      <c r="BV1" s="16" t="s">
        <v>188</v>
      </c>
      <c r="BW1" s="16" t="s">
        <v>189</v>
      </c>
      <c r="BX1" s="16" t="s">
        <v>190</v>
      </c>
      <c r="BY1" s="16" t="s">
        <v>191</v>
      </c>
      <c r="BZ1" s="16" t="s">
        <v>192</v>
      </c>
      <c r="CA1" s="16" t="s">
        <v>193</v>
      </c>
      <c r="CB1" s="16" t="s">
        <v>194</v>
      </c>
      <c r="CC1" s="16" t="s">
        <v>195</v>
      </c>
      <c r="CD1" s="16" t="s">
        <v>196</v>
      </c>
      <c r="CE1" s="16" t="s">
        <v>197</v>
      </c>
      <c r="CF1" s="16" t="s">
        <v>198</v>
      </c>
      <c r="CG1" s="16" t="s">
        <v>199</v>
      </c>
      <c r="CH1" s="16" t="s">
        <v>200</v>
      </c>
      <c r="CI1" s="16" t="s">
        <v>201</v>
      </c>
      <c r="CJ1" s="16" t="s">
        <v>203</v>
      </c>
      <c r="CK1" s="16" t="s">
        <v>205</v>
      </c>
      <c r="CL1" s="16" t="s">
        <v>207</v>
      </c>
      <c r="CM1" s="63" t="s">
        <v>289</v>
      </c>
      <c r="CN1" s="63" t="s">
        <v>290</v>
      </c>
      <c r="CO1" t="s">
        <v>291</v>
      </c>
    </row>
    <row r="2" spans="1:93" x14ac:dyDescent="0.3">
      <c r="A2" t="e">
        <f>projekt!B1</f>
        <v>#REF!</v>
      </c>
      <c r="B2" t="str">
        <f>projekt!B2</f>
        <v xml:space="preserve"> RP02-21DT5</v>
      </c>
      <c r="C2" t="str">
        <f>projekt!B3</f>
        <v>Program na podporu obnovy venkova</v>
      </c>
      <c r="D2">
        <f>projekt!B4</f>
        <v>2021</v>
      </c>
      <c r="E2" s="60" t="str">
        <f>projekt!B5</f>
        <v xml:space="preserve">Projekty na ochranu životního prostředí </v>
      </c>
      <c r="F2" s="60">
        <f>projekt!B6</f>
        <v>0</v>
      </c>
      <c r="G2" s="226">
        <f>ZADOST!AV53</f>
        <v>0</v>
      </c>
      <c r="H2" s="60">
        <f>ZADOST!D24</f>
        <v>0</v>
      </c>
      <c r="I2" s="60">
        <f>ZADOST!X34</f>
        <v>0</v>
      </c>
      <c r="J2" s="60">
        <f>ZADOST!X35</f>
        <v>0</v>
      </c>
      <c r="K2">
        <f>ZADOST!X33</f>
        <v>0</v>
      </c>
      <c r="L2" s="60" t="str">
        <f>ZADOST!X31</f>
        <v>PRÁVNICKÁ OSOBA</v>
      </c>
      <c r="M2" s="60" t="str">
        <f>ZADOST!X32</f>
        <v>Vyberte ze seznamu</v>
      </c>
      <c r="N2" s="60"/>
      <c r="O2" t="str">
        <f>projekt!B15</f>
        <v xml:space="preserve">v , oddíl: , vložka: </v>
      </c>
      <c r="P2" t="str">
        <f>CONCATENATE(ZADOST!D42," ",ZADOST!S42,",",ZADOST!W42," ",ZADOST!AC42)</f>
        <v xml:space="preserve"> , </v>
      </c>
      <c r="R2" s="227" t="str">
        <f>CONCATENATE(ZADOST!D50," ",ZADOST!H50," ",ZADOST!P50,", ",ZADOST!AE50)</f>
        <v xml:space="preserve">  , </v>
      </c>
      <c r="S2" s="226">
        <f>ZADOST!AI50</f>
        <v>0</v>
      </c>
      <c r="T2" s="227">
        <f>ZADOST!AQ50</f>
        <v>0</v>
      </c>
      <c r="U2" s="60">
        <f>ZADOST!U93</f>
        <v>0</v>
      </c>
      <c r="V2" s="60">
        <f>ZADOST!U94</f>
        <v>0</v>
      </c>
      <c r="W2" t="str">
        <f>ZADOST!AM96</f>
        <v>Vyberte ze seznamu</v>
      </c>
      <c r="X2" t="str">
        <f>ZADOST!AM97</f>
        <v>Vyberte ze seznamu</v>
      </c>
      <c r="Y2" t="str">
        <f>ZADOST!AM98</f>
        <v>Vyberte ze seznamu</v>
      </c>
      <c r="Z2" s="60"/>
      <c r="AA2" s="60"/>
      <c r="AB2" s="60"/>
      <c r="AC2" s="60"/>
      <c r="AD2" s="60"/>
      <c r="AE2" s="57">
        <f>ZADOST!AE110</f>
        <v>43831</v>
      </c>
      <c r="AF2" s="60" t="str">
        <f>ZADOST!AE111</f>
        <v>30.11.2022</v>
      </c>
      <c r="AG2" s="57">
        <f>ZADOST!AE113</f>
        <v>0</v>
      </c>
      <c r="AH2" s="57">
        <f>ZADOST!AE114</f>
        <v>0</v>
      </c>
      <c r="AI2" t="str">
        <f>ZADOST!AE120</f>
        <v>Dotace</v>
      </c>
      <c r="AJ2" s="60">
        <f>ZADOST!AE116</f>
        <v>0</v>
      </c>
      <c r="AK2" t="str">
        <f>ZADOST!D130</f>
        <v>Vyberte ze seznamu</v>
      </c>
      <c r="AL2" s="59">
        <f>ZADOST!AU139</f>
        <v>0</v>
      </c>
      <c r="AM2" s="59">
        <f>ZADOST!AU139</f>
        <v>0</v>
      </c>
      <c r="AN2" s="59">
        <f>ZADOST!AU139</f>
        <v>0</v>
      </c>
      <c r="AO2" s="59" t="str">
        <f>ZADOST!AI155</f>
        <v>vygeneruje se</v>
      </c>
      <c r="AP2" s="58" t="str">
        <f>ZADOST!AU155</f>
        <v>vygeneruje se</v>
      </c>
      <c r="AQ2" s="59">
        <f>ZADOST!AI153</f>
        <v>0</v>
      </c>
      <c r="AR2" s="58" t="str">
        <f>ZADOST!AU154</f>
        <v>vygeneruje se</v>
      </c>
      <c r="AT2" s="58"/>
      <c r="AU2" s="59"/>
      <c r="AV2" s="58"/>
      <c r="AW2" t="str">
        <f>ZADOST!AI167</f>
        <v>vygeneruje se</v>
      </c>
      <c r="AX2" s="58" t="str">
        <f>ZADOST!AU167</f>
        <v>vygeneruje se</v>
      </c>
      <c r="AY2" t="str">
        <f>ZADOST!D124</f>
        <v>Vyberte ze seznamu</v>
      </c>
      <c r="AZ2" t="str">
        <f>ZADOST!AE124</f>
        <v>vygeneruje se</v>
      </c>
      <c r="BA2">
        <f>ZADOST!AS124</f>
        <v>0</v>
      </c>
      <c r="BB2">
        <f>projekt!B56</f>
        <v>0</v>
      </c>
      <c r="BC2">
        <f>projekt!B57</f>
        <v>0</v>
      </c>
      <c r="BD2">
        <f>projekt!B58</f>
        <v>0</v>
      </c>
      <c r="BE2" s="60">
        <f>ZADOST!D132</f>
        <v>0</v>
      </c>
      <c r="BF2" s="59">
        <f>ZADOST!AU132</f>
        <v>0</v>
      </c>
      <c r="BG2" s="60" t="s">
        <v>401</v>
      </c>
      <c r="BH2" s="59">
        <f>ZADOST!AU133</f>
        <v>0</v>
      </c>
      <c r="BI2" s="60" t="s">
        <v>402</v>
      </c>
      <c r="BJ2" s="59">
        <f>ZADOST!AU134</f>
        <v>0</v>
      </c>
      <c r="BL2" t="str">
        <f>CONCATENATE(ZADOST!L221," ",ZADOST!AL221," ",ZADOST!L222,", ",ZADOST!AL222)</f>
        <v xml:space="preserve">  , </v>
      </c>
      <c r="BM2" s="60">
        <f>ZADOST!L223</f>
        <v>0</v>
      </c>
      <c r="BN2" t="str">
        <f>CONCATENATE(ZADOST!L224," ",ZADOST!AL224," ",ZADOST!L225,", ",ZADOST!AL225)</f>
        <v xml:space="preserve">  , </v>
      </c>
      <c r="BO2" s="60">
        <f>ZADOST!L226</f>
        <v>0</v>
      </c>
      <c r="BP2" t="str">
        <f>CONCATENATE(ZADOST!L227," ",ZADOST!AL227," ",ZADOST!L228,", ",ZADOST!AL228)</f>
        <v xml:space="preserve">  , </v>
      </c>
      <c r="BQ2" s="60" t="s">
        <v>403</v>
      </c>
      <c r="CM2" s="60"/>
    </row>
  </sheetData>
  <conditionalFormatting sqref="BR1:CN1 B1:D1">
    <cfRule type="duplicateValues" dxfId="7" priority="9"/>
  </conditionalFormatting>
  <conditionalFormatting sqref="BK1:BM1 A1 E1:AX1">
    <cfRule type="duplicateValues" dxfId="6" priority="10"/>
  </conditionalFormatting>
  <conditionalFormatting sqref="BN1:BO1">
    <cfRule type="duplicateValues" dxfId="5" priority="7"/>
  </conditionalFormatting>
  <conditionalFormatting sqref="BB1:BD1">
    <cfRule type="duplicateValues" dxfId="4" priority="4"/>
  </conditionalFormatting>
  <conditionalFormatting sqref="BE1:BH1">
    <cfRule type="duplicateValues" dxfId="3" priority="2"/>
  </conditionalFormatting>
  <conditionalFormatting sqref="AY1:BA1 BI1:BJ1">
    <cfRule type="duplicateValues" dxfId="2" priority="5"/>
  </conditionalFormatting>
  <conditionalFormatting sqref="BP1:BQ1">
    <cfRule type="duplicateValues" dxfId="1" priority="37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D3"/>
  <sheetViews>
    <sheetView workbookViewId="0">
      <selection activeCell="E37" sqref="E37"/>
    </sheetView>
  </sheetViews>
  <sheetFormatPr defaultRowHeight="14.4" x14ac:dyDescent="0.3"/>
  <cols>
    <col min="1" max="1" width="26.88671875" customWidth="1"/>
    <col min="3" max="3" width="20.44140625" customWidth="1"/>
    <col min="4" max="4" width="26.109375" customWidth="1"/>
  </cols>
  <sheetData>
    <row r="1" spans="1:4" x14ac:dyDescent="0.3">
      <c r="A1" s="26" t="s">
        <v>133</v>
      </c>
      <c r="B1" s="26" t="s">
        <v>209</v>
      </c>
      <c r="C1" s="26" t="s">
        <v>210</v>
      </c>
      <c r="D1" s="26" t="s">
        <v>211</v>
      </c>
    </row>
    <row r="2" spans="1:4" x14ac:dyDescent="0.3">
      <c r="A2" s="26"/>
      <c r="B2" s="26"/>
      <c r="C2" s="26"/>
      <c r="D2" s="26"/>
    </row>
    <row r="3" spans="1:4" x14ac:dyDescent="0.3">
      <c r="A3" s="26"/>
      <c r="B3" s="26"/>
      <c r="C3" s="26"/>
      <c r="D3" s="26"/>
    </row>
  </sheetData>
  <sheetProtection algorithmName="SHA-512" hashValue="XGAS+ZdZ7xFfmAMN6ZgiQmF/0/432+ZTvuzA9DAahASX7bVnR2FJSG6w7VaSX+q/3HmbXMz/wUWTOs6HLfSXuw==" saltValue="YIw7y/r7nUxr7D86qYLlqw==" spinCount="100000" sheet="1" objects="1" scenarios="1"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"/>
  <sheetViews>
    <sheetView workbookViewId="0">
      <selection activeCell="D37" sqref="D37"/>
    </sheetView>
  </sheetViews>
  <sheetFormatPr defaultRowHeight="14.4" x14ac:dyDescent="0.3"/>
  <cols>
    <col min="1" max="1" width="26.88671875" customWidth="1"/>
    <col min="4" max="4" width="20.33203125" customWidth="1"/>
    <col min="5" max="5" width="18.109375" customWidth="1"/>
  </cols>
  <sheetData>
    <row r="1" spans="1:5" x14ac:dyDescent="0.3">
      <c r="A1" s="26" t="s">
        <v>133</v>
      </c>
      <c r="B1" s="26" t="s">
        <v>212</v>
      </c>
      <c r="C1" s="26" t="s">
        <v>213</v>
      </c>
      <c r="D1" s="26" t="s">
        <v>214</v>
      </c>
      <c r="E1" s="26" t="s">
        <v>215</v>
      </c>
    </row>
    <row r="2" spans="1:5" x14ac:dyDescent="0.3">
      <c r="A2" s="26"/>
      <c r="B2" s="20"/>
      <c r="C2" s="26"/>
      <c r="D2" s="26"/>
      <c r="E2" s="26"/>
    </row>
    <row r="3" spans="1:5" x14ac:dyDescent="0.3">
      <c r="A3" s="26"/>
      <c r="B3" s="20"/>
      <c r="C3" s="26"/>
      <c r="D3" s="26"/>
      <c r="E3" s="26"/>
    </row>
    <row r="4" spans="1:5" x14ac:dyDescent="0.3">
      <c r="A4" s="26"/>
      <c r="B4" s="20"/>
      <c r="C4" s="26"/>
      <c r="D4" s="26"/>
      <c r="E4" s="26"/>
    </row>
    <row r="5" spans="1:5" x14ac:dyDescent="0.3">
      <c r="A5" s="26"/>
      <c r="B5" s="20"/>
      <c r="C5" s="26"/>
      <c r="D5" s="26"/>
      <c r="E5" s="26"/>
    </row>
    <row r="6" spans="1:5" x14ac:dyDescent="0.3">
      <c r="A6" s="26"/>
      <c r="B6" s="20"/>
      <c r="C6" s="26"/>
      <c r="D6" s="26"/>
      <c r="E6" s="26"/>
    </row>
  </sheetData>
  <sheetProtection algorithmName="SHA-512" hashValue="KlgKM+Sesk2T9+h4m9+DK6vaouQ+gibvt/fSRe/amsi6jWwL0iGYSrZ9HPX9o1Sx+/DGEFZhSN0ay6lZcccQyw==" saltValue="YyaNcUo7IPqRy+VQQ9WGWA==" spinCount="100000" sheet="1" objects="1" scenarios="1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/>
  <dimension ref="A1:C3"/>
  <sheetViews>
    <sheetView workbookViewId="0">
      <selection activeCell="D37" sqref="D37"/>
    </sheetView>
  </sheetViews>
  <sheetFormatPr defaultRowHeight="14.4" x14ac:dyDescent="0.3"/>
  <cols>
    <col min="1" max="1" width="26.88671875" customWidth="1"/>
    <col min="2" max="2" width="20" customWidth="1"/>
    <col min="3" max="3" width="19.44140625" customWidth="1"/>
  </cols>
  <sheetData>
    <row r="1" spans="1:3" x14ac:dyDescent="0.3">
      <c r="A1" s="26" t="s">
        <v>133</v>
      </c>
      <c r="B1" s="16" t="s">
        <v>216</v>
      </c>
      <c r="C1" s="16" t="s">
        <v>217</v>
      </c>
    </row>
    <row r="2" spans="1:3" x14ac:dyDescent="0.3">
      <c r="A2" s="26"/>
      <c r="B2" s="17"/>
      <c r="C2" s="20"/>
    </row>
    <row r="3" spans="1:3" x14ac:dyDescent="0.3">
      <c r="A3" s="26"/>
      <c r="B3" s="17"/>
      <c r="C3" s="20"/>
    </row>
  </sheetData>
  <sheetProtection algorithmName="SHA-512" hashValue="W+rsln6lkuoXijZu9LkQwlXNgpYUmObW2baM4Q/GfPKniwVvFVeq4yW7R5LTJsOY9zioEHCOHlZ6hu8rpNaM8g==" saltValue="TJU0D7coU/K4oCaBzDrP/g==" spinCount="100000" sheet="1" objects="1" scenarios="1"/>
  <conditionalFormatting sqref="B1:C1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ZADOST</vt:lpstr>
      <vt:lpstr>Položky - Neckařová</vt:lpstr>
      <vt:lpstr>projekt</vt:lpstr>
      <vt:lpstr>sumar</vt:lpstr>
      <vt:lpstr>ovp_vystupy</vt:lpstr>
      <vt:lpstr>statutar</vt:lpstr>
      <vt:lpstr>pfzp</vt:lpstr>
      <vt:lpstr>ZADOST!Oblast_tisku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Tomáš</dc:creator>
  <cp:lastModifiedBy>Marek Tomáš</cp:lastModifiedBy>
  <cp:lastPrinted>2020-12-09T13:02:41Z</cp:lastPrinted>
  <dcterms:created xsi:type="dcterms:W3CDTF">2006-09-16T00:00:00Z</dcterms:created>
  <dcterms:modified xsi:type="dcterms:W3CDTF">2021-01-22T08:29:32Z</dcterms:modified>
</cp:coreProperties>
</file>