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dd_planovani_rozvoje_SSL\FINANCOVÁNÍ\2023\"/>
    </mc:Choice>
  </mc:AlternateContent>
  <xr:revisionPtr revIDLastSave="0" documentId="13_ncr:1_{1E1BE323-E6F1-4BF3-BBC8-102EBCADB098}" xr6:coauthVersionLast="47" xr6:coauthVersionMax="47" xr10:uidLastSave="{00000000-0000-0000-0000-000000000000}"/>
  <bookViews>
    <workbookView xWindow="-120" yWindow="-120" windowWidth="29040" windowHeight="15720" xr2:uid="{616D7C49-CF51-43CE-8483-4732C9B1C8F6}"/>
  </bookViews>
  <sheets>
    <sheet name="Souhrnná finanční podpora 2023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'Souhrnná finanční podpora 2023'!$A$5:$R$367</definedName>
    <definedName name="červenec2017">[1]Seznam!$F$2:$F$18</definedName>
    <definedName name="Hodnotitel">[2]Seznam!$E$2:$E$7</definedName>
    <definedName name="ORP">[2]Seznam!$D$2:$D$17</definedName>
    <definedName name="pocet_sluzeb">#REF!</definedName>
    <definedName name="pocet_sluzeb_2">#REF!</definedName>
    <definedName name="pocet_sluzeb_3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" l="1"/>
  <c r="R12" i="1" l="1"/>
  <c r="R29" i="1"/>
  <c r="R30" i="1"/>
  <c r="R37" i="1"/>
  <c r="R46" i="1"/>
  <c r="R69" i="1"/>
  <c r="R72" i="1"/>
  <c r="R77" i="1"/>
  <c r="R78" i="1"/>
  <c r="R95" i="1"/>
  <c r="R96" i="1"/>
  <c r="R103" i="1"/>
  <c r="R104" i="1"/>
  <c r="R134" i="1"/>
  <c r="R149" i="1"/>
  <c r="R168" i="1"/>
  <c r="R175" i="1"/>
  <c r="R176" i="1"/>
  <c r="R184" i="1"/>
  <c r="R186" i="1"/>
  <c r="R197" i="1"/>
  <c r="R198" i="1"/>
  <c r="R214" i="1"/>
  <c r="R215" i="1"/>
  <c r="R223" i="1"/>
  <c r="R229" i="1"/>
  <c r="R231" i="1"/>
  <c r="R239" i="1"/>
  <c r="R245" i="1"/>
  <c r="R248" i="1"/>
  <c r="R254" i="1"/>
  <c r="R255" i="1"/>
  <c r="R258" i="1"/>
  <c r="R271" i="1"/>
  <c r="R279" i="1"/>
  <c r="R294" i="1"/>
  <c r="R295" i="1"/>
  <c r="R301" i="1"/>
  <c r="R330" i="1"/>
  <c r="R351" i="1"/>
  <c r="R353" i="1"/>
  <c r="R357" i="1"/>
  <c r="R359" i="1"/>
  <c r="R360" i="1"/>
  <c r="R361" i="1"/>
  <c r="R362" i="1"/>
  <c r="P367" i="1"/>
  <c r="N367" i="1"/>
  <c r="O366" i="1"/>
  <c r="O365" i="1"/>
  <c r="O364" i="1"/>
  <c r="R364" i="1" s="1"/>
  <c r="O363" i="1"/>
  <c r="R363" i="1" s="1"/>
  <c r="O358" i="1"/>
  <c r="O356" i="1"/>
  <c r="R356" i="1" s="1"/>
  <c r="O355" i="1"/>
  <c r="R355" i="1" s="1"/>
  <c r="O354" i="1"/>
  <c r="O352" i="1"/>
  <c r="O350" i="1"/>
  <c r="O349" i="1"/>
  <c r="O348" i="1"/>
  <c r="R348" i="1" s="1"/>
  <c r="O347" i="1"/>
  <c r="R347" i="1" s="1"/>
  <c r="O346" i="1"/>
  <c r="O345" i="1"/>
  <c r="O344" i="1"/>
  <c r="O343" i="1"/>
  <c r="O342" i="1"/>
  <c r="O341" i="1"/>
  <c r="O340" i="1"/>
  <c r="R340" i="1" s="1"/>
  <c r="O339" i="1"/>
  <c r="R339" i="1" s="1"/>
  <c r="O338" i="1"/>
  <c r="O337" i="1"/>
  <c r="O336" i="1"/>
  <c r="O335" i="1"/>
  <c r="O334" i="1"/>
  <c r="O333" i="1"/>
  <c r="O332" i="1"/>
  <c r="R332" i="1" s="1"/>
  <c r="O331" i="1"/>
  <c r="R331" i="1" s="1"/>
  <c r="O329" i="1"/>
  <c r="O328" i="1"/>
  <c r="O327" i="1"/>
  <c r="O326" i="1"/>
  <c r="O325" i="1"/>
  <c r="O324" i="1"/>
  <c r="R324" i="1" s="1"/>
  <c r="O323" i="1"/>
  <c r="R323" i="1" s="1"/>
  <c r="O322" i="1"/>
  <c r="O321" i="1"/>
  <c r="R321" i="1" s="1"/>
  <c r="O320" i="1"/>
  <c r="O319" i="1"/>
  <c r="O318" i="1"/>
  <c r="O317" i="1"/>
  <c r="O316" i="1"/>
  <c r="R316" i="1" s="1"/>
  <c r="O315" i="1"/>
  <c r="R315" i="1" s="1"/>
  <c r="O314" i="1"/>
  <c r="R314" i="1" s="1"/>
  <c r="O313" i="1"/>
  <c r="R313" i="1" s="1"/>
  <c r="O312" i="1"/>
  <c r="O311" i="1"/>
  <c r="O310" i="1"/>
  <c r="O309" i="1"/>
  <c r="O308" i="1"/>
  <c r="R308" i="1" s="1"/>
  <c r="O307" i="1"/>
  <c r="R307" i="1" s="1"/>
  <c r="O306" i="1"/>
  <c r="R306" i="1" s="1"/>
  <c r="R305" i="1"/>
  <c r="O304" i="1"/>
  <c r="O303" i="1"/>
  <c r="O302" i="1"/>
  <c r="O300" i="1"/>
  <c r="R300" i="1" s="1"/>
  <c r="O299" i="1"/>
  <c r="R299" i="1" s="1"/>
  <c r="O298" i="1"/>
  <c r="O297" i="1"/>
  <c r="R297" i="1" s="1"/>
  <c r="O296" i="1"/>
  <c r="O293" i="1"/>
  <c r="O292" i="1"/>
  <c r="R292" i="1" s="1"/>
  <c r="O291" i="1"/>
  <c r="R291" i="1" s="1"/>
  <c r="O290" i="1"/>
  <c r="O289" i="1"/>
  <c r="R289" i="1" s="1"/>
  <c r="O288" i="1"/>
  <c r="O287" i="1"/>
  <c r="O286" i="1"/>
  <c r="O285" i="1"/>
  <c r="R285" i="1" s="1"/>
  <c r="O284" i="1"/>
  <c r="R284" i="1" s="1"/>
  <c r="O283" i="1"/>
  <c r="R283" i="1" s="1"/>
  <c r="O282" i="1"/>
  <c r="O281" i="1"/>
  <c r="R281" i="1" s="1"/>
  <c r="O280" i="1"/>
  <c r="O278" i="1"/>
  <c r="O277" i="1"/>
  <c r="O276" i="1"/>
  <c r="R276" i="1" s="1"/>
  <c r="O275" i="1"/>
  <c r="R275" i="1" s="1"/>
  <c r="O274" i="1"/>
  <c r="O273" i="1"/>
  <c r="R273" i="1" s="1"/>
  <c r="O272" i="1"/>
  <c r="O270" i="1"/>
  <c r="O269" i="1"/>
  <c r="O268" i="1"/>
  <c r="R268" i="1" s="1"/>
  <c r="R267" i="1"/>
  <c r="O266" i="1"/>
  <c r="O265" i="1"/>
  <c r="R265" i="1" s="1"/>
  <c r="O264" i="1"/>
  <c r="O263" i="1"/>
  <c r="O262" i="1"/>
  <c r="O261" i="1"/>
  <c r="O260" i="1"/>
  <c r="R260" i="1" s="1"/>
  <c r="R259" i="1"/>
  <c r="O257" i="1"/>
  <c r="R257" i="1" s="1"/>
  <c r="O256" i="1"/>
  <c r="O253" i="1"/>
  <c r="R252" i="1"/>
  <c r="O251" i="1"/>
  <c r="R251" i="1" s="1"/>
  <c r="O250" i="1"/>
  <c r="O249" i="1"/>
  <c r="R249" i="1" s="1"/>
  <c r="O247" i="1"/>
  <c r="O246" i="1"/>
  <c r="O244" i="1"/>
  <c r="R244" i="1" s="1"/>
  <c r="R243" i="1"/>
  <c r="O242" i="1"/>
  <c r="R241" i="1"/>
  <c r="O240" i="1"/>
  <c r="O238" i="1"/>
  <c r="O237" i="1"/>
  <c r="R237" i="1" s="1"/>
  <c r="O236" i="1"/>
  <c r="R236" i="1" s="1"/>
  <c r="O235" i="1"/>
  <c r="R235" i="1" s="1"/>
  <c r="O234" i="1"/>
  <c r="O233" i="1"/>
  <c r="R233" i="1" s="1"/>
  <c r="O232" i="1"/>
  <c r="R232" i="1" s="1"/>
  <c r="O230" i="1"/>
  <c r="O228" i="1"/>
  <c r="R228" i="1" s="1"/>
  <c r="R227" i="1"/>
  <c r="O226" i="1"/>
  <c r="O225" i="1"/>
  <c r="R225" i="1" s="1"/>
  <c r="O224" i="1"/>
  <c r="O222" i="1"/>
  <c r="O221" i="1"/>
  <c r="R221" i="1" s="1"/>
  <c r="O220" i="1"/>
  <c r="R220" i="1" s="1"/>
  <c r="O219" i="1"/>
  <c r="R219" i="1" s="1"/>
  <c r="O218" i="1"/>
  <c r="R218" i="1" s="1"/>
  <c r="O217" i="1"/>
  <c r="R217" i="1" s="1"/>
  <c r="O216" i="1"/>
  <c r="R213" i="1"/>
  <c r="O212" i="1"/>
  <c r="R212" i="1" s="1"/>
  <c r="O211" i="1"/>
  <c r="R211" i="1" s="1"/>
  <c r="O210" i="1"/>
  <c r="R210" i="1" s="1"/>
  <c r="R209" i="1"/>
  <c r="O208" i="1"/>
  <c r="O207" i="1"/>
  <c r="O206" i="1"/>
  <c r="O205" i="1"/>
  <c r="O204" i="1"/>
  <c r="R204" i="1" s="1"/>
  <c r="O203" i="1"/>
  <c r="R203" i="1" s="1"/>
  <c r="O202" i="1"/>
  <c r="R202" i="1" s="1"/>
  <c r="O201" i="1"/>
  <c r="R201" i="1" s="1"/>
  <c r="O200" i="1"/>
  <c r="O199" i="1"/>
  <c r="O196" i="1"/>
  <c r="R196" i="1" s="1"/>
  <c r="R195" i="1"/>
  <c r="O194" i="1"/>
  <c r="O193" i="1"/>
  <c r="R193" i="1" s="1"/>
  <c r="O192" i="1"/>
  <c r="O191" i="1"/>
  <c r="O190" i="1"/>
  <c r="O189" i="1"/>
  <c r="O188" i="1"/>
  <c r="R188" i="1" s="1"/>
  <c r="O187" i="1"/>
  <c r="R187" i="1" s="1"/>
  <c r="O185" i="1"/>
  <c r="R185" i="1" s="1"/>
  <c r="O183" i="1"/>
  <c r="O182" i="1"/>
  <c r="O181" i="1"/>
  <c r="R180" i="1"/>
  <c r="R179" i="1"/>
  <c r="O178" i="1"/>
  <c r="O177" i="1"/>
  <c r="R177" i="1" s="1"/>
  <c r="O174" i="1"/>
  <c r="O173" i="1"/>
  <c r="O172" i="1"/>
  <c r="R172" i="1" s="1"/>
  <c r="O171" i="1"/>
  <c r="R171" i="1" s="1"/>
  <c r="R170" i="1"/>
  <c r="O169" i="1"/>
  <c r="R169" i="1" s="1"/>
  <c r="O167" i="1"/>
  <c r="O166" i="1"/>
  <c r="O165" i="1"/>
  <c r="O164" i="1"/>
  <c r="R164" i="1" s="1"/>
  <c r="O163" i="1"/>
  <c r="R163" i="1" s="1"/>
  <c r="O162" i="1"/>
  <c r="R162" i="1" s="1"/>
  <c r="O161" i="1"/>
  <c r="R161" i="1" s="1"/>
  <c r="O160" i="1"/>
  <c r="O159" i="1"/>
  <c r="O158" i="1"/>
  <c r="O157" i="1"/>
  <c r="R156" i="1"/>
  <c r="O155" i="1"/>
  <c r="R155" i="1" s="1"/>
  <c r="O154" i="1"/>
  <c r="R154" i="1" s="1"/>
  <c r="O153" i="1"/>
  <c r="R153" i="1" s="1"/>
  <c r="O152" i="1"/>
  <c r="O151" i="1"/>
  <c r="O150" i="1"/>
  <c r="O148" i="1"/>
  <c r="R148" i="1" s="1"/>
  <c r="O147" i="1"/>
  <c r="R147" i="1" s="1"/>
  <c r="R146" i="1"/>
  <c r="O145" i="1"/>
  <c r="R145" i="1" s="1"/>
  <c r="O144" i="1"/>
  <c r="O143" i="1"/>
  <c r="O142" i="1"/>
  <c r="O141" i="1"/>
  <c r="O140" i="1"/>
  <c r="R140" i="1" s="1"/>
  <c r="O139" i="1"/>
  <c r="R139" i="1" s="1"/>
  <c r="O138" i="1"/>
  <c r="R138" i="1" s="1"/>
  <c r="R137" i="1"/>
  <c r="O136" i="1"/>
  <c r="O135" i="1"/>
  <c r="O133" i="1"/>
  <c r="O132" i="1"/>
  <c r="R132" i="1" s="1"/>
  <c r="O131" i="1"/>
  <c r="R131" i="1" s="1"/>
  <c r="O130" i="1"/>
  <c r="R130" i="1" s="1"/>
  <c r="O129" i="1"/>
  <c r="R129" i="1" s="1"/>
  <c r="O128" i="1"/>
  <c r="O127" i="1"/>
  <c r="O126" i="1"/>
  <c r="R125" i="1"/>
  <c r="O124" i="1"/>
  <c r="R124" i="1" s="1"/>
  <c r="O123" i="1"/>
  <c r="R123" i="1" s="1"/>
  <c r="O122" i="1"/>
  <c r="R122" i="1" s="1"/>
  <c r="R121" i="1"/>
  <c r="O120" i="1"/>
  <c r="O119" i="1"/>
  <c r="O118" i="1"/>
  <c r="O117" i="1"/>
  <c r="R117" i="1" s="1"/>
  <c r="O116" i="1"/>
  <c r="R116" i="1" s="1"/>
  <c r="R115" i="1"/>
  <c r="R114" i="1"/>
  <c r="O113" i="1"/>
  <c r="R113" i="1" s="1"/>
  <c r="O112" i="1"/>
  <c r="O111" i="1"/>
  <c r="O110" i="1"/>
  <c r="O109" i="1"/>
  <c r="R109" i="1" s="1"/>
  <c r="R108" i="1"/>
  <c r="O107" i="1"/>
  <c r="R107" i="1" s="1"/>
  <c r="O106" i="1"/>
  <c r="R106" i="1" s="1"/>
  <c r="O105" i="1"/>
  <c r="R105" i="1" s="1"/>
  <c r="O102" i="1"/>
  <c r="O101" i="1"/>
  <c r="O100" i="1"/>
  <c r="R100" i="1" s="1"/>
  <c r="O99" i="1"/>
  <c r="R99" i="1" s="1"/>
  <c r="O98" i="1"/>
  <c r="R98" i="1" s="1"/>
  <c r="O97" i="1"/>
  <c r="R97" i="1" s="1"/>
  <c r="O94" i="1"/>
  <c r="O93" i="1"/>
  <c r="O92" i="1"/>
  <c r="R92" i="1" s="1"/>
  <c r="O91" i="1"/>
  <c r="R91" i="1" s="1"/>
  <c r="R90" i="1"/>
  <c r="O89" i="1"/>
  <c r="R89" i="1" s="1"/>
  <c r="O88" i="1"/>
  <c r="R88" i="1" s="1"/>
  <c r="O87" i="1"/>
  <c r="O86" i="1"/>
  <c r="O85" i="1"/>
  <c r="O84" i="1"/>
  <c r="R84" i="1" s="1"/>
  <c r="O83" i="1"/>
  <c r="R83" i="1" s="1"/>
  <c r="R82" i="1"/>
  <c r="O81" i="1"/>
  <c r="R81" i="1" s="1"/>
  <c r="O80" i="1"/>
  <c r="R80" i="1" s="1"/>
  <c r="O79" i="1"/>
  <c r="O76" i="1"/>
  <c r="R76" i="1" s="1"/>
  <c r="O75" i="1"/>
  <c r="R75" i="1" s="1"/>
  <c r="O74" i="1"/>
  <c r="R74" i="1" s="1"/>
  <c r="R73" i="1"/>
  <c r="O71" i="1"/>
  <c r="O70" i="1"/>
  <c r="O68" i="1"/>
  <c r="R68" i="1" s="1"/>
  <c r="O67" i="1"/>
  <c r="R67" i="1" s="1"/>
  <c r="O66" i="1"/>
  <c r="R66" i="1" s="1"/>
  <c r="O65" i="1"/>
  <c r="R65" i="1" s="1"/>
  <c r="O64" i="1"/>
  <c r="R64" i="1" s="1"/>
  <c r="O63" i="1"/>
  <c r="O62" i="1"/>
  <c r="R61" i="1"/>
  <c r="R60" i="1"/>
  <c r="O59" i="1"/>
  <c r="R59" i="1" s="1"/>
  <c r="O58" i="1"/>
  <c r="R58" i="1" s="1"/>
  <c r="O57" i="1"/>
  <c r="R57" i="1" s="1"/>
  <c r="O56" i="1"/>
  <c r="R56" i="1" s="1"/>
  <c r="O55" i="1"/>
  <c r="O54" i="1"/>
  <c r="O53" i="1"/>
  <c r="R53" i="1" s="1"/>
  <c r="O52" i="1"/>
  <c r="R52" i="1" s="1"/>
  <c r="O51" i="1"/>
  <c r="R51" i="1" s="1"/>
  <c r="O50" i="1"/>
  <c r="R50" i="1" s="1"/>
  <c r="R49" i="1"/>
  <c r="R48" i="1"/>
  <c r="O47" i="1"/>
  <c r="O45" i="1"/>
  <c r="R44" i="1"/>
  <c r="R43" i="1"/>
  <c r="O42" i="1"/>
  <c r="R42" i="1" s="1"/>
  <c r="R41" i="1"/>
  <c r="R40" i="1"/>
  <c r="O39" i="1"/>
  <c r="O38" i="1"/>
  <c r="R36" i="1"/>
  <c r="R35" i="1"/>
  <c r="R34" i="1"/>
  <c r="R33" i="1"/>
  <c r="R32" i="1"/>
  <c r="O28" i="1"/>
  <c r="R28" i="1" s="1"/>
  <c r="O27" i="1"/>
  <c r="R27" i="1" s="1"/>
  <c r="O25" i="1"/>
  <c r="R25" i="1" s="1"/>
  <c r="O24" i="1"/>
  <c r="R24" i="1" s="1"/>
  <c r="O23" i="1"/>
  <c r="R23" i="1" s="1"/>
  <c r="O22" i="1"/>
  <c r="O21" i="1"/>
  <c r="O20" i="1"/>
  <c r="O19" i="1"/>
  <c r="R19" i="1" s="1"/>
  <c r="R18" i="1"/>
  <c r="O17" i="1"/>
  <c r="R17" i="1" s="1"/>
  <c r="O16" i="1"/>
  <c r="R16" i="1" s="1"/>
  <c r="O15" i="1"/>
  <c r="R15" i="1" s="1"/>
  <c r="O14" i="1"/>
  <c r="O13" i="1"/>
  <c r="O11" i="1"/>
  <c r="R11" i="1" s="1"/>
  <c r="O10" i="1"/>
  <c r="R10" i="1" s="1"/>
  <c r="R9" i="1"/>
  <c r="O8" i="1"/>
  <c r="R8" i="1" s="1"/>
  <c r="O7" i="1"/>
  <c r="R7" i="1" s="1"/>
  <c r="O6" i="1"/>
  <c r="R280" i="1" l="1"/>
  <c r="R224" i="1"/>
  <c r="R272" i="1"/>
  <c r="R264" i="1"/>
  <c r="R152" i="1"/>
  <c r="R160" i="1"/>
  <c r="R256" i="1"/>
  <c r="R136" i="1"/>
  <c r="R144" i="1"/>
  <c r="R200" i="1"/>
  <c r="R208" i="1"/>
  <c r="R112" i="1"/>
  <c r="R120" i="1"/>
  <c r="R128" i="1"/>
  <c r="R240" i="1"/>
  <c r="R302" i="1"/>
  <c r="R310" i="1"/>
  <c r="R54" i="1"/>
  <c r="R62" i="1"/>
  <c r="R38" i="1"/>
  <c r="R286" i="1"/>
  <c r="R13" i="1"/>
  <c r="R21" i="1"/>
  <c r="R278" i="1"/>
  <c r="R143" i="1"/>
  <c r="R158" i="1"/>
  <c r="R270" i="1"/>
  <c r="R150" i="1"/>
  <c r="R142" i="1"/>
  <c r="R337" i="1"/>
  <c r="R345" i="1"/>
  <c r="R354" i="1"/>
  <c r="R329" i="1"/>
  <c r="R20" i="1"/>
  <c r="R45" i="1"/>
  <c r="R189" i="1"/>
  <c r="R205" i="1"/>
  <c r="R350" i="1"/>
  <c r="R318" i="1"/>
  <c r="R166" i="1"/>
  <c r="R110" i="1"/>
  <c r="R22" i="1"/>
  <c r="R101" i="1"/>
  <c r="R133" i="1"/>
  <c r="R181" i="1"/>
  <c r="R47" i="1"/>
  <c r="R141" i="1"/>
  <c r="R261" i="1"/>
  <c r="R39" i="1"/>
  <c r="R93" i="1"/>
  <c r="R157" i="1"/>
  <c r="R173" i="1"/>
  <c r="R269" i="1"/>
  <c r="R277" i="1"/>
  <c r="R333" i="1"/>
  <c r="R341" i="1"/>
  <c r="R349" i="1"/>
  <c r="R14" i="1"/>
  <c r="R85" i="1"/>
  <c r="R165" i="1"/>
  <c r="R293" i="1"/>
  <c r="R309" i="1"/>
  <c r="R317" i="1"/>
  <c r="R325" i="1"/>
  <c r="R31" i="1"/>
  <c r="R253" i="1"/>
  <c r="R55" i="1"/>
  <c r="R63" i="1"/>
  <c r="R70" i="1"/>
  <c r="R174" i="1"/>
  <c r="R182" i="1"/>
  <c r="R190" i="1"/>
  <c r="R226" i="1"/>
  <c r="R234" i="1"/>
  <c r="R242" i="1"/>
  <c r="R250" i="1"/>
  <c r="R288" i="1"/>
  <c r="R296" i="1"/>
  <c r="R303" i="1"/>
  <c r="R311" i="1"/>
  <c r="R326" i="1"/>
  <c r="R334" i="1"/>
  <c r="R342" i="1"/>
  <c r="R159" i="1"/>
  <c r="R71" i="1"/>
  <c r="R86" i="1"/>
  <c r="R94" i="1"/>
  <c r="R102" i="1"/>
  <c r="R167" i="1"/>
  <c r="R183" i="1"/>
  <c r="R191" i="1"/>
  <c r="R199" i="1"/>
  <c r="R206" i="1"/>
  <c r="R266" i="1"/>
  <c r="R274" i="1"/>
  <c r="R282" i="1"/>
  <c r="R304" i="1"/>
  <c r="R312" i="1"/>
  <c r="R319" i="1"/>
  <c r="R327" i="1"/>
  <c r="R335" i="1"/>
  <c r="R343" i="1"/>
  <c r="R358" i="1"/>
  <c r="R365" i="1"/>
  <c r="R287" i="1"/>
  <c r="R79" i="1"/>
  <c r="R87" i="1"/>
  <c r="R118" i="1"/>
  <c r="R126" i="1"/>
  <c r="R192" i="1"/>
  <c r="R207" i="1"/>
  <c r="R290" i="1"/>
  <c r="R298" i="1"/>
  <c r="R320" i="1"/>
  <c r="R328" i="1"/>
  <c r="R336" i="1"/>
  <c r="R344" i="1"/>
  <c r="R366" i="1"/>
  <c r="R151" i="1"/>
  <c r="R119" i="1"/>
  <c r="R111" i="1"/>
  <c r="R127" i="1"/>
  <c r="R352" i="1"/>
  <c r="R135" i="1"/>
  <c r="R178" i="1"/>
  <c r="R194" i="1"/>
  <c r="R216" i="1"/>
  <c r="R222" i="1"/>
  <c r="R230" i="1"/>
  <c r="R238" i="1"/>
  <c r="R246" i="1"/>
  <c r="R262" i="1"/>
  <c r="R322" i="1"/>
  <c r="R338" i="1"/>
  <c r="R346" i="1"/>
  <c r="R247" i="1"/>
  <c r="R263" i="1"/>
  <c r="Q367" i="1"/>
  <c r="O367" i="1"/>
  <c r="R6" i="1"/>
  <c r="R367" i="1" l="1"/>
</calcChain>
</file>

<file path=xl/sharedStrings.xml><?xml version="1.0" encoding="utf-8"?>
<sst xmlns="http://schemas.openxmlformats.org/spreadsheetml/2006/main" count="3415" uniqueCount="629">
  <si>
    <t>FINANČNÍ PODPORA PŘIZNANÁ POSKYTOVATELŮM SOCIÁLNÍCH SLUŽEB Z ROZPOČTU ZLÍNSKÉHO KRAJE V ROCE 2023 (vyjma Individuálních projektů Zlínského kraje)</t>
  </si>
  <si>
    <t>Poř. číslo</t>
  </si>
  <si>
    <t>Právní forma</t>
  </si>
  <si>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</si>
  <si>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</si>
  <si>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</si>
  <si>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</si>
  <si>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</si>
  <si>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</si>
  <si>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Forma poskytování, 
popř. převažující 
forma poskytování 
(dle AP 2023)</t>
  </si>
  <si>
    <t>Cílová skupina, 
popř. převažující 
cílová skupina 
(dle AP 2023)</t>
  </si>
  <si>
    <t>Území 
(SO ORP/Zlínský kraj)</t>
  </si>
  <si>
    <t>Jednotka 
(Název)</t>
  </si>
  <si>
    <t>Počet jednotek 
(kapacita) 
(dle 
AP 2023)</t>
  </si>
  <si>
    <t>Program 
Zajištění dostupnosti</t>
  </si>
  <si>
    <t>Program pro sociální služby A</t>
  </si>
  <si>
    <t>Program pro sociální služby B</t>
  </si>
  <si>
    <t>CELKEM</t>
  </si>
  <si>
    <t>ÚSTAV</t>
  </si>
  <si>
    <t>"HVĚZDA z.ú."</t>
  </si>
  <si>
    <t>Masarykova 443, Malenovice, 763 02 Zlín 4</t>
  </si>
  <si>
    <t>Domovy se zvláštním režimem</t>
  </si>
  <si>
    <t>Domov seniorů</t>
  </si>
  <si>
    <t>Pobytová</t>
  </si>
  <si>
    <t>Senioři</t>
  </si>
  <si>
    <t>Zlín</t>
  </si>
  <si>
    <t>Lůžko</t>
  </si>
  <si>
    <t>Dům služeb seniorům</t>
  </si>
  <si>
    <t>SRO</t>
  </si>
  <si>
    <t>ABAPO, s.r.o.</t>
  </si>
  <si>
    <t>Divadelní 3242, 760 01 Zlín 1</t>
  </si>
  <si>
    <t>02672910</t>
  </si>
  <si>
    <t>Osobní asistence</t>
  </si>
  <si>
    <t>ABAPO osobní asistence</t>
  </si>
  <si>
    <t>Terénní</t>
  </si>
  <si>
    <t>Vizovice, Zlín</t>
  </si>
  <si>
    <t>Průměrný přepočtený úvazek pracovníka v přímé péči</t>
  </si>
  <si>
    <t>4200668 *</t>
  </si>
  <si>
    <t>Senioři, Osoby se zdravotním postižením</t>
  </si>
  <si>
    <t>SPOLEK</t>
  </si>
  <si>
    <t>AGARTA z. s.</t>
  </si>
  <si>
    <t>Ohrada 1879, 755 01 Vsetín 1</t>
  </si>
  <si>
    <t>Kontaktní centra</t>
  </si>
  <si>
    <t>Kontaktní centrum Klíč; Kontaktní centrum AGARTA</t>
  </si>
  <si>
    <t>Ambulantní</t>
  </si>
  <si>
    <t>Osoby ohrožené sociálním vyloučením</t>
  </si>
  <si>
    <t>Valašské Meziříčí, Vsetín</t>
  </si>
  <si>
    <t>Terénní programy</t>
  </si>
  <si>
    <t>Terénní program</t>
  </si>
  <si>
    <t>Rožnov pod Radhoštěm, Valašské Klobouky, Valašské Meziříčí, Vsetín</t>
  </si>
  <si>
    <t>ARGO, Společnost dobré vůle Zlín, z.s.</t>
  </si>
  <si>
    <t>třída 3. května 325, Malenovice, 763 02 Zlín 4</t>
  </si>
  <si>
    <t>00568813</t>
  </si>
  <si>
    <t>Zlínský kraj</t>
  </si>
  <si>
    <t>OPS</t>
  </si>
  <si>
    <t>Astras, o.p.s.</t>
  </si>
  <si>
    <t>Purkyňova 702/3, 767 01 Kroměříž 1</t>
  </si>
  <si>
    <t>Nízkoprahová denní centra</t>
  </si>
  <si>
    <t>Nízkoprahové denní centrum ADAM</t>
  </si>
  <si>
    <t>Převažující ambulantní</t>
  </si>
  <si>
    <t>Kroměříž</t>
  </si>
  <si>
    <t>Azylové domy</t>
  </si>
  <si>
    <t>Azylový dům</t>
  </si>
  <si>
    <t>Auxilium o.p.s.</t>
  </si>
  <si>
    <t>Hošťálková 428, 756 22 Hošťálková u Vsetína</t>
  </si>
  <si>
    <t>02083825</t>
  </si>
  <si>
    <t>Raná péče</t>
  </si>
  <si>
    <t>Centrum Auxilium</t>
  </si>
  <si>
    <t>Osoby se zdravotním postižením</t>
  </si>
  <si>
    <t>Rožnov pod Radhoštěm, Valašské Meziříčí, Vsetín</t>
  </si>
  <si>
    <t>Odlehčovací služby</t>
  </si>
  <si>
    <t>Sociálně aktivizační služby pro seniory a osoby se zdravotním postižením</t>
  </si>
  <si>
    <t>Centrum Auxilium - sociálně-aktivizační služby pro děti, osoby se ZP;
Centrum Auxilium, detašované pracoviště, Základní škola Rožnov pod Radhoštěm;
Centrum Auxilium, detašované pracoviště, ZŠ a MŠ Valašské Meziříčí</t>
  </si>
  <si>
    <t>Převažující terénní</t>
  </si>
  <si>
    <t>7488093 *</t>
  </si>
  <si>
    <t>Azylový dům pro ženy a matky s dětmi o.p.s.</t>
  </si>
  <si>
    <t>Hrbová 1561, 755 01 Vsetín 1</t>
  </si>
  <si>
    <t>Sociálně aktivizační služby pro rodiny s dětmi</t>
  </si>
  <si>
    <t>Terénní asistenční služba Valašské Klobouky</t>
  </si>
  <si>
    <t>Rodiny s dětmi</t>
  </si>
  <si>
    <t>Valašské Klobouky</t>
  </si>
  <si>
    <t>Terénní asistenční služba Zlín</t>
  </si>
  <si>
    <t>Terénní asistenční služba Bystřice pod Hostýnem</t>
  </si>
  <si>
    <t>Bystřice pod Hostýnem</t>
  </si>
  <si>
    <t>Odborné sociální poradenství</t>
  </si>
  <si>
    <t>Poradna pro rodinu</t>
  </si>
  <si>
    <t>Vsetín</t>
  </si>
  <si>
    <t>Terénní asistenční služba Vsetín</t>
  </si>
  <si>
    <t>Vizovice, Vsetín</t>
  </si>
  <si>
    <t>POK</t>
  </si>
  <si>
    <t>Centrum ÁČKO, příspěvková organizace</t>
  </si>
  <si>
    <t>Husova 402/15, 757 01 Valašské Meziříčí</t>
  </si>
  <si>
    <t>00851710</t>
  </si>
  <si>
    <t>Odlehčovací služby Centrum ÁČKO</t>
  </si>
  <si>
    <t>Bystřice pod Hostýnem, Rožnov pod Radhoštěm, Valašské Meziříčí, Vsetín</t>
  </si>
  <si>
    <t>Pobytová odlehčovací služba Centra ÁČKO</t>
  </si>
  <si>
    <t>Valašské Meziříčí</t>
  </si>
  <si>
    <t>Poradna Centrum ÁČKO</t>
  </si>
  <si>
    <t>Centrum pro seniory Zahrada, o.p.s.</t>
  </si>
  <si>
    <t>A. Bartoše 1700, 768 61 Bystřice pod Hostýnem 1</t>
  </si>
  <si>
    <t>Domovy pro seniory</t>
  </si>
  <si>
    <t>POO</t>
  </si>
  <si>
    <t>Centrum pro seniory, příspěvková organizace</t>
  </si>
  <si>
    <t>Příční 1475, 769 01 Holešov</t>
  </si>
  <si>
    <t>Holešov</t>
  </si>
  <si>
    <t>KOPRETINA</t>
  </si>
  <si>
    <t>Centrum pro zdravotně postižené Zlínského kraje, o.p.s.</t>
  </si>
  <si>
    <t>Gahurova 5265, 760 01 Zlín 1</t>
  </si>
  <si>
    <t>Tlumočnické služby</t>
  </si>
  <si>
    <t>Centrum služeb a podpory Zlín, o.p.s.</t>
  </si>
  <si>
    <t>Mostní 4058, 760 01 Zlín 1</t>
  </si>
  <si>
    <t>Sociální rehabilitace</t>
  </si>
  <si>
    <t>Pod Majákem</t>
  </si>
  <si>
    <t>Horizont Zlín</t>
  </si>
  <si>
    <t>Otrokovice, Vizovice, Zlín</t>
  </si>
  <si>
    <t>Centra denních služeb</t>
  </si>
  <si>
    <t>Slunečnice</t>
  </si>
  <si>
    <t>Horizont Kroměříž; Horizont Kroměříž, pracoviště Holešov</t>
  </si>
  <si>
    <t>Holešov, Kroměříž</t>
  </si>
  <si>
    <t>Centrum sociálních služeb Ergo Zlín</t>
  </si>
  <si>
    <t>CDZ Kroměříž</t>
  </si>
  <si>
    <t>Bystřice pod Hostýnem, Holešov, Kroměříž</t>
  </si>
  <si>
    <t>Ergo Uherské Hradiště</t>
  </si>
  <si>
    <t>Uherské Hradiště</t>
  </si>
  <si>
    <t>CPO</t>
  </si>
  <si>
    <t>Česká provincie Kongregace sester sv. Cyrila a Metoděje</t>
  </si>
  <si>
    <t>Bílého 80/9, Brno-střed, Stránice, 602 00 Brno 2</t>
  </si>
  <si>
    <t>00406431</t>
  </si>
  <si>
    <t>Chráněné bydlení</t>
  </si>
  <si>
    <t>Chráněné bydlení sv.Cyrila a Metoděje</t>
  </si>
  <si>
    <t>DECENT Hulín, příspěvková organizace</t>
  </si>
  <si>
    <t>Eduarda Světlíka 1197, 768 24 Hulín</t>
  </si>
  <si>
    <t>Pečovatelská služba</t>
  </si>
  <si>
    <t>1987287 *</t>
  </si>
  <si>
    <t>1,00 **</t>
  </si>
  <si>
    <t>6661832 *</t>
  </si>
  <si>
    <t>Diakonie ČCE - středisko CESTA</t>
  </si>
  <si>
    <t>Na Stavidle 1266, 686 01 Uherské Hradiště 1</t>
  </si>
  <si>
    <t>Podpora samostatného bydlení</t>
  </si>
  <si>
    <t>Denní stacionáře</t>
  </si>
  <si>
    <t>Sociálně terapeutické dílny</t>
  </si>
  <si>
    <t>3999956 *</t>
  </si>
  <si>
    <t>Terénní, Ambulantní</t>
  </si>
  <si>
    <t>Diakonie ČCE - středisko Vsetín</t>
  </si>
  <si>
    <t>Strmá 34, 755 01 Vsetín 1</t>
  </si>
  <si>
    <t>Domácí péče</t>
  </si>
  <si>
    <t>Domov Harmonie</t>
  </si>
  <si>
    <t>Domov JABLOŇOVÁ</t>
  </si>
  <si>
    <t>Nízkoprahová zařízení pro děti a mládež</t>
  </si>
  <si>
    <t>RUBIKON</t>
  </si>
  <si>
    <t>Denní stacionář ZAHRADA</t>
  </si>
  <si>
    <t>POHODA odlehčovací služba</t>
  </si>
  <si>
    <t>Odlehčovací služba Trnková</t>
  </si>
  <si>
    <t>Domov Vyhlídka</t>
  </si>
  <si>
    <t>Odlehčovací služba Nabersil</t>
  </si>
  <si>
    <t>Valašské Klobouky, Vizovice, Vsetín</t>
  </si>
  <si>
    <t>MOZAIKA</t>
  </si>
  <si>
    <t>1140411 *</t>
  </si>
  <si>
    <t>6473479 *</t>
  </si>
  <si>
    <t>Diakonie Valašské Meziříčí</t>
  </si>
  <si>
    <t>Žerotínova 1421, 757 01 Valašské Meziříčí 1</t>
  </si>
  <si>
    <t>Chráněné bydlení JOHANNES</t>
  </si>
  <si>
    <t>Odlehčovací služby - specializovaná paliativní péče</t>
  </si>
  <si>
    <t>Domov se zvláštním režimem</t>
  </si>
  <si>
    <t>Denní stacionář Dobromysl</t>
  </si>
  <si>
    <t>Odlehčovací služby - terénní</t>
  </si>
  <si>
    <t xml:space="preserve">Terénní </t>
  </si>
  <si>
    <t>Rožnov pod Radhoštěm, Valašské Meziříčí</t>
  </si>
  <si>
    <t xml:space="preserve">Odborné sociální poradenství - Poradna pro pečující </t>
  </si>
  <si>
    <t>Sociální služby poskytované ve zdravotnických zařízeních lůžkové péče</t>
  </si>
  <si>
    <t>Sociální služby poskytované ve zdravotnických zařízeních – hospic Citadela</t>
  </si>
  <si>
    <t>73632783</t>
  </si>
  <si>
    <t>4873338 *</t>
  </si>
  <si>
    <t>7670741 *</t>
  </si>
  <si>
    <t>DOMINO cz, o. p. s.</t>
  </si>
  <si>
    <t>třída Tomáše Bati 3244, 760 01 Zlín 1</t>
  </si>
  <si>
    <t>Nízkoprahový klub pro děti a mládež</t>
  </si>
  <si>
    <t>Vizovice</t>
  </si>
  <si>
    <t>Domov Jitka o.p.s.</t>
  </si>
  <si>
    <t>Jasenická 1362, 755 01 Vsetín 1</t>
  </si>
  <si>
    <t>Týdenní stacionáře</t>
  </si>
  <si>
    <t>Domov pro seniory Burešov, příspěvková organizace</t>
  </si>
  <si>
    <t>Burešov 4884, 760 01 Zlín 1</t>
  </si>
  <si>
    <t>Domov pro seniory Koryčany</t>
  </si>
  <si>
    <t>Kyjovská 77, 768 05 Koryčany</t>
  </si>
  <si>
    <t>Pečovatelská služba Koryčany</t>
  </si>
  <si>
    <t>Kroměříž, Uherské Hradiště</t>
  </si>
  <si>
    <t>Domov pro seniory Loučka, příspěvková organizace</t>
  </si>
  <si>
    <t>Loučka 128, 763 25 Újezd u Valašských Klobouk</t>
  </si>
  <si>
    <t>Domov se zvláštním režimem Loučka</t>
  </si>
  <si>
    <t>Domov pro seniory Luhačovice, příspěvková organizace</t>
  </si>
  <si>
    <t>V Drahách 1105, 763 26 Luhačovice</t>
  </si>
  <si>
    <t>Luhačovice</t>
  </si>
  <si>
    <t>Domov pro seniory Lukov, příspěvková organizace</t>
  </si>
  <si>
    <t>Hradská 82, 763 17 Lukov u Zlína</t>
  </si>
  <si>
    <t>Domov pro seniory Napajedla, příspěvková organizace</t>
  </si>
  <si>
    <t>Husova 1165, 763 61 Napajedla</t>
  </si>
  <si>
    <t>Otrokovice</t>
  </si>
  <si>
    <r>
      <rPr>
        <strike/>
        <sz val="10"/>
        <rFont val="Arial"/>
        <family val="2"/>
        <charset val="238"/>
      </rPr>
      <t xml:space="preserve">Dotek z.ú. </t>
    </r>
    <r>
      <rPr>
        <sz val="10"/>
        <rFont val="Arial"/>
        <family val="2"/>
        <charset val="238"/>
      </rPr>
      <t xml:space="preserve">
AHC Odlehčovací centrum Vizovice z.ú.</t>
    </r>
  </si>
  <si>
    <t>Pardubská 1194, 763 12 Vizovice</t>
  </si>
  <si>
    <r>
      <rPr>
        <strike/>
        <sz val="10"/>
        <rFont val="Arial"/>
        <family val="2"/>
        <charset val="238"/>
      </rPr>
      <t>Dotek z.ú.</t>
    </r>
    <r>
      <rPr>
        <sz val="10"/>
        <rFont val="Arial"/>
        <family val="2"/>
        <charset val="238"/>
      </rPr>
      <t xml:space="preserve">
AHC Odlehčovací centrum Vizovice z.ú.</t>
    </r>
  </si>
  <si>
    <t>Dům sociálních služeb Návojná, příspěvková organizace</t>
  </si>
  <si>
    <t>Návojná 100, 763 32 Nedašov</t>
  </si>
  <si>
    <t>Elim Vsetín, o.p.s.</t>
  </si>
  <si>
    <t>Horní Jasenka 119, 755 01 Vsetín 1</t>
  </si>
  <si>
    <t>01955144</t>
  </si>
  <si>
    <t>Sociální rehabilitace Elim</t>
  </si>
  <si>
    <t>Denní centrum Rožnov;
Denní centrum Elim</t>
  </si>
  <si>
    <t>Rožnov pod Radhoštěm, Vsetín</t>
  </si>
  <si>
    <t>Terénní práce Elim</t>
  </si>
  <si>
    <t>Noclehárny</t>
  </si>
  <si>
    <t>Noclehárna Rožnov; 
Noclehárna Elim</t>
  </si>
  <si>
    <t>Azylový dům Elim</t>
  </si>
  <si>
    <t>Global Partner Péče, z.ú.</t>
  </si>
  <si>
    <t>Pobřežní 665/21, Praha 8 - Karlín, 186 00 Praha 86</t>
  </si>
  <si>
    <t>8335759 *</t>
  </si>
  <si>
    <t>Global Partner</t>
  </si>
  <si>
    <t>Otrokovice
Uherské Hradiště
Zlín</t>
  </si>
  <si>
    <t>5,00 **</t>
  </si>
  <si>
    <t>Handicap Zlín, z.s.</t>
  </si>
  <si>
    <t>Padělky VI 1367, 760 01 Zlín 1</t>
  </si>
  <si>
    <t>Otrokovice, Zlín</t>
  </si>
  <si>
    <t>Charita Bystřice pod Hostýnem</t>
  </si>
  <si>
    <t>6. května 1612, 768 61 Bystřice pod Hostýnem 1</t>
  </si>
  <si>
    <t>Osobní asistenční služba</t>
  </si>
  <si>
    <t>Denní stacionář pro seniory Chvalčov</t>
  </si>
  <si>
    <t>Charitní pečovatelská služba</t>
  </si>
  <si>
    <t>Charita Holešov</t>
  </si>
  <si>
    <t>Tovární 1407/28, 769 01 Holešov</t>
  </si>
  <si>
    <t>Nízkoprahový klub Coolna</t>
  </si>
  <si>
    <t>47930063</t>
  </si>
  <si>
    <t>3052202 *</t>
  </si>
  <si>
    <t>Charita Kroměříž</t>
  </si>
  <si>
    <t>Ztracená 63/1, 767 01 Kroměříž 1</t>
  </si>
  <si>
    <t>Terénní program Plus</t>
  </si>
  <si>
    <t>Sociální rehabilitace Zahrada</t>
  </si>
  <si>
    <t>Azylový dům pro ženy a matky s dětmi</t>
  </si>
  <si>
    <t>Charitní dům pokojného stáří</t>
  </si>
  <si>
    <t>Kontaktní a poradenské centrum Plus</t>
  </si>
  <si>
    <t>Sociální poradna</t>
  </si>
  <si>
    <t>1491324 *</t>
  </si>
  <si>
    <t>Osoby se zdravotním postižením, Senioři</t>
  </si>
  <si>
    <t>2006998 *</t>
  </si>
  <si>
    <t>Charita Luhačovice</t>
  </si>
  <si>
    <t>Hradisko 100, 763 26 Luhačovice</t>
  </si>
  <si>
    <t>Denní stacionář Luhačovice</t>
  </si>
  <si>
    <t>Charita Nový Hrozenkov</t>
  </si>
  <si>
    <t>Nový Hrozenkov 504, 756 04 Nový Hrozenkov</t>
  </si>
  <si>
    <t>Charitní odlehčovací služba</t>
  </si>
  <si>
    <t>Domov pro seniory - Dům pokojného stáří;
Víceúčelový charitní dům</t>
  </si>
  <si>
    <t>LÁVKA - sociální rehabilitace</t>
  </si>
  <si>
    <t>Denní stacionář Slunečnice</t>
  </si>
  <si>
    <t>Charita Otrokovice</t>
  </si>
  <si>
    <t>Na Uličce 1617, 765 02 Otrokovice 2</t>
  </si>
  <si>
    <t>Samaritán - služby pro lidi bez domova</t>
  </si>
  <si>
    <t>Otrokovice, Zlín, Kroměříž</t>
  </si>
  <si>
    <t>Dluhové poradenství Samaritán</t>
  </si>
  <si>
    <t>Holešov, Otrokovice, Zlín</t>
  </si>
  <si>
    <t>Nový domov Otrokovice</t>
  </si>
  <si>
    <t>Charitní domov Otrokovice</t>
  </si>
  <si>
    <t>Charitní pečovatelská služba Otrokovice</t>
  </si>
  <si>
    <t>Terénní služba rodinám s dětmi</t>
  </si>
  <si>
    <t>Charita Slavičín</t>
  </si>
  <si>
    <t>Komenského 115, 763 21 Slavičín</t>
  </si>
  <si>
    <t>Denní centrum Maják Slavičín</t>
  </si>
  <si>
    <t>Osobní asistence Slavičín</t>
  </si>
  <si>
    <t>Luhačovice, Valašské Klobouky</t>
  </si>
  <si>
    <t>Charitní pečovatelská služba Slavičín</t>
  </si>
  <si>
    <t>Charitní pečovatelská služba Štítná nad Vláří</t>
  </si>
  <si>
    <t>Sociálně terapeutická dílna Slavičín</t>
  </si>
  <si>
    <t>Charita Uherské Hradiště</t>
  </si>
  <si>
    <t>Velehradská třída 247, 686 01 Uherské Hradiště 1</t>
  </si>
  <si>
    <t>Nízkoprahové denní centrum Cusanus</t>
  </si>
  <si>
    <t>Centrum sv. Sáry</t>
  </si>
  <si>
    <t>Denní centrum sv. Ludmily</t>
  </si>
  <si>
    <t>Terénní odlehčovací služba sv. Hedviky</t>
  </si>
  <si>
    <t>Charitní domov Hluk</t>
  </si>
  <si>
    <t>Azylový dům svatého Vincence</t>
  </si>
  <si>
    <t>Občanská poradna Uherské Hradiště</t>
  </si>
  <si>
    <t>Odlehčovací služba</t>
  </si>
  <si>
    <t>Terapeutická dílna Klíček</t>
  </si>
  <si>
    <t>Sociální rehabilitace CDZ</t>
  </si>
  <si>
    <t>Uherské Hradiště, Uherský Brod</t>
  </si>
  <si>
    <t>Centrum denních služeb pro seniory</t>
  </si>
  <si>
    <t>Centrum osobní asistence</t>
  </si>
  <si>
    <t>Azylové bydlení Cusanus</t>
  </si>
  <si>
    <t>Domácí pečovatelská služba</t>
  </si>
  <si>
    <t>Domov pokojného stáří Boršice</t>
  </si>
  <si>
    <t>Chráněné bydlení Ulita</t>
  </si>
  <si>
    <t>Nízkoprahové zařízení pro děti a mládež TULiP</t>
  </si>
  <si>
    <t>2044921 *</t>
  </si>
  <si>
    <t>3,50 **</t>
  </si>
  <si>
    <t>Charita Uherský Brod</t>
  </si>
  <si>
    <t>Mariánské nám. 13, 688 01 Uherský Brod 1</t>
  </si>
  <si>
    <t>Charitní dům sv. Petra a Pavla Slavkov</t>
  </si>
  <si>
    <t>Uherský Brod</t>
  </si>
  <si>
    <t>Pečovatelská služba Horní Němčí</t>
  </si>
  <si>
    <t>Charitní dům Vlčnov</t>
  </si>
  <si>
    <t>ODLEHČOVACÍ SLUŽBA STRÁNÍ</t>
  </si>
  <si>
    <t>Charitní dům sv. Andělů strážných Nivnice</t>
  </si>
  <si>
    <t>Azylový dům pro matky s dětmi v tísni Uherský Brod</t>
  </si>
  <si>
    <t>Pečovatelská služba Bánov</t>
  </si>
  <si>
    <t>Charitní pečovatelská služba Uherský Brod</t>
  </si>
  <si>
    <t>Uherský Brod, Zlín</t>
  </si>
  <si>
    <t>Pečovatelská služba Korytná</t>
  </si>
  <si>
    <t>Noclehárna Uherský Brod</t>
  </si>
  <si>
    <t>Pečovatelská služba Strání</t>
  </si>
  <si>
    <t>Terapeutická dílna sv. Justiny Uherský Brod</t>
  </si>
  <si>
    <t>Odborné sociální poradenství Uherský Brod</t>
  </si>
  <si>
    <t>Sociální rehabilitace Uherský Brod</t>
  </si>
  <si>
    <t>Nízkoprahové denní centrum sv. Vincence Uherský Brod</t>
  </si>
  <si>
    <t>Denní stacionář Domovinka</t>
  </si>
  <si>
    <t xml:space="preserve">Domácí odlehčovací služba Uherský Brod </t>
  </si>
  <si>
    <t>Pečovatelská služba Dolní Němčí</t>
  </si>
  <si>
    <t>3918445 *</t>
  </si>
  <si>
    <t>9232848 *</t>
  </si>
  <si>
    <t>Domácí odlehčovací služba Uherský Brod</t>
  </si>
  <si>
    <t>Charita Valašské Klobouky</t>
  </si>
  <si>
    <t>Školní 944, 766 01 Valašské Klobouky</t>
  </si>
  <si>
    <t>Valašské Klobouky, Vsetín</t>
  </si>
  <si>
    <t>Charitní pečovatelská služba Brumov-Bylnice</t>
  </si>
  <si>
    <t>Charitní pečovatelská služba Valašské Klobouky</t>
  </si>
  <si>
    <t>Denní stacionář</t>
  </si>
  <si>
    <t>Charita Valašské Meziříčí</t>
  </si>
  <si>
    <t>Kpt. Zavadila 1345, 757 01 Valašské Meziříčí 1</t>
  </si>
  <si>
    <t>Denní stacionář Radost</t>
  </si>
  <si>
    <t>Rožnov pod Radhoštěm</t>
  </si>
  <si>
    <t>Pečovatelská služba Rožnov pod Radhoštěm</t>
  </si>
  <si>
    <t>Zastávka</t>
  </si>
  <si>
    <t>Sociální rehabilitace Atta</t>
  </si>
  <si>
    <t>Azylový dům pro matky s dětmi</t>
  </si>
  <si>
    <t>Sociální rehabilitace Amika</t>
  </si>
  <si>
    <t>Pečovatelská služba Kelč</t>
  </si>
  <si>
    <t>Denní centrum</t>
  </si>
  <si>
    <t>Terénní služba Domino</t>
  </si>
  <si>
    <t>Dům pokojného stáří Valašská Bystřice</t>
  </si>
  <si>
    <t>SASanky;
Sociálně aktivizační služby pro rodiny s dětmi SASANKY</t>
  </si>
  <si>
    <t>Noclehárna</t>
  </si>
  <si>
    <t>TRIUMF klub</t>
  </si>
  <si>
    <t>1933912 *</t>
  </si>
  <si>
    <t>9517523 *</t>
  </si>
  <si>
    <t>Charita Vsetín</t>
  </si>
  <si>
    <t>Horní náměstí 135, 755 01 Vsetín 1</t>
  </si>
  <si>
    <t>Stacionář Magnolia</t>
  </si>
  <si>
    <t>NZDM Zrnko</t>
  </si>
  <si>
    <t>CAMINO sociální rehabilitace</t>
  </si>
  <si>
    <t>Charita Zlín</t>
  </si>
  <si>
    <t>Burešov 4886, 760 01 Zlín 1</t>
  </si>
  <si>
    <t>Občanská poradna Charity Zlín</t>
  </si>
  <si>
    <t>Charitní domov pro matky s dětmi v tísni Zlín</t>
  </si>
  <si>
    <t>Domovinka-centrum denních služeb pro seniory Charity Zlín</t>
  </si>
  <si>
    <t>Charitní pečovatelská služba Zlín</t>
  </si>
  <si>
    <t>Institut Krista Velekněze, z.s.</t>
  </si>
  <si>
    <t>Městys Bílá Voda 1, 790 69 Bílá Voda u Javorníka</t>
  </si>
  <si>
    <t>Domov pro seniory Panny Marie Královny</t>
  </si>
  <si>
    <t>Iskérka o.p.s.</t>
  </si>
  <si>
    <t xml:space="preserve">Chodská 534, 756 61 Rožnov pod Radhoštěm 1 </t>
  </si>
  <si>
    <t>Iskérka - sociální rehabilitace</t>
  </si>
  <si>
    <t>Kamarád Rožnov o.p.s.</t>
  </si>
  <si>
    <t>Volkova 523, 756 61 Rožnov pod Radhoštěm 1</t>
  </si>
  <si>
    <t>Letokruhy, o. p. s.</t>
  </si>
  <si>
    <t>Tyršova 1271, 755 01 Vsetín 1</t>
  </si>
  <si>
    <t>Letokruhy, o.p.s. - denní stacionář</t>
  </si>
  <si>
    <t>Letokruhy, o.p.s. - pečovatelská služba</t>
  </si>
  <si>
    <t>26870011</t>
  </si>
  <si>
    <t>4730024 *</t>
  </si>
  <si>
    <t>Letokruhy, o. p. s. - pečovatelská služba</t>
  </si>
  <si>
    <t>Linka SOS Zlín, příspěvková organizace</t>
  </si>
  <si>
    <t>Za Školou 570, Prštné, 760 01 Zlín 1</t>
  </si>
  <si>
    <t>Telefonická krizová pomoc</t>
  </si>
  <si>
    <t>LUISA, z.s.</t>
  </si>
  <si>
    <t>Bří Lužů 116, 688 01 Uherský Brod 1</t>
  </si>
  <si>
    <t>Středisko komplexní péče pro rodinu, školu a duševní zdraví, LUISA, z.s.</t>
  </si>
  <si>
    <t>Maltézská pomoc, o.p.s.</t>
  </si>
  <si>
    <t>Lázeňská 485/2, Praha 1 - Malá Strana, 118 00 Praha 011</t>
  </si>
  <si>
    <t>OBEC</t>
  </si>
  <si>
    <t>Město Vsetín</t>
  </si>
  <si>
    <t>Svárov 1080, 755 01 Vsetín 1</t>
  </si>
  <si>
    <t>00304450</t>
  </si>
  <si>
    <t>Terénní sociální práce</t>
  </si>
  <si>
    <t>Moravskoslezské sdružení Církve adventistů sedmého dne</t>
  </si>
  <si>
    <t>Newtonova 725/14, Přívoz, 702 00 Ostrava 2</t>
  </si>
  <si>
    <t>Domov pro seniory Efata</t>
  </si>
  <si>
    <t>NA CESTĚ, z. s.</t>
  </si>
  <si>
    <t>Palackého 138, 755 01 Vsetín 1</t>
  </si>
  <si>
    <t>Centrum Archa</t>
  </si>
  <si>
    <t>Služby následné péče</t>
  </si>
  <si>
    <t>MOSTY služby následné péče</t>
  </si>
  <si>
    <t>NADĚJE</t>
  </si>
  <si>
    <t>K Brance 11/19e, Praha 13 - Stodůlky, 155 00 Praha 515</t>
  </si>
  <si>
    <t>00570931</t>
  </si>
  <si>
    <t>Domovy pro osoby se zdravotním postižením</t>
  </si>
  <si>
    <t>Dům Naděje Otrokovice</t>
  </si>
  <si>
    <t>Středisko Naděje Vizovice</t>
  </si>
  <si>
    <t>Středisko Naděje Otrokovice</t>
  </si>
  <si>
    <t>Kroměříž, Otrokovice</t>
  </si>
  <si>
    <t>Dům Naděje Zlín</t>
  </si>
  <si>
    <t>Dům pokojného stáří Naděje Nedašov</t>
  </si>
  <si>
    <t>Středisko Naděje Zlín - Kvítková</t>
  </si>
  <si>
    <t>Středisko Naděje Zlín</t>
  </si>
  <si>
    <t>Středisko Naděje Vsetín - Rokytnice</t>
  </si>
  <si>
    <t>Středisko Naděje Rožnov pod Radhoštěm</t>
  </si>
  <si>
    <t>Středisko Naděje Zlín - Jižní Svahy</t>
  </si>
  <si>
    <t>Dům pokojného stáří Naděje Zlín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</si>
  <si>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</si>
  <si>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</si>
  <si>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</si>
  <si>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 xml:space="preserve"> 00570931</t>
  </si>
  <si>
    <t>3646542 *</t>
  </si>
  <si>
    <t>Obec Babice</t>
  </si>
  <si>
    <t>Babice 508, 687 03 Babice u Uherského Hradiště</t>
  </si>
  <si>
    <t>00290777</t>
  </si>
  <si>
    <t>Pečovatelská služba Babice</t>
  </si>
  <si>
    <t>Obec Spytihněv</t>
  </si>
  <si>
    <t>Spytihněv 359, 763 64 Spytihněv</t>
  </si>
  <si>
    <t>00284491</t>
  </si>
  <si>
    <t>Pečovatelská služba Spytihněv</t>
  </si>
  <si>
    <t>SPOLEK POBOČNÝ</t>
  </si>
  <si>
    <t>Oblastní spolek Českého červeného kříže Zlín</t>
  </si>
  <si>
    <t>Potoky 3314, 760 01 Zlín 1</t>
  </si>
  <si>
    <t>00426326</t>
  </si>
  <si>
    <t>OS ČČK Zlín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</si>
  <si>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</si>
  <si>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</si>
  <si>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</si>
  <si>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1250428 *</t>
  </si>
  <si>
    <t>ONŽ - pomoc a poradenství pro ženy a dívky, z.s.</t>
  </si>
  <si>
    <t>Voršilská 139/5, Praha 1 - Nové Město, 110 00 Praha 1</t>
  </si>
  <si>
    <t>00537675</t>
  </si>
  <si>
    <t>Poradna Rožnov; Poradna Rožnov OSP - Hutisko-Solanec</t>
  </si>
  <si>
    <t>Poradna Rožnov - aktivizace; Poradna Rožnov SAS - Hutisko-Solanec</t>
  </si>
  <si>
    <t>PAHOP, Zdravotní ústav paliativní a hospicové péče, z.ú.</t>
  </si>
  <si>
    <t>Palackého náměstí 293, 686 01 Uherské Hradiště 1</t>
  </si>
  <si>
    <t>04977408</t>
  </si>
  <si>
    <t>Odlehčovací služba PAHOP</t>
  </si>
  <si>
    <t>Uherské Hradiště, 
Uherský Brod</t>
  </si>
  <si>
    <t>9313981 *</t>
  </si>
  <si>
    <t>Pečovatelská služba Kroměříž z.ú.</t>
  </si>
  <si>
    <t>Nitranská 4091/11, 767 01 Kroměříž 1</t>
  </si>
  <si>
    <t>Pečovatelská služba Napajedla, příspěvková organizace</t>
  </si>
  <si>
    <t>Pod Kalvárií 90, 763 61 Napajedla</t>
  </si>
  <si>
    <t>04294548</t>
  </si>
  <si>
    <t>Středisko osobní hygieny v DSP 1; 
Středisko osobní hygieny v DSP 2</t>
  </si>
  <si>
    <t>9913187 *</t>
  </si>
  <si>
    <t>Středisko osobní hygieny v DPS 1  
Středisko osobní hygieny v DPS 2</t>
  </si>
  <si>
    <t>PETRKLÍČ, o.p.s.</t>
  </si>
  <si>
    <t>Na Krajině 44, Vésky, 686 01 Uherské Hradiště 1</t>
  </si>
  <si>
    <t>pobočný spolek Občanská poradna Pod křídly</t>
  </si>
  <si>
    <t>Nábřeží 268, 757 01 Valašské Meziříčí 1</t>
  </si>
  <si>
    <t>03225828</t>
  </si>
  <si>
    <t>Občanská poradna Pod křídly</t>
  </si>
  <si>
    <t>Podané ruce - osobní asistence</t>
  </si>
  <si>
    <t>Zborovská 465, Místek, 738 01 Frýdek-Místek 1</t>
  </si>
  <si>
    <t>70632596</t>
  </si>
  <si>
    <t>4947608 *</t>
  </si>
  <si>
    <t>Poradenské a krizové centrum, příspěvková organizace</t>
  </si>
  <si>
    <t>U Náhonu 5208, 760 01 Zlín</t>
  </si>
  <si>
    <t>00839281</t>
  </si>
  <si>
    <t>Holešov, Kroměříž, Luhačovice, Otrokovice, Vizovice, Zlín</t>
  </si>
  <si>
    <t>Intervenční centra</t>
  </si>
  <si>
    <t>Krizová pomoc</t>
  </si>
  <si>
    <t>Poradenské centrum pro sluchově postižené Kroměříž, o.p.s.</t>
  </si>
  <si>
    <t>Velehradská 625/4, 767 01 Kroměříž 1</t>
  </si>
  <si>
    <t>Kroměříž, Uherské Hradiště, Valašské Meziříčí</t>
  </si>
  <si>
    <t>Kroměříž, Valašské Meziříčí</t>
  </si>
  <si>
    <t>R-Ego, z.s.</t>
  </si>
  <si>
    <t>náměstí Mezi Šenky 19, 763 21 Slavičín</t>
  </si>
  <si>
    <t>Rodinné centrum Kroměříž, z.s. a Středisko výchovné péče</t>
  </si>
  <si>
    <t>Kollárova 658/13, 767 01 Kroměříž 1</t>
  </si>
  <si>
    <t>04412672</t>
  </si>
  <si>
    <t>Salesiánský klub mládeže, z. s. Zlín</t>
  </si>
  <si>
    <t>Okružní 5430, 760 05 Zlín 5</t>
  </si>
  <si>
    <t>Klub dětí a mládeže - NZDM</t>
  </si>
  <si>
    <t>Senior centrum UH, příspěvková organizace</t>
  </si>
  <si>
    <t>Kollárova 1243, 686 01 Uherské Hradiště 1</t>
  </si>
  <si>
    <t>9405491 *</t>
  </si>
  <si>
    <t>SENIOR Otrokovice, příspěvková organizace</t>
  </si>
  <si>
    <t>K. Čapka 1615, 765 02 Otrokovice 2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</si>
  <si>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</si>
  <si>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</si>
  <si>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</si>
  <si>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</si>
  <si>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</si>
  <si>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</si>
  <si>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62180444</t>
  </si>
  <si>
    <t>2119454 *</t>
  </si>
  <si>
    <t>4,00 **</t>
  </si>
  <si>
    <t>Služby občanům Chropyně, příspěvková organizace</t>
  </si>
  <si>
    <t>Komenského 39, 768 11 Chropyně</t>
  </si>
  <si>
    <t>08786691</t>
  </si>
  <si>
    <t>Pečovatelská služba města Chropyně</t>
  </si>
  <si>
    <t>Sociální služby Haná, příspěvková organizace</t>
  </si>
  <si>
    <t>Parková 21, 768 21 Kvasice</t>
  </si>
  <si>
    <t>17330947</t>
  </si>
  <si>
    <t>Chráněné bydlení Bystřice pod Hostýnem</t>
  </si>
  <si>
    <t>Domov pro osoby se zdravotním postižením Javorník, Chvalčov</t>
  </si>
  <si>
    <t>61 **</t>
  </si>
  <si>
    <t>Chráněné bydlení Kroměříž</t>
  </si>
  <si>
    <t>Domov se zvláštním režimem Kvasice</t>
  </si>
  <si>
    <t>Domov pro osoby se zdravotním postižením Zborovice</t>
  </si>
  <si>
    <t>49 **</t>
  </si>
  <si>
    <t>Chráněné bydlení Morkovice</t>
  </si>
  <si>
    <t>Domov pro osoby se zdravotním postižením Kvasice</t>
  </si>
  <si>
    <t>20 **</t>
  </si>
  <si>
    <t>Sociální služby Města Bojkovice, příspěvková organizace</t>
  </si>
  <si>
    <t>Černíkova 965, 687 71 Bojkovice</t>
  </si>
  <si>
    <t>Sociální služby města Kroměříže, příspěvková organizace</t>
  </si>
  <si>
    <t>Riegrovo náměstí 159/15, 767 01 Kroměříž 1</t>
  </si>
  <si>
    <t>Domov pro osoby se zdravotním postižením Barborka</t>
  </si>
  <si>
    <t>Chráněné bydlení Květná</t>
  </si>
  <si>
    <t>Domov se zvláštním režimem Strom života</t>
  </si>
  <si>
    <t>Domov pro seniory U Moravy</t>
  </si>
  <si>
    <t>Sociálně terapeutické dílny Hanáček</t>
  </si>
  <si>
    <t xml:space="preserve">Denní stacionář </t>
  </si>
  <si>
    <t>Domov se zvláštním režimem U Moravy</t>
  </si>
  <si>
    <t>Domov se zvláštním režimem Vážany</t>
  </si>
  <si>
    <t>Domov pro seniory U Kašny</t>
  </si>
  <si>
    <t>Domov pro seniory Vážany</t>
  </si>
  <si>
    <t>7130643 *</t>
  </si>
  <si>
    <t>Odlehčovací služby Chůvičky</t>
  </si>
  <si>
    <t>4,50 **</t>
  </si>
  <si>
    <t>Sociální služby Pačlavice, příspěvková organizace</t>
  </si>
  <si>
    <t>Pačlavice 6, 768 34 Pačlavice</t>
  </si>
  <si>
    <t>Domov pro seniory</t>
  </si>
  <si>
    <t>Sociální služby pro osoby se zdravotním postižením, příspěvková organizace</t>
  </si>
  <si>
    <t>Na Hrádku 100, 763 16 Fryšták</t>
  </si>
  <si>
    <t>Denní stacionář Zlín</t>
  </si>
  <si>
    <t>Hrádek, domov pro osoby se zdravotním postižením Fryšták</t>
  </si>
  <si>
    <t>Domov na Dubíčku</t>
  </si>
  <si>
    <r>
      <rPr>
        <strike/>
        <sz val="10"/>
        <rFont val="Arial"/>
        <family val="2"/>
        <charset val="238"/>
      </rPr>
      <t>Radost, týdenní stacionář Zlín</t>
    </r>
    <r>
      <rPr>
        <sz val="10"/>
        <rFont val="Arial"/>
        <family val="2"/>
        <charset val="238"/>
      </rPr>
      <t xml:space="preserve">
Týdenní stacionář Fryšták</t>
    </r>
  </si>
  <si>
    <t>Chráněné bydlení Fryšták</t>
  </si>
  <si>
    <t>Sociální služby Uherské Hradiště, příspěvková organizace</t>
  </si>
  <si>
    <t>Štěpnická 1139, 686 06 Uherské Hradiště 6</t>
  </si>
  <si>
    <t>00092096</t>
  </si>
  <si>
    <t>Centrum bydlení pro osoby se zdravotním postižením Uherský Brod</t>
  </si>
  <si>
    <t>Luhačovice, Uherský Brod</t>
  </si>
  <si>
    <t>Domov pro osoby se zdravotním postižením Uherský Brod</t>
  </si>
  <si>
    <t>19 **</t>
  </si>
  <si>
    <t>DZR Velehrad - Buchlovská</t>
  </si>
  <si>
    <t>Domov pro seniory Buchlovice</t>
  </si>
  <si>
    <t>Domov pro osoby se zdravotním postižením Staré Město</t>
  </si>
  <si>
    <t>Domov pro seniory Uherský Ostroh</t>
  </si>
  <si>
    <t>Domov pro seniory Nezdenice</t>
  </si>
  <si>
    <t>Centrum bydlení pro osoby se zdravotním postižením Uherské Hradiště</t>
  </si>
  <si>
    <t>Komunitní služby pro osoby se zdravotním postižením</t>
  </si>
  <si>
    <t>Domov pro osoby se zdravotním postižením Velehrad - Buchlovská</t>
  </si>
  <si>
    <t>50 **</t>
  </si>
  <si>
    <t>Domov pro osoby se zdravotním postižením Kunovice - Cihlářská</t>
  </si>
  <si>
    <t>Domov pro osoby se zdravotním postižením Medlovice</t>
  </si>
  <si>
    <t>6 **</t>
  </si>
  <si>
    <t>Domov pro seniory Uherské Hradiště</t>
  </si>
  <si>
    <t>Domov pro osoby se zdravotním postižením Velehrad - Vincentinum</t>
  </si>
  <si>
    <t>Domov pro osoby se zdravotním postižením Kunovice - Na Bělince</t>
  </si>
  <si>
    <t>SOCIÁLNÍ SLUŽBY UHERSKÝ BROD, příspěvková organizace</t>
  </si>
  <si>
    <t>Za Humny 2292, 688 01 Uherský Brod 1</t>
  </si>
  <si>
    <t>Nízkoprahové zařízení pro děti a mládež Šrumec</t>
  </si>
  <si>
    <t>Denní stacionář pro osoby s tělesným a mentálním postižením Uherský Brod</t>
  </si>
  <si>
    <t>Pečovatelská služba Uherský Brod</t>
  </si>
  <si>
    <t>8646020 *</t>
  </si>
  <si>
    <t>Sociální služby Vsetín, příspěvková organizace</t>
  </si>
  <si>
    <t>Záviše Kalandry 1353, 755 01 Vsetín 1</t>
  </si>
  <si>
    <t>Domov pro seniory Rožnov pod Radhoštěm</t>
  </si>
  <si>
    <t>Centrum bydlení pro osoby se zdravotním postižením, Chráněné bydlení Rožnov pod Radhoštěm</t>
  </si>
  <si>
    <t>Domov pro seniory Valašské Meziříčí</t>
  </si>
  <si>
    <t>Centrum bydlení pro osoby se zdravotním postižením, Chráněné bydlení Vsetín</t>
  </si>
  <si>
    <t>Domov pro seniory Jasenka -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</si>
  <si>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</si>
  <si>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</si>
  <si>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Domov pro seniory Karolinka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</si>
  <si>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</si>
  <si>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</si>
  <si>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</si>
  <si>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SPMP ČR pobočný spolek Valašské Meziříčí</t>
  </si>
  <si>
    <t>Zdeňka Fibicha 287, 757 01 Valašské Meziříčí 1</t>
  </si>
  <si>
    <t>Centrum pro lidi se zdravotním postižením</t>
  </si>
  <si>
    <t>Společnost Podané ruce o.p.s.</t>
  </si>
  <si>
    <t>Hilleho 1842/5, Brno-střed, Černá Pole, 602 00 Brno 2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</si>
  <si>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</si>
  <si>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</si>
  <si>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</si>
  <si>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</si>
  <si>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t>NZDM v Kroměříži</t>
  </si>
  <si>
    <t>Služby následné péče - Pobytová</t>
  </si>
  <si>
    <t>Doléčovací centrum ve Zlínském kraji</t>
  </si>
  <si>
    <t>Terénní programy ve Zlíně</t>
  </si>
  <si>
    <t>Kontaktní centrum v Uherském Hradišti</t>
  </si>
  <si>
    <t>Společnost pro ranou péči, pobočka Brno</t>
  </si>
  <si>
    <t>Uzbecká 572/32, Bohunice, 625 00 Brno 25</t>
  </si>
  <si>
    <t>Luhačovice, Uherské Hradiště, Uherský Brod, Valašské Klobouky, Zlín</t>
  </si>
  <si>
    <t>Společnost pro ranou péči, pobočka pro zrak Olomouc</t>
  </si>
  <si>
    <t>Střední novosadská 356/52, Nové Sady, 779 00 Olomouc 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</si>
  <si>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</si>
  <si>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</si>
  <si>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4755953 *</t>
  </si>
  <si>
    <t>spolek Pod křídly</t>
  </si>
  <si>
    <t>Družstevní 228, 757 01 Valašské Meziříčí 1</t>
  </si>
  <si>
    <t>Domy na půl cesty</t>
  </si>
  <si>
    <t>Dům Pod křídly - dům na půl cesty</t>
  </si>
  <si>
    <t>Středisko rané péče EDUCO Zlín z.s.</t>
  </si>
  <si>
    <t>Chlumská 453, Louky, 763 02 Zlín 4</t>
  </si>
  <si>
    <t>26986728</t>
  </si>
  <si>
    <t>5397990 *</t>
  </si>
  <si>
    <t>Zlínský kraj - Bystřice p./H., Holešov, Kroměříž, Luhačovice, Otrokovice, Rožov p.R., Uherské Hradiště, Uherský Brod, Valašské Klobouky, Valašské Meziříčí, Vizovice, Vsetín, Zlín</t>
  </si>
  <si>
    <t>AS</t>
  </si>
  <si>
    <t>Uherskohradišťská nemocnice a.s.</t>
  </si>
  <si>
    <t>J. E. Purkyně 365, 686 06 Uherské Hradiště 6</t>
  </si>
  <si>
    <t>Unie Kompas, z.s.</t>
  </si>
  <si>
    <t>Pod Stráněmi 2505, 760 01 Zlín 1</t>
  </si>
  <si>
    <t>ŠLIKR - nízkoprahový klub pro mládež</t>
  </si>
  <si>
    <t>Klíč - terénní práce s dětmi a mládeží</t>
  </si>
  <si>
    <t>T klub - nízkoprahové zařízení pro děti a mládež</t>
  </si>
  <si>
    <t>Logos - poradna pro děti, dospívající a jejich rodiče</t>
  </si>
  <si>
    <t>Vzdělávací a komunitní centrum Integra Vsetín o.p.s.</t>
  </si>
  <si>
    <t>Na Rybníkách 1628, 755 01 Vsetín 1</t>
  </si>
  <si>
    <t>Občanská poradna Vsetín;
Kontaktní pracoviště Občanské poradny Vsetín</t>
  </si>
  <si>
    <t>Bystřice pod Hostýnem, Valašské Klobouky, Vsetín</t>
  </si>
  <si>
    <t>Sociálně terapeutická dílna VKCI</t>
  </si>
  <si>
    <t>Vzdělávací, sociální a kulturní středisko při Nadaci Jana Pivečky, o.p.s.</t>
  </si>
  <si>
    <t>Horní náměstí 111, 763 21 Slavičín</t>
  </si>
  <si>
    <t>Poradenské centrum ZEBRA</t>
  </si>
  <si>
    <t>Nízkoprahové zařízení KamPak?</t>
  </si>
  <si>
    <t>pozn.:</t>
  </si>
  <si>
    <t>* Identifikátor sociální služby: Služba zařazena do Dočasné sítě 2023.</t>
  </si>
  <si>
    <t>** Počet jednotek (kapacita) dle AP: Změna výše kapacity v průběhu roku</t>
  </si>
  <si>
    <t>Sociální rehabilitace Centrum ÁČKO</t>
  </si>
  <si>
    <r>
      <t>Finanční podpora přiznaná z rozpočtu Zlínského kraje 
(vyjma Individuálních projektů Zlínského kraje)
v roce 2023 (v Kč)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</si>
  <si>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r>
      <t>Příspěvek 
na provoz</t>
    </r>
    <r>
      <rPr>
        <b/>
        <vertAlign val="superscript"/>
        <sz val="10"/>
        <color theme="1"/>
        <rFont val="Arial"/>
        <family val="2"/>
        <charset val="238"/>
      </rPr>
      <t xml:space="preserve"> 2)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</si>
  <si>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1) </t>
    </r>
    <r>
      <rPr>
        <sz val="11"/>
        <color theme="1"/>
        <rFont val="Calibri"/>
        <family val="2"/>
        <charset val="238"/>
        <scheme val="minor"/>
      </rPr>
      <t>Finanční podpora přiznaná z rozpočtu Zlínského kraje po vratkách uskutečněných během roku poskytnuté dotace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</si>
  <si>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2) </t>
    </r>
    <r>
      <rPr>
        <sz val="11"/>
        <color theme="1"/>
        <rFont val="Calibri"/>
        <family val="2"/>
        <charset val="238"/>
        <scheme val="minor"/>
      </rPr>
      <t>Zdroj dat: Webová aplikace KISSoS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</si>
</sst>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lef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164" fontId="6" fillId="0" borderId="2" xfId="1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2" xfId="2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5" fillId="0" borderId="2" xfId="3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2" applyNumberFormat="1" applyFont="1" applyFill="1" applyBorder="1" applyAlignment="1" applyProtection="1">
      <alignment vertical="center" wrapText="1"/>
    </xf>
    <xf numFmtId="0" fontId="5" fillId="0" borderId="3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2" applyNumberFormat="1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2" fillId="4" borderId="5" xfId="0" applyFont="1" applyFill="1" applyBorder="1"/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3" fontId="2" fillId="4" borderId="2" xfId="0" applyNumberFormat="1" applyFont="1" applyFill="1" applyBorder="1"/>
    <xf numFmtId="3" fontId="2" fillId="4" borderId="2" xfId="0" applyNumberFormat="1" applyFont="1" applyFill="1" applyBorder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">
    <cellStyle name="Čárka" xfId="1" builtinId="3"/>
    <cellStyle name="Normální" xfId="0" builtinId="0"/>
    <cellStyle name="Normální 2 2" xfId="3" xr:uid="{A4EB2098-7D0F-423E-9790-009DBC6F4530}"/>
    <cellStyle name="Normální 4" xfId="2" xr:uid="{0485386E-A072-4FD3-8905-B37A470672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rzlinsky-my.sharepoint.com/personal/eva_tobolakova_zlinskykraj_cz/Documents/Plocha/P&#345;ehled%20finan&#269;n&#237;%20podpory/Souhrnn&#225;%20finan&#269;n&#237;%20podpora%20za%20rok%202023.xlsx" TargetMode="External"/><Relationship Id="rId1" Type="http://schemas.openxmlformats.org/officeDocument/2006/relationships/externalLinkPath" Target="https://krzlinsky-my.sharepoint.com/personal/eva_tobolakova_zlinskykraj_cz/Documents/Plocha/P&#345;ehled%20finan&#269;n&#237;%20podpory/Souhrnn&#225;%20finan&#269;n&#237;%20podpora%20za%20rok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AP 2023_Příloha č.3 po 37.akt"/>
      <sheetName val="ZS 2023-2025 po 12.akt WEB"/>
      <sheetName val="Souhrnná finanční podpora 2023"/>
      <sheetName val="Zajištění dostupnosti 2023"/>
      <sheetName val="Souhrnná tabulka SSL A"/>
      <sheetName val="Souhrnná tabulka SSL B"/>
    </sheetNames>
    <sheetDataSet>
      <sheetData sheetId="0"/>
      <sheetData sheetId="1"/>
      <sheetData sheetId="2"/>
      <sheetData sheetId="3"/>
      <sheetData sheetId="4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výše, popř. Závazek sociální služby)</v>
          </cell>
          <cell r="O1" t="str">
            <v>Finanční podpora v Kč
(Maximální výše)</v>
          </cell>
        </row>
        <row r="2">
          <cell r="F2">
            <v>3552661</v>
          </cell>
          <cell r="G2" t="str">
            <v>Domov seniorů</v>
          </cell>
          <cell r="H2" t="str">
            <v>Pobytová</v>
          </cell>
          <cell r="I2" t="str">
            <v>Senioři</v>
          </cell>
          <cell r="J2" t="str">
            <v>Zlín</v>
          </cell>
          <cell r="K2" t="str">
            <v>Lůžko</v>
          </cell>
          <cell r="L2">
            <v>40</v>
          </cell>
          <cell r="M2" t="str">
            <v>A</v>
          </cell>
          <cell r="N2">
            <v>3876</v>
          </cell>
          <cell r="O2">
            <v>150000</v>
          </cell>
        </row>
        <row r="3">
          <cell r="F3">
            <v>7085806</v>
          </cell>
          <cell r="G3" t="str">
            <v>Dům služeb seniorům</v>
          </cell>
          <cell r="H3" t="str">
            <v>Pobytová</v>
          </cell>
          <cell r="I3" t="str">
            <v>Senioři</v>
          </cell>
          <cell r="J3" t="str">
            <v>Zlín</v>
          </cell>
          <cell r="K3" t="str">
            <v>Lůžko</v>
          </cell>
          <cell r="L3">
            <v>14</v>
          </cell>
          <cell r="M3" t="str">
            <v>A</v>
          </cell>
          <cell r="N3">
            <v>5124</v>
          </cell>
          <cell r="O3">
            <v>68300</v>
          </cell>
        </row>
        <row r="4">
          <cell r="F4">
            <v>4200668</v>
          </cell>
          <cell r="G4" t="str">
            <v>ABAPO osobní asistence</v>
          </cell>
          <cell r="H4" t="str">
            <v>Terénní</v>
          </cell>
          <cell r="I4" t="str">
            <v>Senioři</v>
          </cell>
          <cell r="J4" t="str">
            <v>Vizovice, Zlín</v>
          </cell>
          <cell r="K4" t="str">
            <v>Průměrný přepočtený úvazek pracovníka v přímé péči</v>
          </cell>
          <cell r="L4">
            <v>8</v>
          </cell>
          <cell r="M4" t="str">
            <v>B *</v>
          </cell>
          <cell r="N4">
            <v>7880</v>
          </cell>
          <cell r="O4">
            <v>469900</v>
          </cell>
        </row>
        <row r="5">
          <cell r="F5">
            <v>3645453</v>
          </cell>
          <cell r="G5" t="str">
            <v>Kontaktní centrum Klíč; Kontaktní centrum AGARTA</v>
          </cell>
          <cell r="H5" t="str">
            <v>Ambulantní</v>
          </cell>
          <cell r="I5" t="str">
            <v>Osoby ohrožené sociálním vyloučením</v>
          </cell>
          <cell r="J5" t="str">
            <v>Valašské Meziříčí, Vsetín</v>
          </cell>
          <cell r="K5" t="str">
            <v>Průměrný přepočtený úvazek pracovníka v přímé péči</v>
          </cell>
          <cell r="L5">
            <v>4</v>
          </cell>
          <cell r="M5" t="str">
            <v>A</v>
          </cell>
          <cell r="N5">
            <v>2628</v>
          </cell>
          <cell r="O5">
            <v>706900</v>
          </cell>
        </row>
        <row r="6">
          <cell r="F6">
            <v>9914652</v>
          </cell>
          <cell r="G6" t="str">
            <v>Terénní program</v>
          </cell>
          <cell r="H6" t="str">
            <v>Terénní</v>
          </cell>
          <cell r="I6" t="str">
            <v>Osoby ohrožené sociálním vyloučením</v>
          </cell>
          <cell r="J6" t="str">
            <v>Rožnov pod Radhoštěm, Valašské Klobouky, Valašské Meziříčí, Vsetín</v>
          </cell>
          <cell r="K6" t="str">
            <v>Průměrný přepočtený úvazek pracovníka v přímé péči</v>
          </cell>
          <cell r="L6">
            <v>2.2000000000000002</v>
          </cell>
          <cell r="M6" t="str">
            <v>A</v>
          </cell>
          <cell r="N6">
            <v>963</v>
          </cell>
          <cell r="O6">
            <v>146300</v>
          </cell>
        </row>
        <row r="7">
          <cell r="F7">
            <v>1967289</v>
          </cell>
          <cell r="G7" t="str">
            <v>Nízkoprahové denní centrum ADAM</v>
          </cell>
          <cell r="H7" t="str">
            <v>Převažující ambulantní</v>
          </cell>
          <cell r="I7" t="str">
            <v>Osoby ohrožené sociálním vyloučením</v>
          </cell>
          <cell r="J7" t="str">
            <v>Kroměříž</v>
          </cell>
          <cell r="K7" t="str">
            <v>Průměrný přepočtený úvazek pracovníka v přímé péči</v>
          </cell>
          <cell r="L7">
            <v>1.4</v>
          </cell>
          <cell r="M7" t="str">
            <v>A</v>
          </cell>
          <cell r="N7">
            <v>459</v>
          </cell>
          <cell r="O7">
            <v>56400</v>
          </cell>
        </row>
        <row r="8">
          <cell r="F8">
            <v>8868114</v>
          </cell>
          <cell r="G8" t="str">
            <v>Azylový dům</v>
          </cell>
          <cell r="H8" t="str">
            <v>Pobytová</v>
          </cell>
          <cell r="I8" t="str">
            <v>Osoby ohrožené sociálním vyloučením</v>
          </cell>
          <cell r="J8" t="str">
            <v>Kroměříž</v>
          </cell>
          <cell r="K8" t="str">
            <v>Lůžko</v>
          </cell>
          <cell r="L8">
            <v>45</v>
          </cell>
          <cell r="M8" t="str">
            <v>A</v>
          </cell>
          <cell r="N8">
            <v>1664</v>
          </cell>
          <cell r="O8">
            <v>137300</v>
          </cell>
        </row>
        <row r="9">
          <cell r="F9">
            <v>7488093</v>
          </cell>
          <cell r="G9" t="str">
            <v>Centrum Auxilium</v>
          </cell>
          <cell r="H9" t="str">
            <v>Terénní</v>
          </cell>
          <cell r="I9" t="str">
            <v>Osoby se zdravotním postižením</v>
          </cell>
          <cell r="J9" t="str">
            <v>Rožnov pod Radhoštěm, Valašské Meziříčí, Vsetín</v>
          </cell>
          <cell r="K9" t="str">
            <v>Průměrný přepočtený úvazek pracovníka v přímé péči</v>
          </cell>
          <cell r="L9">
            <v>1.4</v>
          </cell>
          <cell r="M9" t="str">
            <v>A</v>
          </cell>
          <cell r="N9">
            <v>459</v>
          </cell>
          <cell r="O9">
            <v>109800</v>
          </cell>
        </row>
        <row r="10">
          <cell r="F10">
            <v>7875047</v>
          </cell>
          <cell r="G10" t="str">
            <v>Centrum Auxilium</v>
          </cell>
          <cell r="H10" t="str">
            <v>Terénní</v>
          </cell>
          <cell r="I10" t="str">
            <v>Osoby se zdravotním postižením</v>
          </cell>
          <cell r="J10" t="str">
            <v>Rožnov pod Radhoštěm, Valašské Meziříčí, Vsetín</v>
          </cell>
          <cell r="K10" t="str">
            <v>Průměrný přepočtený úvazek pracovníka v přímé péči</v>
          </cell>
          <cell r="L10">
            <v>2.1</v>
          </cell>
          <cell r="M10" t="str">
            <v>A</v>
          </cell>
          <cell r="N10">
            <v>1608</v>
          </cell>
          <cell r="O10">
            <v>84200</v>
          </cell>
        </row>
        <row r="11">
          <cell r="F11">
            <v>9069104</v>
          </cell>
          <cell r="G11" t="str">
            <v>Centrum Auxilium - sociálně-aktivizační služby pro děti, osoby se ZP;
Centrum Auxilium, detašované pracoviště, Základní škola Rožnov pod Radhoštěm;
Centrum Auxilium, detašované pracoviště, ZŠ a MŠ Valašské Meziříčí</v>
          </cell>
          <cell r="H11" t="str">
            <v>Převažující ambulantní</v>
          </cell>
          <cell r="I11" t="str">
            <v>Osoby se zdravotním postižením</v>
          </cell>
          <cell r="J11" t="str">
            <v>Rožnov pod Radhoštěm, Valašské Meziříčí, Vsetín</v>
          </cell>
          <cell r="K11" t="str">
            <v>Průměrný přepočtený úvazek pracovníka v přímé péči</v>
          </cell>
          <cell r="L11">
            <v>2.5</v>
          </cell>
          <cell r="M11" t="str">
            <v>A</v>
          </cell>
          <cell r="N11">
            <v>1367</v>
          </cell>
          <cell r="O11">
            <v>179500</v>
          </cell>
        </row>
        <row r="12">
          <cell r="F12">
            <v>1628165</v>
          </cell>
          <cell r="G12" t="str">
            <v>Terénní asistenční služba Valašské Klobouky</v>
          </cell>
          <cell r="H12" t="str">
            <v>Terénní</v>
          </cell>
          <cell r="I12" t="str">
            <v>Rodiny s dětmi</v>
          </cell>
          <cell r="J12" t="str">
            <v>Valašské Klobouky</v>
          </cell>
          <cell r="K12" t="str">
            <v>Průměrný přepočtený úvazek pracovníka v přímé péči</v>
          </cell>
          <cell r="L12">
            <v>2</v>
          </cell>
          <cell r="M12" t="str">
            <v>A</v>
          </cell>
          <cell r="N12">
            <v>656</v>
          </cell>
          <cell r="O12">
            <v>146900</v>
          </cell>
        </row>
        <row r="13">
          <cell r="F13">
            <v>1675690</v>
          </cell>
          <cell r="G13" t="str">
            <v>Terénní asistenční služba Zlín</v>
          </cell>
          <cell r="H13" t="str">
            <v>Terénní</v>
          </cell>
          <cell r="I13" t="str">
            <v>Rodiny s dětmi</v>
          </cell>
          <cell r="J13" t="str">
            <v>Zlín</v>
          </cell>
          <cell r="K13" t="str">
            <v>Průměrný přepočtený úvazek pracovníka v přímé péči</v>
          </cell>
          <cell r="L13">
            <v>8</v>
          </cell>
          <cell r="M13" t="str">
            <v>A</v>
          </cell>
          <cell r="N13">
            <v>2624</v>
          </cell>
          <cell r="O13">
            <v>587800</v>
          </cell>
        </row>
        <row r="14">
          <cell r="F14">
            <v>6821779</v>
          </cell>
          <cell r="G14" t="str">
            <v>Terénní asistenční služba Bystřice pod Hostýnem</v>
          </cell>
          <cell r="H14" t="str">
            <v>Terénní</v>
          </cell>
          <cell r="I14" t="str">
            <v>Rodiny s dětmi</v>
          </cell>
          <cell r="J14" t="str">
            <v>Bystřice pod Hostýnem</v>
          </cell>
          <cell r="K14" t="str">
            <v>Průměrný přepočtený úvazek pracovníka v přímé péči</v>
          </cell>
          <cell r="L14">
            <v>2</v>
          </cell>
          <cell r="M14" t="str">
            <v>A</v>
          </cell>
          <cell r="N14">
            <v>656</v>
          </cell>
          <cell r="O14">
            <v>146900</v>
          </cell>
        </row>
        <row r="15">
          <cell r="F15">
            <v>7290495</v>
          </cell>
          <cell r="G15" t="str">
            <v>Poradna pro rodinu</v>
          </cell>
          <cell r="H15" t="str">
            <v>Převažující ambulantní</v>
          </cell>
          <cell r="I15" t="str">
            <v>Rodiny s dětmi</v>
          </cell>
          <cell r="J15" t="str">
            <v>Vsetín</v>
          </cell>
          <cell r="K15" t="str">
            <v>Průměrný přepočtený úvazek pracovníka v přímé péči</v>
          </cell>
          <cell r="L15">
            <v>1.02</v>
          </cell>
          <cell r="M15" t="str">
            <v>A</v>
          </cell>
          <cell r="N15">
            <v>334</v>
          </cell>
          <cell r="O15">
            <v>93100</v>
          </cell>
        </row>
        <row r="16">
          <cell r="F16">
            <v>8174297</v>
          </cell>
          <cell r="G16" t="str">
            <v>Azylový dům pro ženy a matky s dětmi o.p.s.</v>
          </cell>
          <cell r="H16" t="str">
            <v>Pobytová</v>
          </cell>
          <cell r="I16" t="str">
            <v>Rodiny s dětmi</v>
          </cell>
          <cell r="J16" t="str">
            <v>Vsetín</v>
          </cell>
          <cell r="K16" t="str">
            <v>Lůžko</v>
          </cell>
          <cell r="L16">
            <v>18</v>
          </cell>
          <cell r="M16" t="str">
            <v>A</v>
          </cell>
          <cell r="N16">
            <v>1143</v>
          </cell>
          <cell r="O16">
            <v>159100</v>
          </cell>
        </row>
        <row r="17">
          <cell r="F17">
            <v>9542194</v>
          </cell>
          <cell r="G17" t="str">
            <v>Terénní asistenční služba Vsetín</v>
          </cell>
          <cell r="H17" t="str">
            <v>Terénní</v>
          </cell>
          <cell r="I17" t="str">
            <v>Rodiny s dětmi</v>
          </cell>
          <cell r="J17" t="str">
            <v>Vizovice, Vsetín</v>
          </cell>
          <cell r="K17" t="str">
            <v>Průměrný přepočtený úvazek pracovníka v přímé péči</v>
          </cell>
          <cell r="L17">
            <v>7.3</v>
          </cell>
          <cell r="M17" t="str">
            <v>A</v>
          </cell>
          <cell r="N17">
            <v>2394</v>
          </cell>
          <cell r="O17">
            <v>536300</v>
          </cell>
        </row>
        <row r="18">
          <cell r="F18">
            <v>2614238</v>
          </cell>
          <cell r="G18" t="str">
            <v>Odlehčovací služby Centrum ÁČKO</v>
          </cell>
          <cell r="H18" t="str">
            <v>Převažující terénní</v>
          </cell>
          <cell r="I18" t="str">
            <v>Osoby se zdravotním postižením</v>
          </cell>
          <cell r="J18" t="str">
            <v>Bystřice pod Hostýnem, Rožnov pod Radhoštěm, Valašské Meziříčí, Vsetín</v>
          </cell>
          <cell r="K18" t="str">
            <v>Průměrný přepočtený úvazek pracovníka v přímé péči</v>
          </cell>
          <cell r="L18">
            <v>4.45</v>
          </cell>
          <cell r="M18" t="str">
            <v>A</v>
          </cell>
          <cell r="N18">
            <v>3408</v>
          </cell>
          <cell r="O18">
            <v>57000</v>
          </cell>
        </row>
        <row r="19">
          <cell r="F19">
            <v>8742757</v>
          </cell>
          <cell r="G19" t="str">
            <v>Pobytová odlehčovací služba Centra ÁČKO</v>
          </cell>
          <cell r="H19" t="str">
            <v>Pobytová</v>
          </cell>
          <cell r="I19" t="str">
            <v>Osoby se zdravotním postižením</v>
          </cell>
          <cell r="J19" t="str">
            <v>Valašské Meziříčí</v>
          </cell>
          <cell r="K19" t="str">
            <v>Lůžko</v>
          </cell>
          <cell r="L19">
            <v>3</v>
          </cell>
          <cell r="M19" t="str">
            <v>A</v>
          </cell>
          <cell r="N19">
            <v>1065</v>
          </cell>
          <cell r="O19">
            <v>16000</v>
          </cell>
        </row>
        <row r="20">
          <cell r="F20">
            <v>9492545</v>
          </cell>
          <cell r="G20" t="str">
            <v>Poradna Centrum ÁČKO</v>
          </cell>
          <cell r="H20" t="str">
            <v>Převažující ambulantní</v>
          </cell>
          <cell r="I20" t="str">
            <v>Rodiny s dětmi</v>
          </cell>
          <cell r="J20" t="str">
            <v>Bystřice pod Hostýnem, Rožnov pod Radhoštěm, Valašské Meziříčí, Vsetín</v>
          </cell>
          <cell r="K20" t="str">
            <v>Průměrný přepočtený úvazek pracovníka v přímé péči</v>
          </cell>
          <cell r="L20">
            <v>2.5</v>
          </cell>
          <cell r="M20" t="str">
            <v>A</v>
          </cell>
          <cell r="N20">
            <v>820</v>
          </cell>
          <cell r="O20">
            <v>72000</v>
          </cell>
        </row>
        <row r="21">
          <cell r="F21">
            <v>1375503</v>
          </cell>
          <cell r="G21" t="str">
            <v>Centrum pro seniory, příspěvková organizace</v>
          </cell>
          <cell r="H21" t="str">
            <v>Pobytová</v>
          </cell>
          <cell r="I21" t="str">
            <v>Senioři</v>
          </cell>
          <cell r="J21" t="str">
            <v>Holešov</v>
          </cell>
          <cell r="K21" t="str">
            <v>Lůžko</v>
          </cell>
          <cell r="L21">
            <v>118</v>
          </cell>
          <cell r="M21" t="str">
            <v>A</v>
          </cell>
          <cell r="N21">
            <v>30478</v>
          </cell>
          <cell r="O21">
            <v>799300</v>
          </cell>
        </row>
        <row r="22">
          <cell r="F22">
            <v>5437570</v>
          </cell>
          <cell r="G22" t="str">
            <v>KOPRETINA</v>
          </cell>
          <cell r="H22" t="str">
            <v>Pobytová</v>
          </cell>
          <cell r="I22" t="str">
            <v>Senioři</v>
          </cell>
          <cell r="J22" t="str">
            <v>Holešov</v>
          </cell>
          <cell r="K22" t="str">
            <v>Lůžko</v>
          </cell>
          <cell r="L22">
            <v>50</v>
          </cell>
          <cell r="M22" t="str">
            <v>A</v>
          </cell>
          <cell r="N22">
            <v>18028</v>
          </cell>
          <cell r="O22">
            <v>203900</v>
          </cell>
        </row>
        <row r="23">
          <cell r="F23">
            <v>8323765</v>
          </cell>
          <cell r="G23" t="str">
            <v>Centrum sociálních služeb Ergo Zlín</v>
          </cell>
          <cell r="H23" t="str">
            <v>Ambulantní</v>
          </cell>
          <cell r="I23" t="str">
            <v>Osoby se zdravotním postižením</v>
          </cell>
          <cell r="J23" t="str">
            <v>Zlín</v>
          </cell>
          <cell r="K23" t="str">
            <v>Průměrný přepočtený úvazek pracovníka v přímé péči</v>
          </cell>
          <cell r="L23">
            <v>5</v>
          </cell>
          <cell r="M23" t="str">
            <v>A *</v>
          </cell>
          <cell r="N23">
            <v>3285</v>
          </cell>
          <cell r="O23">
            <v>194000</v>
          </cell>
        </row>
        <row r="24">
          <cell r="F24">
            <v>8703925</v>
          </cell>
          <cell r="G24" t="str">
            <v>CDZ Kroměříž</v>
          </cell>
          <cell r="H24" t="str">
            <v>Převažující terénní</v>
          </cell>
          <cell r="I24" t="str">
            <v>Osoby se zdravotním postižením</v>
          </cell>
          <cell r="J24" t="str">
            <v>Bystřice pod Hostýnem, Holešov, Kroměříž</v>
          </cell>
          <cell r="K24" t="str">
            <v>Průměrný přepočtený úvazek pracovníka v přímé péči</v>
          </cell>
          <cell r="L24">
            <v>5</v>
          </cell>
          <cell r="M24" t="str">
            <v>A *</v>
          </cell>
          <cell r="N24">
            <v>2735</v>
          </cell>
          <cell r="O24">
            <v>431700</v>
          </cell>
        </row>
        <row r="25">
          <cell r="F25">
            <v>1987287</v>
          </cell>
          <cell r="G25" t="str">
            <v>DECENT Hulín, příspěvková organizace</v>
          </cell>
          <cell r="H25" t="str">
            <v>Převažující terénní</v>
          </cell>
          <cell r="I25" t="str">
            <v>Senioři</v>
          </cell>
          <cell r="J25" t="str">
            <v>Kroměříž</v>
          </cell>
          <cell r="K25" t="str">
            <v>Průměrný přepočtený úvazek pracovníka v přímé péči</v>
          </cell>
          <cell r="L25">
            <v>5.4</v>
          </cell>
          <cell r="M25" t="str">
            <v>C *</v>
          </cell>
          <cell r="N25">
            <v>4730</v>
          </cell>
          <cell r="O25">
            <v>425000</v>
          </cell>
        </row>
        <row r="26">
          <cell r="F26">
            <v>3999956</v>
          </cell>
          <cell r="G26" t="str">
            <v>Diakonie ČCE - středisko CESTA</v>
          </cell>
          <cell r="H26" t="str">
            <v>Převažující terénní</v>
          </cell>
          <cell r="I26" t="str">
            <v>Osoby se zdravotním postižením</v>
          </cell>
          <cell r="J26" t="str">
            <v>Uherské Hradiště</v>
          </cell>
          <cell r="K26" t="str">
            <v>Průměrný přepočtený úvazek pracovníka v přímé péči</v>
          </cell>
          <cell r="L26">
            <v>0.73</v>
          </cell>
          <cell r="M26" t="str">
            <v>A</v>
          </cell>
          <cell r="N26">
            <v>239</v>
          </cell>
          <cell r="O26">
            <v>57100</v>
          </cell>
        </row>
        <row r="27">
          <cell r="F27">
            <v>8496098</v>
          </cell>
          <cell r="G27" t="str">
            <v>Diakonie ČCE - středisko CESTA</v>
          </cell>
          <cell r="H27" t="str">
            <v>Ambulantní</v>
          </cell>
          <cell r="I27" t="str">
            <v>Osoby se zdravotním postižením</v>
          </cell>
          <cell r="J27" t="str">
            <v>Uherské Hradiště</v>
          </cell>
          <cell r="K27" t="str">
            <v>Průměrný přepočtený úvazek pracovníka v přímé péči</v>
          </cell>
          <cell r="L27">
            <v>3.5</v>
          </cell>
          <cell r="M27" t="str">
            <v>A *</v>
          </cell>
          <cell r="N27">
            <v>2299</v>
          </cell>
          <cell r="O27">
            <v>220400</v>
          </cell>
        </row>
        <row r="28">
          <cell r="F28">
            <v>1140411</v>
          </cell>
          <cell r="G28" t="str">
            <v>Domácí péče</v>
          </cell>
          <cell r="H28" t="str">
            <v>Terénní</v>
          </cell>
          <cell r="I28" t="str">
            <v>Senioři</v>
          </cell>
          <cell r="J28" t="str">
            <v>Vsetín</v>
          </cell>
          <cell r="K28" t="str">
            <v>Průměrný přepočtený úvazek pracovníka v přímé péči</v>
          </cell>
          <cell r="L28">
            <v>2.11</v>
          </cell>
          <cell r="M28" t="str">
            <v>C *</v>
          </cell>
          <cell r="N28">
            <v>1848</v>
          </cell>
          <cell r="O28">
            <v>166000</v>
          </cell>
        </row>
        <row r="29">
          <cell r="F29">
            <v>1320592</v>
          </cell>
          <cell r="G29" t="str">
            <v>Domov Harmonie</v>
          </cell>
          <cell r="H29" t="str">
            <v>Pobytová</v>
          </cell>
          <cell r="I29" t="str">
            <v>Senioři</v>
          </cell>
          <cell r="J29" t="str">
            <v>Vsetín</v>
          </cell>
          <cell r="K29" t="str">
            <v>Lůžko</v>
          </cell>
          <cell r="L29">
            <v>42</v>
          </cell>
          <cell r="M29" t="str">
            <v>A</v>
          </cell>
          <cell r="N29">
            <v>14762</v>
          </cell>
          <cell r="O29">
            <v>607300</v>
          </cell>
        </row>
        <row r="30">
          <cell r="F30">
            <v>3024085</v>
          </cell>
          <cell r="G30" t="str">
            <v>Domov JABLOŇOVÁ</v>
          </cell>
          <cell r="H30" t="str">
            <v>Pobytová</v>
          </cell>
          <cell r="I30" t="str">
            <v>Senioři</v>
          </cell>
          <cell r="J30" t="str">
            <v>Vsetín</v>
          </cell>
          <cell r="K30" t="str">
            <v>Lůžko</v>
          </cell>
          <cell r="L30">
            <v>23</v>
          </cell>
          <cell r="M30" t="str">
            <v>A</v>
          </cell>
          <cell r="N30">
            <v>8324</v>
          </cell>
          <cell r="O30">
            <v>230200</v>
          </cell>
        </row>
        <row r="31">
          <cell r="F31">
            <v>3257944</v>
          </cell>
          <cell r="G31" t="str">
            <v>RUBIKON</v>
          </cell>
          <cell r="H31" t="str">
            <v>Převažující ambulantní</v>
          </cell>
          <cell r="I31" t="str">
            <v>Rodiny s dětmi</v>
          </cell>
          <cell r="J31" t="str">
            <v>Vsetín</v>
          </cell>
          <cell r="K31" t="str">
            <v>Průměrný přepočtený úvazek pracovníka v přímé péči</v>
          </cell>
          <cell r="L31">
            <v>2.8</v>
          </cell>
          <cell r="M31" t="str">
            <v>A</v>
          </cell>
          <cell r="N31">
            <v>918</v>
          </cell>
          <cell r="O31">
            <v>249700</v>
          </cell>
        </row>
        <row r="32">
          <cell r="F32">
            <v>3893111</v>
          </cell>
          <cell r="G32" t="str">
            <v>Denní stacionář ZAHRADA</v>
          </cell>
          <cell r="H32" t="str">
            <v>Ambulantní</v>
          </cell>
          <cell r="I32" t="str">
            <v>Senioři</v>
          </cell>
          <cell r="J32" t="str">
            <v>Vsetín</v>
          </cell>
          <cell r="K32" t="str">
            <v>Průměrný přepočtený úvazek pracovníka v přímé péči</v>
          </cell>
          <cell r="L32">
            <v>3.83</v>
          </cell>
          <cell r="M32" t="str">
            <v>A *</v>
          </cell>
          <cell r="N32">
            <v>2516</v>
          </cell>
          <cell r="O32">
            <v>241100</v>
          </cell>
        </row>
        <row r="33">
          <cell r="F33">
            <v>4825919</v>
          </cell>
          <cell r="G33" t="str">
            <v>POHODA odlehčovací služba</v>
          </cell>
          <cell r="H33" t="str">
            <v>Pobytová</v>
          </cell>
          <cell r="I33" t="str">
            <v>Senioři</v>
          </cell>
          <cell r="J33" t="str">
            <v>Vsetín</v>
          </cell>
          <cell r="K33" t="str">
            <v>Lůžko</v>
          </cell>
          <cell r="L33">
            <v>4</v>
          </cell>
          <cell r="M33" t="str">
            <v>A</v>
          </cell>
          <cell r="N33">
            <v>2010</v>
          </cell>
          <cell r="O33">
            <v>52600</v>
          </cell>
        </row>
        <row r="34">
          <cell r="F34">
            <v>5765917</v>
          </cell>
          <cell r="G34" t="str">
            <v>Odlehčovací služba Trnková</v>
          </cell>
          <cell r="H34" t="str">
            <v>Pobytová</v>
          </cell>
          <cell r="I34" t="str">
            <v>Senioři</v>
          </cell>
          <cell r="J34" t="str">
            <v>Vsetín</v>
          </cell>
          <cell r="K34" t="str">
            <v>Lůžko</v>
          </cell>
          <cell r="L34">
            <v>4</v>
          </cell>
          <cell r="M34" t="str">
            <v>A</v>
          </cell>
          <cell r="N34">
            <v>3081</v>
          </cell>
          <cell r="O34">
            <v>52600</v>
          </cell>
        </row>
        <row r="35">
          <cell r="F35">
            <v>6211334</v>
          </cell>
          <cell r="G35" t="str">
            <v>Domov Vyhlídka</v>
          </cell>
          <cell r="H35" t="str">
            <v>Pobytová</v>
          </cell>
          <cell r="I35" t="str">
            <v>Senioři</v>
          </cell>
          <cell r="J35" t="str">
            <v>Vsetín</v>
          </cell>
          <cell r="K35" t="str">
            <v>Lůžko</v>
          </cell>
          <cell r="L35">
            <v>18</v>
          </cell>
          <cell r="M35" t="str">
            <v>A</v>
          </cell>
          <cell r="N35">
            <v>4644</v>
          </cell>
          <cell r="O35">
            <v>260100</v>
          </cell>
        </row>
        <row r="36">
          <cell r="F36">
            <v>6473479</v>
          </cell>
          <cell r="G36" t="str">
            <v>Odlehčovací služba Nabersil</v>
          </cell>
          <cell r="H36" t="str">
            <v>Terénní</v>
          </cell>
          <cell r="I36" t="str">
            <v>Osoby se zdravotním postižením</v>
          </cell>
          <cell r="J36" t="str">
            <v>Valašské Klobouky, Vizovice, Vsetín</v>
          </cell>
          <cell r="K36" t="str">
            <v>Průměrný přepočtený úvazek pracovníka v přímé péči</v>
          </cell>
          <cell r="L36">
            <v>2.5</v>
          </cell>
          <cell r="M36" t="str">
            <v>A</v>
          </cell>
          <cell r="N36">
            <v>1915</v>
          </cell>
          <cell r="O36">
            <v>146800</v>
          </cell>
        </row>
        <row r="37">
          <cell r="F37">
            <v>7370148</v>
          </cell>
          <cell r="G37" t="str">
            <v>MOZAIKA</v>
          </cell>
          <cell r="H37" t="str">
            <v>Převažující terénní</v>
          </cell>
          <cell r="I37" t="str">
            <v>Rodiny s dětmi</v>
          </cell>
          <cell r="J37" t="str">
            <v>Vsetín</v>
          </cell>
          <cell r="K37" t="str">
            <v>Průměrný přepočtený úvazek pracovníka v přímé péči</v>
          </cell>
          <cell r="L37">
            <v>3.62</v>
          </cell>
          <cell r="M37" t="str">
            <v>A</v>
          </cell>
          <cell r="N37">
            <v>1187</v>
          </cell>
          <cell r="O37">
            <v>265800</v>
          </cell>
        </row>
        <row r="38">
          <cell r="F38">
            <v>3139989</v>
          </cell>
          <cell r="G38" t="str">
            <v>Chráněné bydlení JOHANNES</v>
          </cell>
          <cell r="H38" t="str">
            <v>Pobytová</v>
          </cell>
          <cell r="I38" t="str">
            <v>Osoby se zdravotním postižením</v>
          </cell>
          <cell r="J38" t="str">
            <v>Valašské Meziříčí</v>
          </cell>
          <cell r="K38" t="str">
            <v>Lůžko</v>
          </cell>
          <cell r="L38">
            <v>12</v>
          </cell>
          <cell r="M38" t="str">
            <v>A</v>
          </cell>
          <cell r="N38">
            <v>3390</v>
          </cell>
          <cell r="O38">
            <v>215700</v>
          </cell>
        </row>
        <row r="39">
          <cell r="F39">
            <v>4336897</v>
          </cell>
          <cell r="G39" t="str">
            <v>Odlehčovací služby - specializovaná paliativní péče</v>
          </cell>
          <cell r="H39" t="str">
            <v>Pobytová</v>
          </cell>
          <cell r="I39" t="str">
            <v>Osoby se zdravotním postižením</v>
          </cell>
          <cell r="J39" t="str">
            <v>Valašské Meziříčí</v>
          </cell>
          <cell r="K39" t="str">
            <v>Lůžko</v>
          </cell>
          <cell r="L39">
            <v>28</v>
          </cell>
          <cell r="M39" t="str">
            <v>A</v>
          </cell>
          <cell r="N39">
            <v>9585</v>
          </cell>
          <cell r="O39">
            <v>220000</v>
          </cell>
        </row>
        <row r="40">
          <cell r="F40">
            <v>4873338</v>
          </cell>
          <cell r="G40" t="str">
            <v>Pečovatelská služba</v>
          </cell>
          <cell r="H40" t="str">
            <v>Převažující terénní</v>
          </cell>
          <cell r="I40" t="str">
            <v>Senioři</v>
          </cell>
          <cell r="J40" t="str">
            <v>Valašské Meziříčí</v>
          </cell>
          <cell r="K40" t="str">
            <v>Průměrný přepočtený úvazek pracovníka v přímé péči</v>
          </cell>
          <cell r="L40">
            <v>12.78</v>
          </cell>
          <cell r="M40" t="str">
            <v>C *</v>
          </cell>
          <cell r="N40">
            <v>11195</v>
          </cell>
          <cell r="O40">
            <v>1005800</v>
          </cell>
        </row>
        <row r="41">
          <cell r="F41">
            <v>5119406</v>
          </cell>
          <cell r="G41" t="str">
            <v>Osobní asistence</v>
          </cell>
          <cell r="H41" t="str">
            <v>Terénní</v>
          </cell>
          <cell r="I41" t="str">
            <v>Senioři</v>
          </cell>
          <cell r="J41" t="str">
            <v>Valašské Meziříčí</v>
          </cell>
          <cell r="K41" t="str">
            <v>Průměrný přepočtený úvazek pracovníka v přímé péči</v>
          </cell>
          <cell r="L41">
            <v>3.3</v>
          </cell>
          <cell r="M41" t="str">
            <v>B *</v>
          </cell>
          <cell r="N41">
            <v>3250</v>
          </cell>
          <cell r="O41">
            <v>193700</v>
          </cell>
        </row>
        <row r="42">
          <cell r="F42">
            <v>6637286</v>
          </cell>
          <cell r="G42" t="str">
            <v>Domov se zvláštním režimem</v>
          </cell>
          <cell r="H42" t="str">
            <v>Pobytová</v>
          </cell>
          <cell r="I42" t="str">
            <v>Senioři</v>
          </cell>
          <cell r="J42" t="str">
            <v>Valašské Meziříčí</v>
          </cell>
          <cell r="K42" t="str">
            <v>Lůžko</v>
          </cell>
          <cell r="L42">
            <v>42</v>
          </cell>
          <cell r="M42" t="str">
            <v>A</v>
          </cell>
          <cell r="N42">
            <v>12266</v>
          </cell>
          <cell r="O42">
            <v>420600</v>
          </cell>
        </row>
        <row r="43">
          <cell r="F43">
            <v>7371787</v>
          </cell>
          <cell r="G43" t="str">
            <v>Denní stacionář Dobromysl</v>
          </cell>
          <cell r="H43" t="str">
            <v>Ambulantní</v>
          </cell>
          <cell r="I43" t="str">
            <v>Senioři</v>
          </cell>
          <cell r="J43" t="str">
            <v>Valašské Meziříčí</v>
          </cell>
          <cell r="K43" t="str">
            <v>Průměrný přepočtený úvazek pracovníka v přímé péči</v>
          </cell>
          <cell r="L43">
            <v>4.3099999999999996</v>
          </cell>
          <cell r="M43" t="str">
            <v>A *</v>
          </cell>
          <cell r="N43">
            <v>2831</v>
          </cell>
          <cell r="O43">
            <v>271400</v>
          </cell>
        </row>
        <row r="44">
          <cell r="F44">
            <v>7670741</v>
          </cell>
          <cell r="G44" t="str">
            <v>Odlehčovací služby - terénní</v>
          </cell>
          <cell r="H44" t="str">
            <v xml:space="preserve">Terénní </v>
          </cell>
          <cell r="I44" t="str">
            <v>Senioři</v>
          </cell>
          <cell r="J44" t="str">
            <v>Valašské Meziříčí</v>
          </cell>
          <cell r="K44" t="str">
            <v>Průměrný přepočtený úvazek pracovníka v přímé péči</v>
          </cell>
          <cell r="L44">
            <v>3.3</v>
          </cell>
          <cell r="M44" t="str">
            <v>A</v>
          </cell>
          <cell r="N44">
            <v>2527</v>
          </cell>
          <cell r="O44">
            <v>193700</v>
          </cell>
        </row>
        <row r="45">
          <cell r="F45">
            <v>8327507</v>
          </cell>
          <cell r="G45" t="str">
            <v xml:space="preserve">Odborné sociální poradenství - Poradna pro pečující </v>
          </cell>
          <cell r="H45" t="str">
            <v>Převažující ambulantní</v>
          </cell>
          <cell r="I45" t="str">
            <v>Osoby se zdravotním postižením</v>
          </cell>
          <cell r="J45" t="str">
            <v>Valašské Meziříčí</v>
          </cell>
          <cell r="K45" t="str">
            <v>Průměrný přepočtený úvazek pracovníka v přímé péči</v>
          </cell>
          <cell r="L45">
            <v>2</v>
          </cell>
          <cell r="M45" t="str">
            <v>A</v>
          </cell>
          <cell r="N45">
            <v>656</v>
          </cell>
          <cell r="O45">
            <v>182700</v>
          </cell>
        </row>
        <row r="46">
          <cell r="F46">
            <v>9187915</v>
          </cell>
          <cell r="G46" t="str">
            <v>Sociální služby poskytované ve zdravotnických zařízeních – hospic Citadela</v>
          </cell>
          <cell r="H46" t="str">
            <v>Pobytová</v>
          </cell>
          <cell r="I46" t="str">
            <v>Osoby se zdravotním postižením</v>
          </cell>
          <cell r="J46" t="str">
            <v>Valašské Meziříčí</v>
          </cell>
          <cell r="K46" t="str">
            <v>Lůžko</v>
          </cell>
          <cell r="L46">
            <v>8</v>
          </cell>
          <cell r="M46" t="str">
            <v>A</v>
          </cell>
          <cell r="N46">
            <v>1125</v>
          </cell>
          <cell r="O46">
            <v>19300</v>
          </cell>
        </row>
        <row r="47">
          <cell r="F47">
            <v>2899284</v>
          </cell>
          <cell r="G47" t="str">
            <v>Nízkoprahový klub pro děti a mládež</v>
          </cell>
          <cell r="H47" t="str">
            <v>Ambulantní</v>
          </cell>
          <cell r="I47" t="str">
            <v>Rodiny s dětmi</v>
          </cell>
          <cell r="J47" t="str">
            <v>Vizovice</v>
          </cell>
          <cell r="K47" t="str">
            <v>Průměrný přepočtený úvazek pracovníka v přímé péči</v>
          </cell>
          <cell r="L47">
            <v>2</v>
          </cell>
          <cell r="M47" t="str">
            <v>A</v>
          </cell>
          <cell r="N47">
            <v>656</v>
          </cell>
          <cell r="O47">
            <v>178300</v>
          </cell>
        </row>
        <row r="48">
          <cell r="F48">
            <v>7134850</v>
          </cell>
          <cell r="G48" t="str">
            <v>Domov Jitka o.p.s.</v>
          </cell>
          <cell r="H48" t="str">
            <v>Pobytová</v>
          </cell>
          <cell r="I48" t="str">
            <v>Osoby se zdravotním postižením</v>
          </cell>
          <cell r="J48" t="str">
            <v>Vsetín</v>
          </cell>
          <cell r="K48" t="str">
            <v>Lůžko</v>
          </cell>
          <cell r="L48">
            <v>9</v>
          </cell>
          <cell r="M48" t="str">
            <v>A</v>
          </cell>
          <cell r="N48">
            <v>3376</v>
          </cell>
          <cell r="O48">
            <v>115000</v>
          </cell>
        </row>
        <row r="49">
          <cell r="F49">
            <v>7917426</v>
          </cell>
          <cell r="G49" t="str">
            <v>Domov Jitka o.p.s.</v>
          </cell>
          <cell r="H49" t="str">
            <v>Pobytová</v>
          </cell>
          <cell r="I49" t="str">
            <v>Osoby se zdravotním postižením</v>
          </cell>
          <cell r="J49" t="str">
            <v>Vsetín</v>
          </cell>
          <cell r="K49" t="str">
            <v>Lůžko</v>
          </cell>
          <cell r="L49">
            <v>2</v>
          </cell>
          <cell r="M49" t="str">
            <v>A</v>
          </cell>
          <cell r="N49">
            <v>2194</v>
          </cell>
          <cell r="O49">
            <v>26200</v>
          </cell>
        </row>
        <row r="50">
          <cell r="F50">
            <v>5508286</v>
          </cell>
          <cell r="G50" t="str">
            <v>Domov pro seniory Koryčany</v>
          </cell>
          <cell r="H50" t="str">
            <v>Pobytová</v>
          </cell>
          <cell r="I50" t="str">
            <v>Senioři</v>
          </cell>
          <cell r="J50" t="str">
            <v>Kroměříž</v>
          </cell>
          <cell r="K50" t="str">
            <v>Lůžko</v>
          </cell>
          <cell r="L50">
            <v>19</v>
          </cell>
          <cell r="M50" t="str">
            <v>A</v>
          </cell>
          <cell r="N50">
            <v>5091</v>
          </cell>
          <cell r="O50">
            <v>200000</v>
          </cell>
        </row>
        <row r="51">
          <cell r="F51">
            <v>5832918</v>
          </cell>
          <cell r="G51" t="str">
            <v>Pečovatelská služba Koryčany</v>
          </cell>
          <cell r="H51" t="str">
            <v>Terénní</v>
          </cell>
          <cell r="I51" t="str">
            <v>Senioři</v>
          </cell>
          <cell r="J51" t="str">
            <v>Kroměříž, Uherské Hradiště</v>
          </cell>
          <cell r="K51" t="str">
            <v>Průměrný přepočtený úvazek pracovníka v přímé péči</v>
          </cell>
          <cell r="L51">
            <v>3.5</v>
          </cell>
          <cell r="M51" t="str">
            <v>C *</v>
          </cell>
          <cell r="N51">
            <v>3066</v>
          </cell>
          <cell r="O51">
            <v>275400</v>
          </cell>
        </row>
        <row r="52">
          <cell r="F52">
            <v>4392977</v>
          </cell>
          <cell r="G52" t="str">
            <v>Domov se zvláštním režimem Loučka</v>
          </cell>
          <cell r="H52" t="str">
            <v>Pobytová</v>
          </cell>
          <cell r="I52" t="str">
            <v>Osoby se zdravotním postižením</v>
          </cell>
          <cell r="J52" t="str">
            <v>Valašské Klobouky</v>
          </cell>
          <cell r="K52" t="str">
            <v>Lůžko</v>
          </cell>
          <cell r="L52">
            <v>47</v>
          </cell>
          <cell r="M52" t="str">
            <v>A</v>
          </cell>
          <cell r="N52">
            <v>13632</v>
          </cell>
          <cell r="O52">
            <v>300000</v>
          </cell>
        </row>
        <row r="53">
          <cell r="F53">
            <v>6523437</v>
          </cell>
          <cell r="G53" t="str">
            <v>Domov pro seniory Luhačovice, příspěvková organizace</v>
          </cell>
          <cell r="H53" t="str">
            <v>Pobytová</v>
          </cell>
          <cell r="I53" t="str">
            <v>Senioři</v>
          </cell>
          <cell r="J53" t="str">
            <v>Luhačovice</v>
          </cell>
          <cell r="K53" t="str">
            <v>Lůžko</v>
          </cell>
          <cell r="L53">
            <v>40</v>
          </cell>
          <cell r="M53" t="str">
            <v>A</v>
          </cell>
          <cell r="N53">
            <v>10019</v>
          </cell>
          <cell r="O53">
            <v>578400</v>
          </cell>
        </row>
        <row r="54">
          <cell r="F54">
            <v>6376307</v>
          </cell>
          <cell r="G54" t="str">
            <v>Domov pro seniory Lukov, příspěvková organizace</v>
          </cell>
          <cell r="H54" t="str">
            <v>Pobytová</v>
          </cell>
          <cell r="I54" t="str">
            <v>Senioři</v>
          </cell>
          <cell r="J54" t="str">
            <v>Zlín</v>
          </cell>
          <cell r="K54" t="str">
            <v>Lůžko</v>
          </cell>
          <cell r="L54">
            <v>148</v>
          </cell>
          <cell r="M54" t="str">
            <v>A</v>
          </cell>
          <cell r="N54">
            <v>38868</v>
          </cell>
          <cell r="O54">
            <v>1000000</v>
          </cell>
        </row>
        <row r="55">
          <cell r="F55">
            <v>7295876</v>
          </cell>
          <cell r="G55" t="str">
            <v>Domov pro seniory Lukov, příspěvková organizace</v>
          </cell>
          <cell r="H55" t="str">
            <v>Pobytová</v>
          </cell>
          <cell r="I55" t="str">
            <v>Senioři</v>
          </cell>
          <cell r="J55" t="str">
            <v>Zlín</v>
          </cell>
          <cell r="K55" t="str">
            <v>Lůžko</v>
          </cell>
          <cell r="L55">
            <v>55</v>
          </cell>
          <cell r="M55" t="str">
            <v>A</v>
          </cell>
          <cell r="N55">
            <v>18251</v>
          </cell>
          <cell r="O55">
            <v>550800</v>
          </cell>
        </row>
        <row r="56">
          <cell r="F56">
            <v>5385508</v>
          </cell>
          <cell r="G56" t="str">
            <v>Domov pro seniory Napajedla, příspěvková organizace</v>
          </cell>
          <cell r="H56" t="str">
            <v>Pobytová</v>
          </cell>
          <cell r="I56" t="str">
            <v>Senioři</v>
          </cell>
          <cell r="J56" t="str">
            <v>Otrokovice</v>
          </cell>
          <cell r="K56" t="str">
            <v>Lůžko</v>
          </cell>
          <cell r="L56">
            <v>63</v>
          </cell>
          <cell r="M56" t="str">
            <v>A</v>
          </cell>
          <cell r="N56">
            <v>15662</v>
          </cell>
          <cell r="O56">
            <v>780000</v>
          </cell>
        </row>
        <row r="57">
          <cell r="F57">
            <v>3913967</v>
          </cell>
          <cell r="G57" t="str">
            <v>Dotek z.ú.</v>
          </cell>
          <cell r="H57" t="str">
            <v>Terénní</v>
          </cell>
          <cell r="I57" t="str">
            <v>Senioři</v>
          </cell>
          <cell r="J57" t="str">
            <v>Vizovice, Zlín</v>
          </cell>
          <cell r="K57" t="str">
            <v>Průměrný přepočtený úvazek pracovníka v přímé péči</v>
          </cell>
          <cell r="L57">
            <v>4.5</v>
          </cell>
          <cell r="M57" t="str">
            <v>C *</v>
          </cell>
          <cell r="N57">
            <v>3942</v>
          </cell>
          <cell r="O57">
            <v>350000</v>
          </cell>
        </row>
        <row r="58">
          <cell r="F58">
            <v>4879046</v>
          </cell>
          <cell r="G58" t="str">
            <v>Dotek z.ú.</v>
          </cell>
          <cell r="H58" t="str">
            <v>Pobytová</v>
          </cell>
          <cell r="I58" t="str">
            <v>Senioři</v>
          </cell>
          <cell r="J58" t="str">
            <v>Vizovice</v>
          </cell>
          <cell r="K58" t="str">
            <v>Lůžko</v>
          </cell>
          <cell r="L58">
            <v>16</v>
          </cell>
          <cell r="M58" t="str">
            <v>A</v>
          </cell>
          <cell r="N58">
            <v>5433</v>
          </cell>
          <cell r="O58">
            <v>211000</v>
          </cell>
        </row>
        <row r="59">
          <cell r="F59">
            <v>7152788</v>
          </cell>
          <cell r="G59" t="str">
            <v>Dům sociálních služeb Návojná, příspěvková organizace</v>
          </cell>
          <cell r="H59" t="str">
            <v>Pobytová</v>
          </cell>
          <cell r="I59" t="str">
            <v>Osoby se zdravotním postižením</v>
          </cell>
          <cell r="J59" t="str">
            <v>Valašské Klobouky</v>
          </cell>
          <cell r="K59" t="str">
            <v>Lůžko</v>
          </cell>
          <cell r="L59">
            <v>70</v>
          </cell>
          <cell r="M59" t="str">
            <v>A</v>
          </cell>
          <cell r="N59">
            <v>14946</v>
          </cell>
          <cell r="O59">
            <v>900000</v>
          </cell>
        </row>
        <row r="60">
          <cell r="F60">
            <v>2514201</v>
          </cell>
          <cell r="G60" t="str">
            <v>Denní centrum Rožnov;
Denní centrum Elim</v>
          </cell>
          <cell r="H60" t="str">
            <v>Převažující ambulantní</v>
          </cell>
          <cell r="I60" t="str">
            <v>Osoby ohrožené sociálním vyloučením</v>
          </cell>
          <cell r="J60" t="str">
            <v>Rožnov pod Radhoštěm, Vsetín</v>
          </cell>
          <cell r="K60" t="str">
            <v>Průměrný přepočtený úvazek pracovníka v přímé péči</v>
          </cell>
          <cell r="L60">
            <v>5.48</v>
          </cell>
          <cell r="M60" t="str">
            <v>A</v>
          </cell>
          <cell r="N60">
            <v>1797</v>
          </cell>
          <cell r="O60">
            <v>364700</v>
          </cell>
        </row>
        <row r="61">
          <cell r="F61">
            <v>2633569</v>
          </cell>
          <cell r="G61" t="str">
            <v>Terénní práce Elim</v>
          </cell>
          <cell r="H61" t="str">
            <v>Terénní</v>
          </cell>
          <cell r="I61" t="str">
            <v>Osoby ohrožené sociálním vyloučením</v>
          </cell>
          <cell r="J61" t="str">
            <v>Valašské Klobouky, Vizovice, Vsetín</v>
          </cell>
          <cell r="K61" t="str">
            <v>Průměrný přepočtený úvazek pracovníka v přímé péči</v>
          </cell>
          <cell r="L61">
            <v>1.46</v>
          </cell>
          <cell r="M61" t="str">
            <v>A</v>
          </cell>
          <cell r="N61">
            <v>639</v>
          </cell>
          <cell r="O61">
            <v>97000</v>
          </cell>
        </row>
        <row r="62">
          <cell r="F62">
            <v>4955284</v>
          </cell>
          <cell r="G62" t="str">
            <v>Noclehárna Rožnov; 
Noclehárna Elim</v>
          </cell>
          <cell r="H62" t="str">
            <v>Ambulantní</v>
          </cell>
          <cell r="I62" t="str">
            <v>Osoby ohrožené sociálním vyloučením</v>
          </cell>
          <cell r="J62" t="str">
            <v>Rožnov pod Radhoštěm, Vsetín</v>
          </cell>
          <cell r="K62" t="str">
            <v>Lůžko</v>
          </cell>
          <cell r="L62">
            <v>31</v>
          </cell>
          <cell r="M62" t="str">
            <v>A</v>
          </cell>
          <cell r="N62">
            <v>1278</v>
          </cell>
          <cell r="O62">
            <v>243000</v>
          </cell>
        </row>
        <row r="63">
          <cell r="F63">
            <v>7667268</v>
          </cell>
          <cell r="G63" t="str">
            <v>Azylový dům Elim</v>
          </cell>
          <cell r="H63" t="str">
            <v>Pobytová</v>
          </cell>
          <cell r="I63" t="str">
            <v>Osoby ohrožené sociálním vyloučením</v>
          </cell>
          <cell r="J63" t="str">
            <v>Vsetín</v>
          </cell>
          <cell r="K63" t="str">
            <v>Lůžko</v>
          </cell>
          <cell r="L63">
            <v>36</v>
          </cell>
          <cell r="M63" t="str">
            <v>A</v>
          </cell>
          <cell r="N63">
            <v>1517</v>
          </cell>
          <cell r="O63">
            <v>180300</v>
          </cell>
        </row>
        <row r="64">
          <cell r="F64">
            <v>2255905</v>
          </cell>
          <cell r="G64" t="str">
            <v>Osobní asistenční služba</v>
          </cell>
          <cell r="H64" t="str">
            <v>Terénní</v>
          </cell>
          <cell r="I64" t="str">
            <v>Senioři</v>
          </cell>
          <cell r="J64" t="str">
            <v>Bystřice pod Hostýnem</v>
          </cell>
          <cell r="K64" t="str">
            <v>Průměrný přepočtený úvazek pracovníka v přímé péči</v>
          </cell>
          <cell r="L64">
            <v>2.5</v>
          </cell>
          <cell r="M64" t="str">
            <v>B *</v>
          </cell>
          <cell r="N64">
            <v>2462</v>
          </cell>
          <cell r="O64">
            <v>146800</v>
          </cell>
        </row>
        <row r="65">
          <cell r="F65">
            <v>4868538</v>
          </cell>
          <cell r="G65" t="str">
            <v>Denní stacionář pro seniory Chvalčov</v>
          </cell>
          <cell r="H65" t="str">
            <v>Ambulantní</v>
          </cell>
          <cell r="I65" t="str">
            <v>Senioři</v>
          </cell>
          <cell r="J65" t="str">
            <v>Bystřice pod Hostýnem</v>
          </cell>
          <cell r="K65" t="str">
            <v>Průměrný přepočtený úvazek pracovníka v přímé péči</v>
          </cell>
          <cell r="L65">
            <v>3.84</v>
          </cell>
          <cell r="M65" t="str">
            <v>A *</v>
          </cell>
          <cell r="N65">
            <v>2522</v>
          </cell>
          <cell r="O65">
            <v>241800</v>
          </cell>
        </row>
        <row r="66">
          <cell r="F66">
            <v>6870047</v>
          </cell>
          <cell r="G66" t="str">
            <v>Charitní pečovatelská služba</v>
          </cell>
          <cell r="H66" t="str">
            <v>Terénní</v>
          </cell>
          <cell r="I66" t="str">
            <v>Senioři</v>
          </cell>
          <cell r="J66" t="str">
            <v>Bystřice pod Hostýnem</v>
          </cell>
          <cell r="K66" t="str">
            <v>Průměrný přepočtený úvazek pracovníka v přímé péči</v>
          </cell>
          <cell r="L66">
            <v>13</v>
          </cell>
          <cell r="M66" t="str">
            <v>C *</v>
          </cell>
          <cell r="N66">
            <v>11388</v>
          </cell>
          <cell r="O66">
            <v>1023100</v>
          </cell>
        </row>
        <row r="67">
          <cell r="F67">
            <v>3052202</v>
          </cell>
          <cell r="G67" t="str">
            <v>Charitní pečovatelská služba</v>
          </cell>
          <cell r="H67" t="str">
            <v>Převažující terénní</v>
          </cell>
          <cell r="I67" t="str">
            <v>Senioři</v>
          </cell>
          <cell r="J67" t="str">
            <v>Holešov</v>
          </cell>
          <cell r="K67" t="str">
            <v>Průměrný přepočtený úvazek pracovníka v přímé péči</v>
          </cell>
          <cell r="L67">
            <v>11</v>
          </cell>
          <cell r="M67" t="str">
            <v>C *</v>
          </cell>
          <cell r="N67">
            <v>9636</v>
          </cell>
          <cell r="O67">
            <v>865700</v>
          </cell>
        </row>
        <row r="68">
          <cell r="F68">
            <v>4077969</v>
          </cell>
          <cell r="G68" t="str">
            <v>Sociálně aktivizační služby pro rodiny s dětmi</v>
          </cell>
          <cell r="H68" t="str">
            <v>Terénní</v>
          </cell>
          <cell r="I68" t="str">
            <v>Rodiny s dětmi</v>
          </cell>
          <cell r="J68" t="str">
            <v>Holešov</v>
          </cell>
          <cell r="K68" t="str">
            <v>Průměrný přepočtený úvazek pracovníka v přímé péči</v>
          </cell>
          <cell r="L68">
            <v>1.62</v>
          </cell>
          <cell r="M68" t="str">
            <v>A</v>
          </cell>
          <cell r="N68">
            <v>531</v>
          </cell>
          <cell r="O68">
            <v>118900</v>
          </cell>
        </row>
        <row r="69">
          <cell r="F69">
            <v>9859957</v>
          </cell>
          <cell r="G69" t="str">
            <v>Nízkoprahový klub Coolna</v>
          </cell>
          <cell r="H69" t="str">
            <v>Ambulantní</v>
          </cell>
          <cell r="I69" t="str">
            <v>Rodiny s dětmi</v>
          </cell>
          <cell r="J69" t="str">
            <v>Holešov</v>
          </cell>
          <cell r="K69" t="str">
            <v>Průměrný přepočtený úvazek pracovníka v přímé péči</v>
          </cell>
          <cell r="L69">
            <v>2</v>
          </cell>
          <cell r="M69" t="str">
            <v>A</v>
          </cell>
          <cell r="N69">
            <v>656</v>
          </cell>
          <cell r="O69">
            <v>178300</v>
          </cell>
        </row>
        <row r="70">
          <cell r="F70">
            <v>1587524</v>
          </cell>
          <cell r="G70" t="str">
            <v>Terénní program Plus</v>
          </cell>
          <cell r="H70" t="str">
            <v>Terénní</v>
          </cell>
          <cell r="I70" t="str">
            <v>Osoby ohrožené sociálním vyloučením</v>
          </cell>
          <cell r="J70" t="str">
            <v>Bystřice pod Hostýnem, Holešov, Kroměříž</v>
          </cell>
          <cell r="K70" t="str">
            <v>Průměrný přepočtený úvazek pracovníka v přímé péči</v>
          </cell>
          <cell r="L70">
            <v>1.37</v>
          </cell>
          <cell r="M70" t="str">
            <v>A</v>
          </cell>
          <cell r="N70">
            <v>600</v>
          </cell>
          <cell r="O70">
            <v>91000</v>
          </cell>
        </row>
        <row r="71">
          <cell r="F71">
            <v>2006998</v>
          </cell>
          <cell r="G71" t="str">
            <v>Charitní pečovatelská služba</v>
          </cell>
          <cell r="H71" t="str">
            <v>Převažující terénní</v>
          </cell>
          <cell r="I71" t="str">
            <v>Senioři</v>
          </cell>
          <cell r="J71" t="str">
            <v>Kroměříž</v>
          </cell>
          <cell r="K71" t="str">
            <v>Průměrný přepočtený úvazek pracovníka v přímé péči</v>
          </cell>
          <cell r="L71">
            <v>10.15</v>
          </cell>
          <cell r="M71" t="str">
            <v>C *</v>
          </cell>
          <cell r="N71">
            <v>8891</v>
          </cell>
          <cell r="O71">
            <v>630000</v>
          </cell>
        </row>
        <row r="72">
          <cell r="F72">
            <v>2541897</v>
          </cell>
          <cell r="G72" t="str">
            <v>Sociální rehabilitace Zahrada</v>
          </cell>
          <cell r="H72" t="str">
            <v>Pobytová</v>
          </cell>
          <cell r="I72" t="str">
            <v>Osoby se zdravotním postižením</v>
          </cell>
          <cell r="J72" t="str">
            <v>Kroměříž</v>
          </cell>
          <cell r="K72" t="str">
            <v>Lůžko</v>
          </cell>
          <cell r="L72">
            <v>16</v>
          </cell>
          <cell r="M72" t="str">
            <v>A</v>
          </cell>
          <cell r="N72">
            <v>1539</v>
          </cell>
          <cell r="O72">
            <v>265000</v>
          </cell>
        </row>
        <row r="73">
          <cell r="F73">
            <v>6048242</v>
          </cell>
          <cell r="G73" t="str">
            <v>Azylový dům pro ženy a matky s dětmi</v>
          </cell>
          <cell r="H73" t="str">
            <v>Pobytová</v>
          </cell>
          <cell r="I73" t="str">
            <v>Rodiny s dětmi</v>
          </cell>
          <cell r="J73" t="str">
            <v>Kroměříž</v>
          </cell>
          <cell r="K73" t="str">
            <v>Lůžko</v>
          </cell>
          <cell r="L73">
            <v>62</v>
          </cell>
          <cell r="M73" t="str">
            <v>A</v>
          </cell>
          <cell r="N73">
            <v>2135</v>
          </cell>
          <cell r="O73">
            <v>374000</v>
          </cell>
        </row>
        <row r="74">
          <cell r="F74">
            <v>8438012</v>
          </cell>
          <cell r="G74" t="str">
            <v>Charitní dům pokojného stáří</v>
          </cell>
          <cell r="H74" t="str">
            <v>Pobytová</v>
          </cell>
          <cell r="I74" t="str">
            <v>Senioři</v>
          </cell>
          <cell r="J74" t="str">
            <v>Kroměříž</v>
          </cell>
          <cell r="K74" t="str">
            <v>Lůžko</v>
          </cell>
          <cell r="L74">
            <v>38</v>
          </cell>
          <cell r="M74" t="str">
            <v>A</v>
          </cell>
          <cell r="N74">
            <v>15768</v>
          </cell>
          <cell r="O74">
            <v>380500</v>
          </cell>
        </row>
        <row r="75">
          <cell r="F75">
            <v>8906531</v>
          </cell>
          <cell r="G75" t="str">
            <v>Charitní dům pokojného stáří</v>
          </cell>
          <cell r="H75" t="str">
            <v>Pobytová</v>
          </cell>
          <cell r="I75" t="str">
            <v>Senioři</v>
          </cell>
          <cell r="J75" t="str">
            <v>Kroměříž</v>
          </cell>
          <cell r="K75" t="str">
            <v>Lůžko</v>
          </cell>
          <cell r="L75">
            <v>4</v>
          </cell>
          <cell r="M75" t="str">
            <v>A</v>
          </cell>
          <cell r="N75">
            <v>1596</v>
          </cell>
          <cell r="O75">
            <v>52600</v>
          </cell>
        </row>
        <row r="76">
          <cell r="F76">
            <v>8959007</v>
          </cell>
          <cell r="G76" t="str">
            <v>Kontaktní a poradenské centrum Plus</v>
          </cell>
          <cell r="H76" t="str">
            <v>Ambulantní</v>
          </cell>
          <cell r="I76" t="str">
            <v>Osoby ohrožené sociálním vyloučením</v>
          </cell>
          <cell r="J76" t="str">
            <v>Kroměříž</v>
          </cell>
          <cell r="K76" t="str">
            <v>Průměrný přepočtený úvazek pracovníka v přímé péči</v>
          </cell>
          <cell r="L76">
            <v>1.95</v>
          </cell>
          <cell r="M76" t="str">
            <v>A</v>
          </cell>
          <cell r="N76">
            <v>1281</v>
          </cell>
          <cell r="O76">
            <v>330000</v>
          </cell>
        </row>
        <row r="77">
          <cell r="F77">
            <v>9924394</v>
          </cell>
          <cell r="G77" t="str">
            <v>Sociální poradna</v>
          </cell>
          <cell r="H77" t="str">
            <v>Převažující ambulantní</v>
          </cell>
          <cell r="I77" t="str">
            <v>Osoby ohrožené sociálním vyloučením</v>
          </cell>
          <cell r="J77" t="str">
            <v>Kroměříž</v>
          </cell>
          <cell r="K77" t="str">
            <v>Průměrný přepočtený úvazek pracovníka v přímé péči</v>
          </cell>
          <cell r="L77">
            <v>3.63</v>
          </cell>
          <cell r="M77" t="str">
            <v>A</v>
          </cell>
          <cell r="N77">
            <v>1190</v>
          </cell>
          <cell r="O77">
            <v>331600</v>
          </cell>
        </row>
        <row r="78">
          <cell r="F78">
            <v>2525222</v>
          </cell>
          <cell r="G78" t="str">
            <v>Charitní pečovatelská služba</v>
          </cell>
          <cell r="H78" t="str">
            <v>Terénní</v>
          </cell>
          <cell r="I78" t="str">
            <v>Senioři</v>
          </cell>
          <cell r="J78" t="str">
            <v>Luhačovice</v>
          </cell>
          <cell r="K78" t="str">
            <v>Průměrný přepočtený úvazek pracovníka v přímé péči</v>
          </cell>
          <cell r="L78">
            <v>7.5</v>
          </cell>
          <cell r="M78" t="str">
            <v>C *</v>
          </cell>
          <cell r="N78">
            <v>6570</v>
          </cell>
          <cell r="O78">
            <v>589000</v>
          </cell>
        </row>
        <row r="79">
          <cell r="F79">
            <v>3349012</v>
          </cell>
          <cell r="G79" t="str">
            <v>Denní stacionář Luhačovice</v>
          </cell>
          <cell r="H79" t="str">
            <v>Ambulantní</v>
          </cell>
          <cell r="I79" t="str">
            <v>Senioři</v>
          </cell>
          <cell r="J79" t="str">
            <v>Luhačovice</v>
          </cell>
          <cell r="K79" t="str">
            <v>Průměrný přepočtený úvazek pracovníka v přímé péči</v>
          </cell>
          <cell r="L79">
            <v>2.69</v>
          </cell>
          <cell r="M79" t="str">
            <v>A *</v>
          </cell>
          <cell r="N79">
            <v>1767</v>
          </cell>
          <cell r="O79">
            <v>169300</v>
          </cell>
        </row>
        <row r="80">
          <cell r="F80">
            <v>1651504</v>
          </cell>
          <cell r="G80" t="str">
            <v>Pečovatelská služba</v>
          </cell>
          <cell r="H80" t="str">
            <v>Terénní</v>
          </cell>
          <cell r="I80" t="str">
            <v>Senioři</v>
          </cell>
          <cell r="J80" t="str">
            <v>Vsetín</v>
          </cell>
          <cell r="K80" t="str">
            <v>Průměrný přepočtený úvazek pracovníka v přímé péči</v>
          </cell>
          <cell r="L80">
            <v>14.12</v>
          </cell>
          <cell r="M80" t="str">
            <v>C *</v>
          </cell>
          <cell r="N80">
            <v>12369</v>
          </cell>
          <cell r="O80">
            <v>1111200</v>
          </cell>
        </row>
        <row r="81">
          <cell r="F81">
            <v>4157827</v>
          </cell>
          <cell r="G81" t="str">
            <v>Charitní odlehčovací služba</v>
          </cell>
          <cell r="H81" t="str">
            <v>Pobytová</v>
          </cell>
          <cell r="I81" t="str">
            <v>Senioři</v>
          </cell>
          <cell r="J81" t="str">
            <v>Vsetín</v>
          </cell>
          <cell r="K81" t="str">
            <v>Lůžko</v>
          </cell>
          <cell r="L81">
            <v>5</v>
          </cell>
          <cell r="M81" t="str">
            <v>A</v>
          </cell>
          <cell r="N81">
            <v>3094</v>
          </cell>
          <cell r="O81">
            <v>65800</v>
          </cell>
        </row>
        <row r="82">
          <cell r="F82">
            <v>5713671</v>
          </cell>
          <cell r="G82" t="str">
            <v>Domov pro seniory - Dům pokojného stáří;
Víceúčelový charitní dům</v>
          </cell>
          <cell r="H82" t="str">
            <v>Pobytová</v>
          </cell>
          <cell r="I82" t="str">
            <v>Senioři</v>
          </cell>
          <cell r="J82" t="str">
            <v>Vsetín</v>
          </cell>
          <cell r="K82" t="str">
            <v>Lůžko</v>
          </cell>
          <cell r="L82">
            <v>19</v>
          </cell>
          <cell r="M82" t="str">
            <v>A</v>
          </cell>
          <cell r="N82">
            <v>7082</v>
          </cell>
          <cell r="O82">
            <v>274600</v>
          </cell>
        </row>
        <row r="83">
          <cell r="F83">
            <v>8251985</v>
          </cell>
          <cell r="G83" t="str">
            <v>Denní stacionář Slunečnice</v>
          </cell>
          <cell r="H83" t="str">
            <v>Ambulantní</v>
          </cell>
          <cell r="I83" t="str">
            <v>Senioři</v>
          </cell>
          <cell r="J83" t="str">
            <v>Vsetín</v>
          </cell>
          <cell r="K83" t="str">
            <v>Průměrný přepočtený úvazek pracovníka v přímé péči</v>
          </cell>
          <cell r="L83">
            <v>2.5</v>
          </cell>
          <cell r="M83" t="str">
            <v>A *</v>
          </cell>
          <cell r="N83">
            <v>1642</v>
          </cell>
          <cell r="O83">
            <v>157300</v>
          </cell>
        </row>
        <row r="84">
          <cell r="F84">
            <v>9551918</v>
          </cell>
          <cell r="G84" t="str">
            <v>Osobní asistenční služba</v>
          </cell>
          <cell r="H84" t="str">
            <v>Terénní</v>
          </cell>
          <cell r="I84" t="str">
            <v>Senioři</v>
          </cell>
          <cell r="J84" t="str">
            <v>Vsetín</v>
          </cell>
          <cell r="K84" t="str">
            <v>Průměrný přepočtený úvazek pracovníka v přímé péči</v>
          </cell>
          <cell r="L84">
            <v>3.04</v>
          </cell>
          <cell r="M84" t="str">
            <v>B *</v>
          </cell>
          <cell r="N84">
            <v>2994</v>
          </cell>
          <cell r="O84">
            <v>168000</v>
          </cell>
        </row>
        <row r="85">
          <cell r="F85">
            <v>1553860</v>
          </cell>
          <cell r="G85" t="str">
            <v>Samaritán - služby pro lidi bez domova</v>
          </cell>
          <cell r="H85" t="str">
            <v>Terénní</v>
          </cell>
          <cell r="I85" t="str">
            <v>Osoby ohrožené sociálním vyloučením</v>
          </cell>
          <cell r="J85" t="str">
            <v>Otrokovice, Zlín, Kroměříž</v>
          </cell>
          <cell r="K85" t="str">
            <v>Průměrný přepočtený úvazek pracovníka v přímé péči</v>
          </cell>
          <cell r="L85">
            <v>2</v>
          </cell>
          <cell r="M85" t="str">
            <v>A</v>
          </cell>
          <cell r="N85">
            <v>876</v>
          </cell>
          <cell r="O85">
            <v>29800</v>
          </cell>
        </row>
        <row r="86">
          <cell r="F86">
            <v>3228586</v>
          </cell>
          <cell r="G86" t="str">
            <v>Dluhové poradenství Samaritán</v>
          </cell>
          <cell r="H86" t="str">
            <v>Převažující ambulantní</v>
          </cell>
          <cell r="I86" t="str">
            <v>Osoby ohrožené sociálním vyloučením</v>
          </cell>
          <cell r="J86" t="str">
            <v>Holešov, Otrokovice, Zlín</v>
          </cell>
          <cell r="K86" t="str">
            <v>Průměrný přepočtený úvazek pracovníka v přímé péči</v>
          </cell>
          <cell r="L86">
            <v>3</v>
          </cell>
          <cell r="M86" t="str">
            <v>A</v>
          </cell>
          <cell r="N86">
            <v>984</v>
          </cell>
          <cell r="O86">
            <v>228300</v>
          </cell>
        </row>
        <row r="87">
          <cell r="F87">
            <v>3747876</v>
          </cell>
          <cell r="G87" t="str">
            <v>Nový domov Otrokovice</v>
          </cell>
          <cell r="H87" t="str">
            <v>Pobytová</v>
          </cell>
          <cell r="I87" t="str">
            <v>Rodiny s dětmi</v>
          </cell>
          <cell r="J87" t="str">
            <v>Otrokovice</v>
          </cell>
          <cell r="K87" t="str">
            <v>Lůžko</v>
          </cell>
          <cell r="L87">
            <v>20</v>
          </cell>
          <cell r="M87" t="str">
            <v>A</v>
          </cell>
          <cell r="N87">
            <v>1145</v>
          </cell>
          <cell r="O87">
            <v>176800</v>
          </cell>
        </row>
        <row r="88">
          <cell r="F88">
            <v>3807413</v>
          </cell>
          <cell r="G88" t="str">
            <v>Charitní domov Otrokovice</v>
          </cell>
          <cell r="H88" t="str">
            <v>Pobytová</v>
          </cell>
          <cell r="I88" t="str">
            <v>Senioři</v>
          </cell>
          <cell r="J88" t="str">
            <v>Otrokovice</v>
          </cell>
          <cell r="K88" t="str">
            <v>Lůžko</v>
          </cell>
          <cell r="L88">
            <v>2</v>
          </cell>
          <cell r="M88" t="str">
            <v>A</v>
          </cell>
          <cell r="N88">
            <v>985</v>
          </cell>
          <cell r="O88">
            <v>26200</v>
          </cell>
        </row>
        <row r="89">
          <cell r="F89">
            <v>3938476</v>
          </cell>
          <cell r="G89" t="str">
            <v>Samaritán - služby pro lidi bez domova</v>
          </cell>
          <cell r="H89" t="str">
            <v>Pobytová</v>
          </cell>
          <cell r="I89" t="str">
            <v>Osoby ohrožené sociálním vyloučením</v>
          </cell>
          <cell r="J89" t="str">
            <v>Otrokovice</v>
          </cell>
          <cell r="K89" t="str">
            <v>Lůžko</v>
          </cell>
          <cell r="L89">
            <v>37</v>
          </cell>
          <cell r="M89" t="str">
            <v>A</v>
          </cell>
          <cell r="N89">
            <v>1611</v>
          </cell>
          <cell r="O89">
            <v>185300</v>
          </cell>
        </row>
        <row r="90">
          <cell r="F90">
            <v>4645805</v>
          </cell>
          <cell r="G90" t="str">
            <v>Charitní domov Otrokovice</v>
          </cell>
          <cell r="H90" t="str">
            <v>Pobytová</v>
          </cell>
          <cell r="I90" t="str">
            <v>Senioři</v>
          </cell>
          <cell r="J90" t="str">
            <v>Otrokovice</v>
          </cell>
          <cell r="K90" t="str">
            <v>Lůžko</v>
          </cell>
          <cell r="L90">
            <v>46</v>
          </cell>
          <cell r="M90" t="str">
            <v>A</v>
          </cell>
          <cell r="N90">
            <v>11556</v>
          </cell>
          <cell r="O90">
            <v>665100</v>
          </cell>
        </row>
        <row r="91">
          <cell r="F91">
            <v>6495514</v>
          </cell>
          <cell r="G91" t="str">
            <v>Charitní pečovatelská služba Otrokovice</v>
          </cell>
          <cell r="H91" t="str">
            <v>Terénní</v>
          </cell>
          <cell r="I91" t="str">
            <v>Senioři</v>
          </cell>
          <cell r="J91" t="str">
            <v>Otrokovice</v>
          </cell>
          <cell r="K91" t="str">
            <v>Průměrný přepočtený úvazek pracovníka v přímé péči</v>
          </cell>
          <cell r="L91">
            <v>3.4</v>
          </cell>
          <cell r="M91" t="str">
            <v>C *</v>
          </cell>
          <cell r="N91">
            <v>2978</v>
          </cell>
          <cell r="O91">
            <v>267500</v>
          </cell>
        </row>
        <row r="92">
          <cell r="F92">
            <v>9696552</v>
          </cell>
          <cell r="G92" t="str">
            <v>Terénní služba rodinám s dětmi</v>
          </cell>
          <cell r="H92" t="str">
            <v>Terénní</v>
          </cell>
          <cell r="I92" t="str">
            <v>Rodiny s dětmi</v>
          </cell>
          <cell r="J92" t="str">
            <v>Otrokovice</v>
          </cell>
          <cell r="K92" t="str">
            <v>Průměrný přepočtený úvazek pracovníka v přímé péči</v>
          </cell>
          <cell r="L92">
            <v>4</v>
          </cell>
          <cell r="M92" t="str">
            <v>A</v>
          </cell>
          <cell r="N92">
            <v>1312</v>
          </cell>
          <cell r="O92">
            <v>293900</v>
          </cell>
        </row>
        <row r="93">
          <cell r="F93">
            <v>1187474</v>
          </cell>
          <cell r="G93" t="str">
            <v>Denní centrum Maják Slavičín</v>
          </cell>
          <cell r="H93" t="str">
            <v>Ambulantní</v>
          </cell>
          <cell r="I93" t="str">
            <v>Osoby se zdravotním postižením</v>
          </cell>
          <cell r="J93" t="str">
            <v>Luhačovice</v>
          </cell>
          <cell r="K93" t="str">
            <v>Průměrný přepočtený úvazek pracovníka v přímé péči</v>
          </cell>
          <cell r="L93">
            <v>4.2</v>
          </cell>
          <cell r="M93" t="str">
            <v>A *</v>
          </cell>
          <cell r="N93">
            <v>2759</v>
          </cell>
          <cell r="O93">
            <v>250000</v>
          </cell>
        </row>
        <row r="94">
          <cell r="F94">
            <v>6102858</v>
          </cell>
          <cell r="G94" t="str">
            <v>Charitní pečovatelská služba Slavičín</v>
          </cell>
          <cell r="H94" t="str">
            <v>Převažující terénní</v>
          </cell>
          <cell r="I94" t="str">
            <v>Senioři</v>
          </cell>
          <cell r="J94" t="str">
            <v>Luhačovice, Valašské Klobouky</v>
          </cell>
          <cell r="K94" t="str">
            <v>Průměrný přepočtený úvazek pracovníka v přímé péči</v>
          </cell>
          <cell r="L94">
            <v>8.9700000000000006</v>
          </cell>
          <cell r="M94" t="str">
            <v>C *</v>
          </cell>
          <cell r="N94">
            <v>7857</v>
          </cell>
          <cell r="O94">
            <v>600000</v>
          </cell>
        </row>
        <row r="95">
          <cell r="F95">
            <v>6207429</v>
          </cell>
          <cell r="G95" t="str">
            <v>Charitní pečovatelská služba Štítná nad Vláří</v>
          </cell>
          <cell r="H95" t="str">
            <v>Terénní</v>
          </cell>
          <cell r="I95" t="str">
            <v>Senioři</v>
          </cell>
          <cell r="J95" t="str">
            <v>Valašské Klobouky</v>
          </cell>
          <cell r="K95" t="str">
            <v>Průměrný přepočtený úvazek pracovníka v přímé péči</v>
          </cell>
          <cell r="L95">
            <v>1.75</v>
          </cell>
          <cell r="M95" t="str">
            <v>C *</v>
          </cell>
          <cell r="N95">
            <v>1533</v>
          </cell>
          <cell r="O95">
            <v>110000</v>
          </cell>
        </row>
        <row r="96">
          <cell r="F96">
            <v>1037676</v>
          </cell>
          <cell r="G96" t="str">
            <v>Nízkoprahové denní centrum Cusanus</v>
          </cell>
          <cell r="H96" t="str">
            <v>Převažující ambulantní</v>
          </cell>
          <cell r="I96" t="str">
            <v>Osoby ohrožené sociálním vyloučením</v>
          </cell>
          <cell r="J96" t="str">
            <v>Uherské Hradiště</v>
          </cell>
          <cell r="K96" t="str">
            <v>Průměrný přepočtený úvazek pracovníka v přímé péči</v>
          </cell>
          <cell r="L96">
            <v>2.7</v>
          </cell>
          <cell r="M96" t="str">
            <v>A</v>
          </cell>
          <cell r="N96">
            <v>885</v>
          </cell>
          <cell r="O96">
            <v>122500</v>
          </cell>
        </row>
        <row r="97">
          <cell r="F97">
            <v>1369313</v>
          </cell>
          <cell r="G97" t="str">
            <v>Centrum sv. Sáry</v>
          </cell>
          <cell r="H97" t="str">
            <v>Převažující terénní</v>
          </cell>
          <cell r="I97" t="str">
            <v>Rodiny s dětmi</v>
          </cell>
          <cell r="J97" t="str">
            <v>Uherské Hradiště</v>
          </cell>
          <cell r="K97" t="str">
            <v>Průměrný přepočtený úvazek pracovníka v přímé péči</v>
          </cell>
          <cell r="L97">
            <v>7.7</v>
          </cell>
          <cell r="M97" t="str">
            <v>A</v>
          </cell>
          <cell r="N97">
            <v>2525</v>
          </cell>
          <cell r="O97">
            <v>385700</v>
          </cell>
        </row>
        <row r="98">
          <cell r="F98">
            <v>1963715</v>
          </cell>
          <cell r="G98" t="str">
            <v>Denní centrum sv. Ludmily</v>
          </cell>
          <cell r="H98" t="str">
            <v>Ambulantní</v>
          </cell>
          <cell r="I98" t="str">
            <v>Osoby se zdravotním postižením</v>
          </cell>
          <cell r="J98" t="str">
            <v>Uherské Hradiště</v>
          </cell>
          <cell r="K98" t="str">
            <v>Průměrný přepočtený úvazek pracovníka v přímé péči</v>
          </cell>
          <cell r="L98">
            <v>3.35</v>
          </cell>
          <cell r="M98" t="str">
            <v>A *</v>
          </cell>
          <cell r="N98">
            <v>2200</v>
          </cell>
          <cell r="O98">
            <v>192800</v>
          </cell>
        </row>
        <row r="99">
          <cell r="F99">
            <v>2044921</v>
          </cell>
          <cell r="G99" t="str">
            <v>Terénní odlehčovací služba sv. Hedviky</v>
          </cell>
          <cell r="H99" t="str">
            <v xml:space="preserve">Terénní </v>
          </cell>
          <cell r="I99" t="str">
            <v>Senioři</v>
          </cell>
          <cell r="J99" t="str">
            <v>Uherské Hradiště</v>
          </cell>
          <cell r="K99" t="str">
            <v>Průměrný přepočtený úvazek pracovníka v přímé péči</v>
          </cell>
          <cell r="L99">
            <v>3.7</v>
          </cell>
          <cell r="M99" t="str">
            <v>A</v>
          </cell>
          <cell r="N99">
            <v>2834</v>
          </cell>
          <cell r="O99">
            <v>148100</v>
          </cell>
        </row>
        <row r="100">
          <cell r="F100">
            <v>2566221</v>
          </cell>
          <cell r="G100" t="str">
            <v>Charitní domov Hluk</v>
          </cell>
          <cell r="H100" t="str">
            <v>Pobytová</v>
          </cell>
          <cell r="I100" t="str">
            <v>Senioři</v>
          </cell>
          <cell r="J100" t="str">
            <v>Uherské Hradiště</v>
          </cell>
          <cell r="K100" t="str">
            <v>Lůžko</v>
          </cell>
          <cell r="L100">
            <v>24</v>
          </cell>
          <cell r="M100" t="str">
            <v>A</v>
          </cell>
          <cell r="N100">
            <v>8948</v>
          </cell>
          <cell r="O100">
            <v>236600</v>
          </cell>
        </row>
        <row r="101">
          <cell r="F101">
            <v>2780805</v>
          </cell>
          <cell r="G101" t="str">
            <v>Azylový dům svatého Vincence</v>
          </cell>
          <cell r="H101" t="str">
            <v>Pobytová</v>
          </cell>
          <cell r="I101" t="str">
            <v>Osoby ohrožené sociálním vyloučením</v>
          </cell>
          <cell r="J101" t="str">
            <v>Uherské Hradiště</v>
          </cell>
          <cell r="K101" t="str">
            <v>Lůžko</v>
          </cell>
          <cell r="L101">
            <v>30</v>
          </cell>
          <cell r="M101" t="str">
            <v>A</v>
          </cell>
          <cell r="N101">
            <v>1031</v>
          </cell>
          <cell r="O101">
            <v>102500</v>
          </cell>
        </row>
        <row r="102">
          <cell r="F102">
            <v>4228767</v>
          </cell>
          <cell r="G102" t="str">
            <v>Občanská poradna Uherské Hradiště</v>
          </cell>
          <cell r="H102" t="str">
            <v>Ambulantní</v>
          </cell>
          <cell r="I102" t="str">
            <v>Osoby ohrožené sociálním vyloučením</v>
          </cell>
          <cell r="J102" t="str">
            <v>Uherské Hradiště</v>
          </cell>
          <cell r="K102" t="str">
            <v>Průměrný přepočtený úvazek pracovníka v přímé péči</v>
          </cell>
          <cell r="L102">
            <v>1.62</v>
          </cell>
          <cell r="M102" t="str">
            <v>A</v>
          </cell>
          <cell r="N102">
            <v>531</v>
          </cell>
          <cell r="O102">
            <v>100900</v>
          </cell>
        </row>
        <row r="103">
          <cell r="F103">
            <v>4770332</v>
          </cell>
          <cell r="G103" t="str">
            <v>Odlehčovací služba</v>
          </cell>
          <cell r="H103" t="str">
            <v>Pobytová</v>
          </cell>
          <cell r="I103" t="str">
            <v>Senioři</v>
          </cell>
          <cell r="J103" t="str">
            <v>Uherské Hradiště</v>
          </cell>
          <cell r="K103" t="str">
            <v>Lůžko</v>
          </cell>
          <cell r="L103">
            <v>3</v>
          </cell>
          <cell r="M103" t="str">
            <v>A</v>
          </cell>
          <cell r="N103">
            <v>1300</v>
          </cell>
          <cell r="O103">
            <v>26900</v>
          </cell>
        </row>
        <row r="104">
          <cell r="F104">
            <v>5511455</v>
          </cell>
          <cell r="G104" t="str">
            <v>Sociální rehabilitace CDZ</v>
          </cell>
          <cell r="H104" t="str">
            <v>Převažující terénní</v>
          </cell>
          <cell r="I104" t="str">
            <v>Osoby se zdravotním postižením</v>
          </cell>
          <cell r="J104" t="str">
            <v>Uherské Hradiště, Uherský Brod</v>
          </cell>
          <cell r="K104" t="str">
            <v>Průměrný přepočtený úvazek pracovníka v přímé péči</v>
          </cell>
          <cell r="L104">
            <v>5</v>
          </cell>
          <cell r="M104" t="str">
            <v>A *</v>
          </cell>
          <cell r="N104">
            <v>2735</v>
          </cell>
          <cell r="O104">
            <v>294400</v>
          </cell>
        </row>
        <row r="105">
          <cell r="F105">
            <v>5553082</v>
          </cell>
          <cell r="G105" t="str">
            <v>Centrum denních služeb pro seniory</v>
          </cell>
          <cell r="H105" t="str">
            <v>Ambulantní</v>
          </cell>
          <cell r="I105" t="str">
            <v>Senioři</v>
          </cell>
          <cell r="J105" t="str">
            <v>Uherské Hradiště</v>
          </cell>
          <cell r="K105" t="str">
            <v>Průměrný přepočtený úvazek pracovníka v přímé péči</v>
          </cell>
          <cell r="L105">
            <v>2.5</v>
          </cell>
          <cell r="M105" t="str">
            <v>A *</v>
          </cell>
          <cell r="N105">
            <v>1642</v>
          </cell>
          <cell r="O105">
            <v>143800</v>
          </cell>
        </row>
        <row r="106">
          <cell r="F106">
            <v>7874565</v>
          </cell>
          <cell r="G106" t="str">
            <v>Azylové bydlení Cusanus</v>
          </cell>
          <cell r="H106" t="str">
            <v>Pobytová</v>
          </cell>
          <cell r="I106" t="str">
            <v>Osoby ohrožené sociálním vyloučením</v>
          </cell>
          <cell r="J106" t="str">
            <v>Uherské Hradiště</v>
          </cell>
          <cell r="K106" t="str">
            <v>Lůžko</v>
          </cell>
          <cell r="L106">
            <v>21</v>
          </cell>
          <cell r="M106" t="str">
            <v>A</v>
          </cell>
          <cell r="N106">
            <v>1103</v>
          </cell>
          <cell r="O106">
            <v>71700</v>
          </cell>
        </row>
        <row r="107">
          <cell r="F107">
            <v>8435916</v>
          </cell>
          <cell r="G107" t="str">
            <v>Domácí pečovatelská služba</v>
          </cell>
          <cell r="H107" t="str">
            <v>Terénní</v>
          </cell>
          <cell r="I107" t="str">
            <v>Senioři</v>
          </cell>
          <cell r="J107" t="str">
            <v>Uherské Hradiště</v>
          </cell>
          <cell r="K107" t="str">
            <v>Průměrný přepočtený úvazek pracovníka v přímé péči</v>
          </cell>
          <cell r="L107">
            <v>32.9</v>
          </cell>
          <cell r="M107" t="str">
            <v>C *</v>
          </cell>
          <cell r="N107">
            <v>28820</v>
          </cell>
          <cell r="O107">
            <v>1765600</v>
          </cell>
        </row>
        <row r="108">
          <cell r="F108">
            <v>8514547</v>
          </cell>
          <cell r="G108" t="str">
            <v>Domov pokojného stáří Boršice</v>
          </cell>
          <cell r="H108" t="str">
            <v>Pobytová</v>
          </cell>
          <cell r="I108" t="str">
            <v>Senioři</v>
          </cell>
          <cell r="J108" t="str">
            <v>Uherské Hradiště</v>
          </cell>
          <cell r="K108" t="str">
            <v>Lůžko</v>
          </cell>
          <cell r="L108">
            <v>8</v>
          </cell>
          <cell r="M108" t="str">
            <v>A</v>
          </cell>
          <cell r="N108">
            <v>2062</v>
          </cell>
          <cell r="O108">
            <v>71900</v>
          </cell>
        </row>
        <row r="109">
          <cell r="F109">
            <v>8783734</v>
          </cell>
          <cell r="G109" t="str">
            <v>Chráněné bydlení Ulita</v>
          </cell>
          <cell r="H109" t="str">
            <v>Pobytová</v>
          </cell>
          <cell r="I109" t="str">
            <v>Osoby se zdravotním postižením</v>
          </cell>
          <cell r="J109" t="str">
            <v>Uherské Hradiště</v>
          </cell>
          <cell r="K109" t="str">
            <v>Lůžko</v>
          </cell>
          <cell r="L109">
            <v>12</v>
          </cell>
          <cell r="M109" t="str">
            <v>A</v>
          </cell>
          <cell r="N109">
            <v>2444</v>
          </cell>
          <cell r="O109">
            <v>147100</v>
          </cell>
        </row>
        <row r="110">
          <cell r="F110">
            <v>9608438</v>
          </cell>
          <cell r="G110" t="str">
            <v>Domov pokojného stáří Boršice</v>
          </cell>
          <cell r="H110" t="str">
            <v>Pobytová</v>
          </cell>
          <cell r="I110" t="str">
            <v>Senioři</v>
          </cell>
          <cell r="J110" t="str">
            <v>Uherské Hradiště</v>
          </cell>
          <cell r="K110" t="str">
            <v>Lůžko</v>
          </cell>
          <cell r="L110">
            <v>28</v>
          </cell>
          <cell r="M110" t="str">
            <v>A</v>
          </cell>
          <cell r="N110">
            <v>7351</v>
          </cell>
          <cell r="O110">
            <v>276000</v>
          </cell>
        </row>
        <row r="111">
          <cell r="F111">
            <v>9753684</v>
          </cell>
          <cell r="G111" t="str">
            <v>Nízkoprahové zařízení pro děti a mládež TULiP</v>
          </cell>
          <cell r="H111" t="str">
            <v>Převažující ambulantní</v>
          </cell>
          <cell r="I111" t="str">
            <v>Rodiny s dětmi</v>
          </cell>
          <cell r="J111" t="str">
            <v>Uherské Hradiště</v>
          </cell>
          <cell r="K111" t="str">
            <v>Průměrný přepočtený úvazek pracovníka v přímé péči</v>
          </cell>
          <cell r="L111">
            <v>2.2999999999999998</v>
          </cell>
          <cell r="M111" t="str">
            <v>A</v>
          </cell>
          <cell r="N111">
            <v>754</v>
          </cell>
          <cell r="O111">
            <v>139900</v>
          </cell>
        </row>
        <row r="112">
          <cell r="F112">
            <v>1494420</v>
          </cell>
          <cell r="G112" t="str">
            <v>Charitní dům sv. Petra a Pavla Slavkov</v>
          </cell>
          <cell r="H112" t="str">
            <v>Pobytová</v>
          </cell>
          <cell r="I112" t="str">
            <v>Senioři</v>
          </cell>
          <cell r="J112" t="str">
            <v>Uherský Brod</v>
          </cell>
          <cell r="K112" t="str">
            <v>Lůžko</v>
          </cell>
          <cell r="L112">
            <v>12</v>
          </cell>
          <cell r="M112" t="str">
            <v>A</v>
          </cell>
          <cell r="N112">
            <v>4664</v>
          </cell>
          <cell r="O112">
            <v>173500</v>
          </cell>
        </row>
        <row r="113">
          <cell r="F113">
            <v>1806627</v>
          </cell>
          <cell r="G113" t="str">
            <v>Pečovatelská služba Horní Němčí</v>
          </cell>
          <cell r="H113" t="str">
            <v>Terénní</v>
          </cell>
          <cell r="I113" t="str">
            <v>Senioři</v>
          </cell>
          <cell r="J113" t="str">
            <v>Uherský Brod</v>
          </cell>
          <cell r="K113" t="str">
            <v>Průměrný přepočtený úvazek pracovníka v přímé péči</v>
          </cell>
          <cell r="L113">
            <v>2.8</v>
          </cell>
          <cell r="M113" t="str">
            <v>C *</v>
          </cell>
          <cell r="N113">
            <v>2452</v>
          </cell>
          <cell r="O113">
            <v>220200</v>
          </cell>
        </row>
        <row r="114">
          <cell r="F114">
            <v>2002899</v>
          </cell>
          <cell r="G114" t="str">
            <v>Charitní dům Vlčnov</v>
          </cell>
          <cell r="H114" t="str">
            <v>Pobytová</v>
          </cell>
          <cell r="I114" t="str">
            <v>Senioři</v>
          </cell>
          <cell r="J114" t="str">
            <v>Uherský Brod</v>
          </cell>
          <cell r="K114" t="str">
            <v>Lůžko</v>
          </cell>
          <cell r="L114">
            <v>15</v>
          </cell>
          <cell r="M114" t="str">
            <v>A</v>
          </cell>
          <cell r="N114">
            <v>6661</v>
          </cell>
          <cell r="O114">
            <v>216900</v>
          </cell>
        </row>
        <row r="115">
          <cell r="F115">
            <v>2611433</v>
          </cell>
          <cell r="G115" t="str">
            <v>ODLEHČOVACÍ SLUŽBA STRÁNÍ</v>
          </cell>
          <cell r="H115" t="str">
            <v>Pobytová</v>
          </cell>
          <cell r="I115" t="str">
            <v>Senioři</v>
          </cell>
          <cell r="J115" t="str">
            <v>Uherský Brod</v>
          </cell>
          <cell r="K115" t="str">
            <v>Lůžko</v>
          </cell>
          <cell r="L115">
            <v>5</v>
          </cell>
          <cell r="M115" t="str">
            <v>A</v>
          </cell>
          <cell r="N115">
            <v>3048</v>
          </cell>
          <cell r="O115">
            <v>65800</v>
          </cell>
        </row>
        <row r="116">
          <cell r="F116">
            <v>2694393</v>
          </cell>
          <cell r="G116" t="str">
            <v>Charitní dům sv. Andělů strážných Nivnice</v>
          </cell>
          <cell r="H116" t="str">
            <v>Pobytová</v>
          </cell>
          <cell r="I116" t="str">
            <v>Senioři</v>
          </cell>
          <cell r="J116" t="str">
            <v>Uherský Brod</v>
          </cell>
          <cell r="K116" t="str">
            <v>Lůžko</v>
          </cell>
          <cell r="L116">
            <v>17</v>
          </cell>
          <cell r="M116" t="str">
            <v>A</v>
          </cell>
          <cell r="N116">
            <v>5860</v>
          </cell>
          <cell r="O116">
            <v>245800</v>
          </cell>
        </row>
        <row r="117">
          <cell r="F117">
            <v>3001486</v>
          </cell>
          <cell r="G117" t="str">
            <v>Azylový dům pro matky s dětmi v tísni Uherský Brod</v>
          </cell>
          <cell r="H117" t="str">
            <v>Pobytová</v>
          </cell>
          <cell r="I117" t="str">
            <v>Rodiny s dětmi</v>
          </cell>
          <cell r="J117" t="str">
            <v>Uherský Brod</v>
          </cell>
          <cell r="K117" t="str">
            <v>Lůžko</v>
          </cell>
          <cell r="L117">
            <v>29</v>
          </cell>
          <cell r="M117" t="str">
            <v>A</v>
          </cell>
          <cell r="N117">
            <v>1331</v>
          </cell>
          <cell r="O117">
            <v>256300</v>
          </cell>
        </row>
        <row r="118">
          <cell r="F118">
            <v>3475241</v>
          </cell>
          <cell r="G118" t="str">
            <v>Pečovatelská služba Bánov</v>
          </cell>
          <cell r="H118" t="str">
            <v>Terénní</v>
          </cell>
          <cell r="I118" t="str">
            <v>Senioři</v>
          </cell>
          <cell r="J118" t="str">
            <v>Uherský Brod</v>
          </cell>
          <cell r="K118" t="str">
            <v>Průměrný přepočtený úvazek pracovníka v přímé péči</v>
          </cell>
          <cell r="L118">
            <v>5.7</v>
          </cell>
          <cell r="M118" t="str">
            <v>C *</v>
          </cell>
          <cell r="N118">
            <v>4993</v>
          </cell>
          <cell r="O118">
            <v>448600</v>
          </cell>
        </row>
        <row r="119">
          <cell r="F119">
            <v>3918445</v>
          </cell>
          <cell r="G119" t="str">
            <v>Charitní pečovatelská služba Uherský Brod</v>
          </cell>
          <cell r="H119" t="str">
            <v>Terénní</v>
          </cell>
          <cell r="I119" t="str">
            <v>Senioři</v>
          </cell>
          <cell r="J119" t="str">
            <v>Uherský Brod, Zlín</v>
          </cell>
          <cell r="K119" t="str">
            <v>Průměrný přepočtený úvazek pracovníka v přímé péči</v>
          </cell>
          <cell r="L119">
            <v>8.58</v>
          </cell>
          <cell r="M119" t="str">
            <v>C *</v>
          </cell>
          <cell r="N119">
            <v>7516</v>
          </cell>
          <cell r="O119">
            <v>675200</v>
          </cell>
        </row>
        <row r="120">
          <cell r="F120">
            <v>4069740</v>
          </cell>
          <cell r="G120" t="str">
            <v>Pečovatelská služba Korytná</v>
          </cell>
          <cell r="H120" t="str">
            <v>Terénní</v>
          </cell>
          <cell r="I120" t="str">
            <v>Senioři</v>
          </cell>
          <cell r="J120" t="str">
            <v>Uherský Brod</v>
          </cell>
          <cell r="K120" t="str">
            <v>Průměrný přepočtený úvazek pracovníka v přímé péči</v>
          </cell>
          <cell r="L120">
            <v>8.73</v>
          </cell>
          <cell r="M120" t="str">
            <v>C *</v>
          </cell>
          <cell r="N120">
            <v>7647</v>
          </cell>
          <cell r="O120">
            <v>687100</v>
          </cell>
        </row>
        <row r="121">
          <cell r="F121">
            <v>5033443</v>
          </cell>
          <cell r="G121" t="str">
            <v>Noclehárna Uherský Brod</v>
          </cell>
          <cell r="H121" t="str">
            <v>Ambulantní</v>
          </cell>
          <cell r="I121" t="str">
            <v>Osoby ohrožené sociálním vyloučením</v>
          </cell>
          <cell r="J121" t="str">
            <v>Uherský Brod</v>
          </cell>
          <cell r="K121" t="str">
            <v>Lůžko</v>
          </cell>
          <cell r="L121">
            <v>16</v>
          </cell>
          <cell r="M121" t="str">
            <v>A</v>
          </cell>
          <cell r="N121">
            <v>519</v>
          </cell>
          <cell r="O121">
            <v>125300</v>
          </cell>
        </row>
        <row r="122">
          <cell r="F122">
            <v>6347392</v>
          </cell>
          <cell r="G122" t="str">
            <v>Pečovatelská služba Strání</v>
          </cell>
          <cell r="H122" t="str">
            <v>Terénní</v>
          </cell>
          <cell r="I122" t="str">
            <v>Senioři</v>
          </cell>
          <cell r="J122" t="str">
            <v>Uherský Brod</v>
          </cell>
          <cell r="K122" t="str">
            <v>Průměrný přepočtený úvazek pracovníka v přímé péči</v>
          </cell>
          <cell r="L122">
            <v>8.6999999999999993</v>
          </cell>
          <cell r="M122" t="str">
            <v>C *</v>
          </cell>
          <cell r="N122">
            <v>7621</v>
          </cell>
          <cell r="O122">
            <v>684700</v>
          </cell>
        </row>
        <row r="123">
          <cell r="F123">
            <v>6528506</v>
          </cell>
          <cell r="G123" t="str">
            <v>Odborné sociální poradenství Uherský Brod</v>
          </cell>
          <cell r="H123" t="str">
            <v>Převažující ambulantní</v>
          </cell>
          <cell r="I123" t="str">
            <v>Osoby ohrožené sociálním vyloučením</v>
          </cell>
          <cell r="J123" t="str">
            <v>Uherský Brod</v>
          </cell>
          <cell r="K123" t="str">
            <v>Průměrný přepočtený úvazek pracovníka v přímé péči</v>
          </cell>
          <cell r="L123">
            <v>1.3</v>
          </cell>
          <cell r="M123" t="str">
            <v>A</v>
          </cell>
          <cell r="N123">
            <v>426</v>
          </cell>
          <cell r="O123">
            <v>118700</v>
          </cell>
        </row>
        <row r="124">
          <cell r="F124">
            <v>7817571</v>
          </cell>
          <cell r="G124" t="str">
            <v>Nízkoprahové denní centrum sv. Vincence Uherský Brod</v>
          </cell>
          <cell r="H124" t="str">
            <v>Převažující ambulantní</v>
          </cell>
          <cell r="I124" t="str">
            <v>Osoby ohrožené sociálním vyloučením</v>
          </cell>
          <cell r="J124" t="str">
            <v>Uherský Brod</v>
          </cell>
          <cell r="K124" t="str">
            <v>Průměrný přepočtený úvazek pracovníka v přímé péči</v>
          </cell>
          <cell r="L124">
            <v>2.84</v>
          </cell>
          <cell r="M124" t="str">
            <v>A</v>
          </cell>
          <cell r="N124">
            <v>931</v>
          </cell>
          <cell r="O124">
            <v>189000</v>
          </cell>
        </row>
        <row r="125">
          <cell r="F125">
            <v>8320216</v>
          </cell>
          <cell r="G125" t="str">
            <v>Denní stacionář Domovinka</v>
          </cell>
          <cell r="H125" t="str">
            <v>Ambulantní</v>
          </cell>
          <cell r="I125" t="str">
            <v>Senioři</v>
          </cell>
          <cell r="J125" t="str">
            <v>Uherský Brod</v>
          </cell>
          <cell r="K125" t="str">
            <v>Průměrný přepočtený úvazek pracovníka v přímé péči</v>
          </cell>
          <cell r="L125">
            <v>2.2799999999999998</v>
          </cell>
          <cell r="M125" t="str">
            <v>A *</v>
          </cell>
          <cell r="N125">
            <v>1497</v>
          </cell>
          <cell r="O125">
            <v>143500</v>
          </cell>
        </row>
        <row r="126">
          <cell r="F126">
            <v>9232848</v>
          </cell>
          <cell r="G126" t="str">
            <v xml:space="preserve">Domácí odlehčovací služba Uherský Brod </v>
          </cell>
          <cell r="H126" t="str">
            <v xml:space="preserve">Terénní </v>
          </cell>
          <cell r="I126" t="str">
            <v>Senioři</v>
          </cell>
          <cell r="J126" t="str">
            <v>Uherský Brod</v>
          </cell>
          <cell r="K126" t="str">
            <v>Průměrný přepočtený úvazek pracovníka v přímé péči</v>
          </cell>
          <cell r="L126">
            <v>3</v>
          </cell>
          <cell r="M126" t="str">
            <v>A</v>
          </cell>
          <cell r="N126">
            <v>2298</v>
          </cell>
          <cell r="O126">
            <v>176100</v>
          </cell>
        </row>
        <row r="127">
          <cell r="F127">
            <v>9716717</v>
          </cell>
          <cell r="G127" t="str">
            <v>Pečovatelská služba Dolní Němčí</v>
          </cell>
          <cell r="H127" t="str">
            <v>Terénní</v>
          </cell>
          <cell r="I127" t="str">
            <v>Senioři</v>
          </cell>
          <cell r="J127" t="str">
            <v>Uherský Brod</v>
          </cell>
          <cell r="K127" t="str">
            <v>Průměrný přepočtený úvazek pracovníka v přímé péči</v>
          </cell>
          <cell r="L127">
            <v>9.3000000000000007</v>
          </cell>
          <cell r="M127" t="str">
            <v>C *</v>
          </cell>
          <cell r="N127">
            <v>8146</v>
          </cell>
          <cell r="O127">
            <v>731900</v>
          </cell>
        </row>
        <row r="128">
          <cell r="F128">
            <v>1985731</v>
          </cell>
          <cell r="G128" t="str">
            <v>Osobní asistence</v>
          </cell>
          <cell r="H128" t="str">
            <v>Terénní</v>
          </cell>
          <cell r="I128" t="str">
            <v>Senioři</v>
          </cell>
          <cell r="J128" t="str">
            <v>Valašské Klobouky, Vsetín</v>
          </cell>
          <cell r="K128" t="str">
            <v>Průměrný přepočtený úvazek pracovníka v přímé péči</v>
          </cell>
          <cell r="L128">
            <v>1.96</v>
          </cell>
          <cell r="M128" t="str">
            <v>B *</v>
          </cell>
          <cell r="N128">
            <v>1930</v>
          </cell>
          <cell r="O128">
            <v>114900</v>
          </cell>
        </row>
        <row r="129">
          <cell r="F129">
            <v>7335813</v>
          </cell>
          <cell r="G129" t="str">
            <v>Charitní pečovatelská služba Brumov-Bylnice</v>
          </cell>
          <cell r="H129" t="str">
            <v>Převažující terénní</v>
          </cell>
          <cell r="I129" t="str">
            <v>Senioři</v>
          </cell>
          <cell r="J129" t="str">
            <v>Valašské Klobouky</v>
          </cell>
          <cell r="K129" t="str">
            <v>Průměrný přepočtený úvazek pracovníka v přímé péči</v>
          </cell>
          <cell r="L129">
            <v>2.5</v>
          </cell>
          <cell r="M129" t="str">
            <v>C *</v>
          </cell>
          <cell r="N129">
            <v>2190</v>
          </cell>
          <cell r="O129">
            <v>196600</v>
          </cell>
        </row>
        <row r="130">
          <cell r="F130">
            <v>1669176</v>
          </cell>
          <cell r="G130" t="str">
            <v>Denní stacionář Radost</v>
          </cell>
          <cell r="H130" t="str">
            <v>Ambulantní</v>
          </cell>
          <cell r="I130" t="str">
            <v>Senioři</v>
          </cell>
          <cell r="J130" t="str">
            <v>Rožnov pod Radhoštěm</v>
          </cell>
          <cell r="K130" t="str">
            <v>Průměrný přepočtený úvazek pracovníka v přímé péči</v>
          </cell>
          <cell r="L130">
            <v>5.4</v>
          </cell>
          <cell r="M130" t="str">
            <v>A *</v>
          </cell>
          <cell r="N130">
            <v>3547</v>
          </cell>
          <cell r="O130">
            <v>300000</v>
          </cell>
        </row>
        <row r="131">
          <cell r="F131">
            <v>1933912</v>
          </cell>
          <cell r="G131" t="str">
            <v>Pečovatelská služba Rožnov pod Radhoštěm</v>
          </cell>
          <cell r="H131" t="str">
            <v>Terénní</v>
          </cell>
          <cell r="I131" t="str">
            <v>Senioři</v>
          </cell>
          <cell r="J131" t="str">
            <v>Rožnov pod Radhoštěm, Vsetín</v>
          </cell>
          <cell r="K131" t="str">
            <v>Průměrný přepočtený úvazek pracovníka v přímé péči</v>
          </cell>
          <cell r="L131">
            <v>14.6</v>
          </cell>
          <cell r="M131" t="str">
            <v>C *</v>
          </cell>
          <cell r="N131">
            <v>12789</v>
          </cell>
          <cell r="O131">
            <v>1000000</v>
          </cell>
        </row>
        <row r="132">
          <cell r="F132">
            <v>2193113</v>
          </cell>
          <cell r="G132" t="str">
            <v>Zastávka</v>
          </cell>
          <cell r="H132" t="str">
            <v>Převažující ambulantní</v>
          </cell>
          <cell r="I132" t="str">
            <v>Rodiny s dětmi</v>
          </cell>
          <cell r="J132" t="str">
            <v>Valašské Meziříčí</v>
          </cell>
          <cell r="K132" t="str">
            <v>Průměrný přepočtený úvazek pracovníka v přímé péči</v>
          </cell>
          <cell r="L132">
            <v>2.91</v>
          </cell>
          <cell r="M132" t="str">
            <v>A</v>
          </cell>
          <cell r="N132">
            <v>954</v>
          </cell>
          <cell r="O132">
            <v>259500</v>
          </cell>
        </row>
        <row r="133">
          <cell r="F133">
            <v>3701441</v>
          </cell>
          <cell r="G133" t="str">
            <v>Azylový dům pro matky s dětmi</v>
          </cell>
          <cell r="H133" t="str">
            <v>Pobytová</v>
          </cell>
          <cell r="I133" t="str">
            <v>Rodiny s dětmi</v>
          </cell>
          <cell r="J133" t="str">
            <v>Valašské Meziříčí</v>
          </cell>
          <cell r="K133" t="str">
            <v>Lůžko</v>
          </cell>
          <cell r="L133">
            <v>40</v>
          </cell>
          <cell r="M133" t="str">
            <v>A</v>
          </cell>
          <cell r="N133">
            <v>1522</v>
          </cell>
          <cell r="O133">
            <v>353700</v>
          </cell>
        </row>
        <row r="134">
          <cell r="F134">
            <v>5607581</v>
          </cell>
          <cell r="G134" t="str">
            <v>Pečovatelská služba Kelč</v>
          </cell>
          <cell r="H134" t="str">
            <v>Terénní</v>
          </cell>
          <cell r="I134" t="str">
            <v>Senioři</v>
          </cell>
          <cell r="J134" t="str">
            <v>Valašské Meziříčí</v>
          </cell>
          <cell r="K134" t="str">
            <v>Průměrný přepočtený úvazek pracovníka v přímé péči</v>
          </cell>
          <cell r="L134">
            <v>3.95</v>
          </cell>
          <cell r="M134" t="str">
            <v>C *</v>
          </cell>
          <cell r="N134">
            <v>3460</v>
          </cell>
          <cell r="O134">
            <v>300000</v>
          </cell>
        </row>
        <row r="135">
          <cell r="F135">
            <v>5923339</v>
          </cell>
          <cell r="G135" t="str">
            <v>Odlehčovací služba</v>
          </cell>
          <cell r="H135" t="str">
            <v xml:space="preserve">Terénní </v>
          </cell>
          <cell r="I135" t="str">
            <v>Senioři</v>
          </cell>
          <cell r="J135" t="str">
            <v>Rožnov pod Radhoštěm</v>
          </cell>
          <cell r="K135" t="str">
            <v>Průměrný přepočtený úvazek pracovníka v přímé péči</v>
          </cell>
          <cell r="L135">
            <v>3</v>
          </cell>
          <cell r="M135" t="str">
            <v>A</v>
          </cell>
          <cell r="N135">
            <v>2298</v>
          </cell>
          <cell r="O135">
            <v>176100</v>
          </cell>
        </row>
        <row r="136">
          <cell r="F136">
            <v>5937705</v>
          </cell>
          <cell r="G136" t="str">
            <v>Denní centrum</v>
          </cell>
          <cell r="H136" t="str">
            <v>Ambulantní</v>
          </cell>
          <cell r="I136" t="str">
            <v>Osoby ohrožené sociálním vyloučením</v>
          </cell>
          <cell r="J136" t="str">
            <v>Valašské Meziříčí</v>
          </cell>
          <cell r="K136" t="str">
            <v>Průměrný přepočtený úvazek pracovníka v přímé péči</v>
          </cell>
          <cell r="L136">
            <v>3</v>
          </cell>
          <cell r="M136" t="str">
            <v>A</v>
          </cell>
          <cell r="N136">
            <v>984</v>
          </cell>
          <cell r="O136">
            <v>199700</v>
          </cell>
        </row>
        <row r="137">
          <cell r="F137">
            <v>6155658</v>
          </cell>
          <cell r="G137" t="str">
            <v>Terénní služba Domino</v>
          </cell>
          <cell r="H137" t="str">
            <v>Terénní</v>
          </cell>
          <cell r="I137" t="str">
            <v>Osoby ohrožené sociálním vyloučením</v>
          </cell>
          <cell r="J137" t="str">
            <v>Rožnov pod Radhoštěm, Valašské Meziříčí</v>
          </cell>
          <cell r="K137" t="str">
            <v>Průměrný přepočtený úvazek pracovníka v přímé péči</v>
          </cell>
          <cell r="L137">
            <v>3</v>
          </cell>
          <cell r="M137" t="str">
            <v>A</v>
          </cell>
          <cell r="N137">
            <v>1314</v>
          </cell>
          <cell r="O137">
            <v>199700</v>
          </cell>
        </row>
        <row r="138">
          <cell r="F138">
            <v>8071473</v>
          </cell>
          <cell r="G138" t="str">
            <v>Dům pokojného stáří Valašská Bystřice</v>
          </cell>
          <cell r="H138" t="str">
            <v>Pobytová</v>
          </cell>
          <cell r="I138" t="str">
            <v>Senioři</v>
          </cell>
          <cell r="J138" t="str">
            <v>Rožnov pod Radhoštěm</v>
          </cell>
          <cell r="K138" t="str">
            <v>Lůžko</v>
          </cell>
          <cell r="L138">
            <v>26</v>
          </cell>
          <cell r="M138" t="str">
            <v>A</v>
          </cell>
          <cell r="N138">
            <v>8258</v>
          </cell>
          <cell r="O138">
            <v>375800</v>
          </cell>
        </row>
        <row r="139">
          <cell r="F139">
            <v>8253969</v>
          </cell>
          <cell r="G139" t="str">
            <v>SASanky;
Sociálně aktivizační služby pro rodiny s dětmi SASANKY</v>
          </cell>
          <cell r="H139" t="str">
            <v>Terénní</v>
          </cell>
          <cell r="I139" t="str">
            <v>Rodiny s dětmi</v>
          </cell>
          <cell r="J139" t="str">
            <v>Rožnov pod Radhoštěm, Valašské Meziříčí</v>
          </cell>
          <cell r="K139" t="str">
            <v>Průměrný přepočtený úvazek pracovníka v přímé péči</v>
          </cell>
          <cell r="L139">
            <v>7.65</v>
          </cell>
          <cell r="M139" t="str">
            <v>A</v>
          </cell>
          <cell r="N139">
            <v>2509</v>
          </cell>
          <cell r="O139">
            <v>500000</v>
          </cell>
        </row>
        <row r="140">
          <cell r="F140">
            <v>8800127</v>
          </cell>
          <cell r="G140" t="str">
            <v>Noclehárna</v>
          </cell>
          <cell r="H140" t="str">
            <v>Ambulantní</v>
          </cell>
          <cell r="I140" t="str">
            <v>Osoby ohrožené sociálním vyloučením</v>
          </cell>
          <cell r="J140" t="str">
            <v>Valašské Meziříčí</v>
          </cell>
          <cell r="K140" t="str">
            <v>Lůžko</v>
          </cell>
          <cell r="L140">
            <v>20</v>
          </cell>
          <cell r="M140" t="str">
            <v>A</v>
          </cell>
          <cell r="N140">
            <v>624</v>
          </cell>
          <cell r="O140">
            <v>156700</v>
          </cell>
        </row>
        <row r="141">
          <cell r="F141">
            <v>9351397</v>
          </cell>
          <cell r="G141" t="str">
            <v>Dům pokojného stáří Valašská Bystřice</v>
          </cell>
          <cell r="H141" t="str">
            <v>Pobytová</v>
          </cell>
          <cell r="I141" t="str">
            <v>Senioři</v>
          </cell>
          <cell r="J141" t="str">
            <v>Rožnov pod Radhoštěm</v>
          </cell>
          <cell r="K141" t="str">
            <v>Lůžko</v>
          </cell>
          <cell r="L141">
            <v>3</v>
          </cell>
          <cell r="M141" t="str">
            <v>A</v>
          </cell>
          <cell r="N141">
            <v>919</v>
          </cell>
          <cell r="O141">
            <v>39400</v>
          </cell>
        </row>
        <row r="142">
          <cell r="F142">
            <v>9836239</v>
          </cell>
          <cell r="G142" t="str">
            <v>TRIUMF klub</v>
          </cell>
          <cell r="H142" t="str">
            <v>Převažující ambulantní</v>
          </cell>
          <cell r="I142" t="str">
            <v>Rodiny s dětmi</v>
          </cell>
          <cell r="J142" t="str">
            <v>Rožnov pod Radhoštěm</v>
          </cell>
          <cell r="K142" t="str">
            <v>Průměrný přepočtený úvazek pracovníka v přímé péči</v>
          </cell>
          <cell r="L142">
            <v>3</v>
          </cell>
          <cell r="M142" t="str">
            <v>A</v>
          </cell>
          <cell r="N142">
            <v>984</v>
          </cell>
          <cell r="O142">
            <v>267600</v>
          </cell>
        </row>
        <row r="143">
          <cell r="F143">
            <v>1424535</v>
          </cell>
          <cell r="G143" t="str">
            <v>Stacionář Magnolia</v>
          </cell>
          <cell r="H143" t="str">
            <v>Ambulantní</v>
          </cell>
          <cell r="I143" t="str">
            <v>Senioři</v>
          </cell>
          <cell r="J143" t="str">
            <v>Vsetín</v>
          </cell>
          <cell r="K143" t="str">
            <v>Průměrný přepočtený úvazek pracovníka v přímé péči</v>
          </cell>
          <cell r="L143">
            <v>3.93</v>
          </cell>
          <cell r="M143" t="str">
            <v>A *</v>
          </cell>
          <cell r="N143">
            <v>2582</v>
          </cell>
          <cell r="O143">
            <v>204000</v>
          </cell>
        </row>
        <row r="144">
          <cell r="F144">
            <v>1718636</v>
          </cell>
          <cell r="G144" t="str">
            <v>NZDM Zrnko</v>
          </cell>
          <cell r="H144" t="str">
            <v>Ambulantní</v>
          </cell>
          <cell r="I144" t="str">
            <v>Rodiny s dětmi</v>
          </cell>
          <cell r="J144" t="str">
            <v>Vsetín</v>
          </cell>
          <cell r="K144" t="str">
            <v>Průměrný přepočtený úvazek pracovníka v přímé péči</v>
          </cell>
          <cell r="L144">
            <v>3.25</v>
          </cell>
          <cell r="M144" t="str">
            <v>A</v>
          </cell>
          <cell r="N144">
            <v>1066</v>
          </cell>
          <cell r="O144">
            <v>196000</v>
          </cell>
        </row>
        <row r="145">
          <cell r="F145">
            <v>2282282</v>
          </cell>
          <cell r="G145" t="str">
            <v>CAMINO sociální rehabilitace</v>
          </cell>
          <cell r="H145" t="str">
            <v>Převažující ambulantní</v>
          </cell>
          <cell r="I145" t="str">
            <v>Osoby se zdravotním postižením</v>
          </cell>
          <cell r="J145" t="str">
            <v>Valašské Klobouky, Vsetín</v>
          </cell>
          <cell r="K145" t="str">
            <v>Průměrný přepočtený úvazek pracovníka v přímé péči</v>
          </cell>
          <cell r="L145">
            <v>10.210000000000001</v>
          </cell>
          <cell r="M145" t="str">
            <v>A *</v>
          </cell>
          <cell r="N145">
            <v>5584</v>
          </cell>
          <cell r="O145">
            <v>528000</v>
          </cell>
        </row>
        <row r="146">
          <cell r="F146">
            <v>4540308</v>
          </cell>
          <cell r="G146" t="str">
            <v>Charitní pečovatelská služba</v>
          </cell>
          <cell r="H146" t="str">
            <v>Terénní</v>
          </cell>
          <cell r="I146" t="str">
            <v>Senioři</v>
          </cell>
          <cell r="J146" t="str">
            <v>Valašské Meziříčí, Vsetín</v>
          </cell>
          <cell r="K146" t="str">
            <v>Průměrný přepočtený úvazek pracovníka v přímé péči</v>
          </cell>
          <cell r="L146">
            <v>13.4</v>
          </cell>
          <cell r="M146" t="str">
            <v>C *</v>
          </cell>
          <cell r="N146">
            <v>11738</v>
          </cell>
          <cell r="O146">
            <v>737000</v>
          </cell>
        </row>
        <row r="147">
          <cell r="F147">
            <v>6560768</v>
          </cell>
          <cell r="G147" t="str">
            <v>Osobní asistenční služba</v>
          </cell>
          <cell r="H147" t="str">
            <v>Terénní</v>
          </cell>
          <cell r="I147" t="str">
            <v>Senioři</v>
          </cell>
          <cell r="J147" t="str">
            <v>Valašské Meziříčí, Vsetín</v>
          </cell>
          <cell r="K147" t="str">
            <v>Průměrný přepočtený úvazek pracovníka v přímé péči</v>
          </cell>
          <cell r="L147">
            <v>4.55</v>
          </cell>
          <cell r="M147" t="str">
            <v>B *</v>
          </cell>
          <cell r="N147">
            <v>4481</v>
          </cell>
          <cell r="O147">
            <v>196000</v>
          </cell>
        </row>
        <row r="148">
          <cell r="F148">
            <v>2352914</v>
          </cell>
          <cell r="G148" t="str">
            <v>Občanská poradna Charity Zlín</v>
          </cell>
          <cell r="H148" t="str">
            <v>Převažující ambulantní</v>
          </cell>
          <cell r="I148" t="str">
            <v>Osoby ohrožené sociálním vyloučením</v>
          </cell>
          <cell r="J148" t="str">
            <v>Zlín</v>
          </cell>
          <cell r="K148" t="str">
            <v>Průměrný přepočtený úvazek pracovníka v přímé péči</v>
          </cell>
          <cell r="L148">
            <v>1.1200000000000001</v>
          </cell>
          <cell r="M148" t="str">
            <v>A</v>
          </cell>
          <cell r="N148">
            <v>367</v>
          </cell>
          <cell r="O148">
            <v>102200</v>
          </cell>
        </row>
        <row r="149">
          <cell r="F149">
            <v>2429799</v>
          </cell>
          <cell r="G149" t="str">
            <v>Charitní domov pro matky s dětmi v tísni Zlín</v>
          </cell>
          <cell r="H149" t="str">
            <v>Pobytová</v>
          </cell>
          <cell r="I149" t="str">
            <v>Rodiny s dětmi</v>
          </cell>
          <cell r="J149" t="str">
            <v>Zlín</v>
          </cell>
          <cell r="K149" t="str">
            <v>Lůžko</v>
          </cell>
          <cell r="L149">
            <v>31</v>
          </cell>
          <cell r="M149" t="str">
            <v>A</v>
          </cell>
          <cell r="N149">
            <v>1272</v>
          </cell>
          <cell r="O149">
            <v>274100</v>
          </cell>
        </row>
        <row r="150">
          <cell r="F150">
            <v>3219933</v>
          </cell>
          <cell r="G150" t="str">
            <v>Domovinka-centrum denních služeb pro seniory Charity Zlín</v>
          </cell>
          <cell r="H150" t="str">
            <v>Ambulantní</v>
          </cell>
          <cell r="I150" t="str">
            <v>Senioři</v>
          </cell>
          <cell r="J150" t="str">
            <v>Zlín</v>
          </cell>
          <cell r="K150" t="str">
            <v>Průměrný přepočtený úvazek pracovníka v přímé péči</v>
          </cell>
          <cell r="L150">
            <v>3</v>
          </cell>
          <cell r="M150" t="str">
            <v>A *</v>
          </cell>
          <cell r="N150">
            <v>1971</v>
          </cell>
          <cell r="O150">
            <v>253100</v>
          </cell>
        </row>
        <row r="151">
          <cell r="F151">
            <v>4453882</v>
          </cell>
          <cell r="G151" t="str">
            <v>Charitní pečovatelská služba Zlín</v>
          </cell>
          <cell r="H151" t="str">
            <v>Převažující terénní</v>
          </cell>
          <cell r="I151" t="str">
            <v>Senioři</v>
          </cell>
          <cell r="J151" t="str">
            <v>Zlín</v>
          </cell>
          <cell r="K151" t="str">
            <v>Průměrný přepočtený úvazek pracovníka v přímé péči</v>
          </cell>
          <cell r="L151">
            <v>18.34</v>
          </cell>
          <cell r="M151" t="str">
            <v>C *</v>
          </cell>
          <cell r="N151">
            <v>16065</v>
          </cell>
          <cell r="O151">
            <v>1443400</v>
          </cell>
        </row>
        <row r="152">
          <cell r="F152">
            <v>1898055</v>
          </cell>
          <cell r="G152" t="str">
            <v>Domov pro seniory Panny Marie Královny</v>
          </cell>
          <cell r="H152" t="str">
            <v>Pobytová</v>
          </cell>
          <cell r="I152" t="str">
            <v>Senioři</v>
          </cell>
          <cell r="J152" t="str">
            <v>Valašské Meziříčí</v>
          </cell>
          <cell r="K152" t="str">
            <v>Lůžko</v>
          </cell>
          <cell r="L152">
            <v>20</v>
          </cell>
          <cell r="M152" t="str">
            <v>A</v>
          </cell>
          <cell r="N152">
            <v>6701</v>
          </cell>
          <cell r="O152">
            <v>289200</v>
          </cell>
        </row>
        <row r="153">
          <cell r="F153">
            <v>7986987</v>
          </cell>
          <cell r="G153" t="str">
            <v>Kamarád Rožnov o.p.s.</v>
          </cell>
          <cell r="H153" t="str">
            <v>Ambulantní</v>
          </cell>
          <cell r="I153" t="str">
            <v>Osoby se zdravotním postižením</v>
          </cell>
          <cell r="J153" t="str">
            <v>Rožnov pod Radhoštěm</v>
          </cell>
          <cell r="K153" t="str">
            <v>Průměrný přepočtený úvazek pracovníka v přímé péči</v>
          </cell>
          <cell r="L153">
            <v>5</v>
          </cell>
          <cell r="M153" t="str">
            <v>A</v>
          </cell>
          <cell r="N153">
            <v>3285</v>
          </cell>
          <cell r="O153">
            <v>300000</v>
          </cell>
        </row>
        <row r="154">
          <cell r="F154">
            <v>4198127</v>
          </cell>
          <cell r="G154" t="str">
            <v>Letokruhy, o.p.s. - denní stacionář</v>
          </cell>
          <cell r="H154" t="str">
            <v>Ambulantní</v>
          </cell>
          <cell r="I154" t="str">
            <v>Senioři</v>
          </cell>
          <cell r="J154" t="str">
            <v>Vsetín</v>
          </cell>
          <cell r="K154" t="str">
            <v>Průměrný přepočtený úvazek pracovníka v přímé péči</v>
          </cell>
          <cell r="L154">
            <v>1.64</v>
          </cell>
          <cell r="M154" t="str">
            <v>A *</v>
          </cell>
          <cell r="N154">
            <v>1077</v>
          </cell>
          <cell r="O154">
            <v>85000</v>
          </cell>
        </row>
        <row r="155">
          <cell r="F155">
            <v>4730024</v>
          </cell>
          <cell r="G155" t="str">
            <v>Letokruhy, o.p.s. - pečovatelská služba</v>
          </cell>
          <cell r="H155" t="str">
            <v>Terénní</v>
          </cell>
          <cell r="I155" t="str">
            <v>Senioři</v>
          </cell>
          <cell r="J155" t="str">
            <v>Vsetín</v>
          </cell>
          <cell r="K155" t="str">
            <v>Průměrný přepočtený úvazek pracovníka v přímé péči</v>
          </cell>
          <cell r="L155">
            <v>6.1</v>
          </cell>
          <cell r="M155" t="str">
            <v>C *</v>
          </cell>
          <cell r="N155">
            <v>5343</v>
          </cell>
          <cell r="O155">
            <v>370000</v>
          </cell>
        </row>
        <row r="156">
          <cell r="F156">
            <v>8901707</v>
          </cell>
          <cell r="G156" t="str">
            <v>Maltézská pomoc, o.p.s.</v>
          </cell>
          <cell r="H156" t="str">
            <v>Převažující terénní</v>
          </cell>
          <cell r="I156" t="str">
            <v>Rodiny s dětmi</v>
          </cell>
          <cell r="J156" t="str">
            <v>Uherské Hradiště</v>
          </cell>
          <cell r="K156" t="str">
            <v>Průměrný přepočtený úvazek pracovníka v přímé péči</v>
          </cell>
          <cell r="L156">
            <v>2</v>
          </cell>
          <cell r="M156" t="str">
            <v>A</v>
          </cell>
          <cell r="N156">
            <v>656</v>
          </cell>
          <cell r="O156">
            <v>137300</v>
          </cell>
        </row>
        <row r="157">
          <cell r="F157">
            <v>7963388</v>
          </cell>
          <cell r="G157" t="str">
            <v>Terénní sociální práce</v>
          </cell>
          <cell r="H157" t="str">
            <v>Terénní</v>
          </cell>
          <cell r="I157" t="str">
            <v>Osoby ohrožené sociálním vyloučením</v>
          </cell>
          <cell r="J157" t="str">
            <v>Vsetín</v>
          </cell>
          <cell r="K157" t="str">
            <v>Průměrný přepočtený úvazek pracovníka v přímé péči</v>
          </cell>
          <cell r="L157">
            <v>3</v>
          </cell>
          <cell r="M157" t="str">
            <v>A</v>
          </cell>
          <cell r="N157">
            <v>1314</v>
          </cell>
          <cell r="O157">
            <v>100000</v>
          </cell>
        </row>
        <row r="158">
          <cell r="F158">
            <v>7633164</v>
          </cell>
          <cell r="G158" t="str">
            <v>Domov pro seniory Efata</v>
          </cell>
          <cell r="H158" t="str">
            <v>Pobytová</v>
          </cell>
          <cell r="I158" t="str">
            <v>Senioři</v>
          </cell>
          <cell r="J158" t="str">
            <v>Zlín</v>
          </cell>
          <cell r="K158" t="str">
            <v>Lůžko</v>
          </cell>
          <cell r="L158">
            <v>19</v>
          </cell>
          <cell r="M158" t="str">
            <v>A</v>
          </cell>
          <cell r="N158">
            <v>7496</v>
          </cell>
          <cell r="O158">
            <v>274600</v>
          </cell>
        </row>
        <row r="159">
          <cell r="F159">
            <v>8709161</v>
          </cell>
          <cell r="G159" t="str">
            <v>Centrum Archa</v>
          </cell>
          <cell r="H159" t="str">
            <v>Ambulantní</v>
          </cell>
          <cell r="I159" t="str">
            <v>Rodiny s dětmi</v>
          </cell>
          <cell r="J159" t="str">
            <v>Vsetín</v>
          </cell>
          <cell r="K159" t="str">
            <v>Průměrný přepočtený úvazek pracovníka v přímé péči</v>
          </cell>
          <cell r="L159">
            <v>2.08</v>
          </cell>
          <cell r="M159" t="str">
            <v>A</v>
          </cell>
          <cell r="N159">
            <v>682</v>
          </cell>
          <cell r="O159">
            <v>185500</v>
          </cell>
        </row>
        <row r="160">
          <cell r="F160">
            <v>8975321</v>
          </cell>
          <cell r="G160" t="str">
            <v>MOSTY služby následné péče</v>
          </cell>
          <cell r="H160" t="str">
            <v>Ambulantní</v>
          </cell>
          <cell r="I160" t="str">
            <v>Osoby ohrožené sociálním vyloučením</v>
          </cell>
          <cell r="J160" t="str">
            <v>Valašské Meziříčí, Vsetín</v>
          </cell>
          <cell r="K160" t="str">
            <v>Průměrný přepočtený úvazek pracovníka v přímé péči</v>
          </cell>
          <cell r="L160">
            <v>1.06</v>
          </cell>
          <cell r="M160" t="str">
            <v>A</v>
          </cell>
          <cell r="N160">
            <v>579</v>
          </cell>
          <cell r="O160">
            <v>55000</v>
          </cell>
        </row>
        <row r="161">
          <cell r="F161">
            <v>1056682</v>
          </cell>
          <cell r="G161" t="str">
            <v>Dům Naděje Otrokovice</v>
          </cell>
          <cell r="H161" t="str">
            <v>Pobytová</v>
          </cell>
          <cell r="I161" t="str">
            <v>Osoby se zdravotním postižením</v>
          </cell>
          <cell r="J161" t="str">
            <v>Otrokovice</v>
          </cell>
          <cell r="K161" t="str">
            <v>Lůžko</v>
          </cell>
          <cell r="L161">
            <v>35</v>
          </cell>
          <cell r="M161" t="str">
            <v>A</v>
          </cell>
          <cell r="N161">
            <v>18685</v>
          </cell>
          <cell r="O161">
            <v>345200</v>
          </cell>
        </row>
        <row r="162">
          <cell r="F162">
            <v>1146538</v>
          </cell>
          <cell r="G162" t="str">
            <v>Středisko Naděje Vizovice</v>
          </cell>
          <cell r="H162" t="str">
            <v>Ambulantní</v>
          </cell>
          <cell r="I162" t="str">
            <v>Rodiny s dětmi</v>
          </cell>
          <cell r="J162" t="str">
            <v>Vizovice</v>
          </cell>
          <cell r="K162" t="str">
            <v>Průměrný přepočtený úvazek pracovníka v přímé péči</v>
          </cell>
          <cell r="L162">
            <v>2.0299999999999998</v>
          </cell>
          <cell r="M162" t="str">
            <v>A</v>
          </cell>
          <cell r="N162">
            <v>665</v>
          </cell>
          <cell r="O162">
            <v>180900</v>
          </cell>
        </row>
        <row r="163">
          <cell r="F163">
            <v>1179545</v>
          </cell>
          <cell r="G163" t="str">
            <v>Dům Naděje Zlín</v>
          </cell>
          <cell r="H163" t="str">
            <v>Pobytová</v>
          </cell>
          <cell r="I163" t="str">
            <v>Osoby se zdravotním postižením</v>
          </cell>
          <cell r="J163" t="str">
            <v>Zlín</v>
          </cell>
          <cell r="K163" t="str">
            <v>Lůžko</v>
          </cell>
          <cell r="L163">
            <v>25</v>
          </cell>
          <cell r="M163" t="str">
            <v>A</v>
          </cell>
          <cell r="N163">
            <v>4082</v>
          </cell>
          <cell r="O163">
            <v>232000</v>
          </cell>
        </row>
        <row r="164">
          <cell r="F164">
            <v>1499287</v>
          </cell>
          <cell r="G164" t="str">
            <v>Dům Naděje Otrokovice</v>
          </cell>
          <cell r="H164" t="str">
            <v>Ambulantní</v>
          </cell>
          <cell r="I164" t="str">
            <v>Osoby se zdravotním postižením</v>
          </cell>
          <cell r="J164" t="str">
            <v>Otrokovice</v>
          </cell>
          <cell r="K164" t="str">
            <v>Průměrný přepočtený úvazek pracovníka v přímé péči</v>
          </cell>
          <cell r="L164">
            <v>3.5</v>
          </cell>
          <cell r="M164" t="str">
            <v>A *</v>
          </cell>
          <cell r="N164">
            <v>2299</v>
          </cell>
          <cell r="O164">
            <v>220400</v>
          </cell>
        </row>
        <row r="165">
          <cell r="F165">
            <v>2044545</v>
          </cell>
          <cell r="G165" t="str">
            <v>Dům pokojného stáří Naděje Nedašov</v>
          </cell>
          <cell r="H165" t="str">
            <v>Pobytová</v>
          </cell>
          <cell r="I165" t="str">
            <v>Osoby se zdravotním postižením</v>
          </cell>
          <cell r="J165" t="str">
            <v>Valašské Klobouky</v>
          </cell>
          <cell r="K165" t="str">
            <v>Lůžko</v>
          </cell>
          <cell r="L165">
            <v>15</v>
          </cell>
          <cell r="M165" t="str">
            <v>A</v>
          </cell>
          <cell r="N165">
            <v>5801</v>
          </cell>
          <cell r="O165">
            <v>147900</v>
          </cell>
        </row>
        <row r="166">
          <cell r="F166">
            <v>3376388</v>
          </cell>
          <cell r="G166" t="str">
            <v>Středisko Naděje Zlín</v>
          </cell>
          <cell r="H166" t="str">
            <v>Ambulantní</v>
          </cell>
          <cell r="I166" t="str">
            <v>Osoby se zdravotním postižením</v>
          </cell>
          <cell r="J166" t="str">
            <v>Zlín</v>
          </cell>
          <cell r="K166" t="str">
            <v>Průměrný přepočtený úvazek pracovníka v přímé péči</v>
          </cell>
          <cell r="L166">
            <v>11.62</v>
          </cell>
          <cell r="M166" t="str">
            <v>A</v>
          </cell>
          <cell r="N166">
            <v>7634</v>
          </cell>
          <cell r="O166">
            <v>773600</v>
          </cell>
        </row>
        <row r="167">
          <cell r="F167">
            <v>3675784</v>
          </cell>
          <cell r="G167" t="str">
            <v>Dům Naděje Otrokovice</v>
          </cell>
          <cell r="H167" t="str">
            <v>Pobytová</v>
          </cell>
          <cell r="I167" t="str">
            <v>Osoby se zdravotním postižením</v>
          </cell>
          <cell r="J167" t="str">
            <v>Otrokovice</v>
          </cell>
          <cell r="K167" t="str">
            <v>Lůžko</v>
          </cell>
          <cell r="L167">
            <v>24</v>
          </cell>
          <cell r="M167" t="str">
            <v>A</v>
          </cell>
          <cell r="N167">
            <v>6013</v>
          </cell>
          <cell r="O167">
            <v>341500</v>
          </cell>
        </row>
        <row r="168">
          <cell r="F168">
            <v>4417297</v>
          </cell>
          <cell r="G168" t="str">
            <v>Dům pokojného stáří Naděje Nedašov</v>
          </cell>
          <cell r="H168" t="str">
            <v>Pobytová</v>
          </cell>
          <cell r="I168" t="str">
            <v>Senioři</v>
          </cell>
          <cell r="J168" t="str">
            <v>Valašské Klobouky</v>
          </cell>
          <cell r="K168" t="str">
            <v>Lůžko</v>
          </cell>
          <cell r="L168">
            <v>22</v>
          </cell>
          <cell r="M168" t="str">
            <v>A</v>
          </cell>
          <cell r="N168">
            <v>6405</v>
          </cell>
          <cell r="O168">
            <v>190000</v>
          </cell>
        </row>
        <row r="169">
          <cell r="F169">
            <v>4961534</v>
          </cell>
          <cell r="G169" t="str">
            <v>Dům pokojného stáří Naděje Nedašov</v>
          </cell>
          <cell r="H169" t="str">
            <v>Pobytová</v>
          </cell>
          <cell r="I169" t="str">
            <v>Senioři</v>
          </cell>
          <cell r="J169" t="str">
            <v>Valašské Klobouky</v>
          </cell>
          <cell r="K169" t="str">
            <v>Lůžko</v>
          </cell>
          <cell r="L169">
            <v>15</v>
          </cell>
          <cell r="M169" t="str">
            <v>A</v>
          </cell>
          <cell r="N169">
            <v>3048</v>
          </cell>
          <cell r="O169">
            <v>216900</v>
          </cell>
        </row>
        <row r="170">
          <cell r="F170">
            <v>5001310</v>
          </cell>
          <cell r="G170" t="str">
            <v>Středisko Naděje Rožnov pod Radhoštěm</v>
          </cell>
          <cell r="H170" t="str">
            <v>Ambulantní</v>
          </cell>
          <cell r="I170" t="str">
            <v>Osoby se zdravotním postižením</v>
          </cell>
          <cell r="J170" t="str">
            <v>Rožnov pod Radhoštěm, Vsetín</v>
          </cell>
          <cell r="K170" t="str">
            <v>Průměrný přepočtený úvazek pracovníka v přímé péči</v>
          </cell>
          <cell r="L170">
            <v>14.5</v>
          </cell>
          <cell r="M170" t="str">
            <v>A *</v>
          </cell>
          <cell r="N170">
            <v>9526</v>
          </cell>
          <cell r="O170">
            <v>869200</v>
          </cell>
        </row>
        <row r="171">
          <cell r="F171">
            <v>5181469</v>
          </cell>
          <cell r="G171" t="str">
            <v>Středisko Naděje Zlín - Jižní Svahy</v>
          </cell>
          <cell r="H171" t="str">
            <v>Ambulantní</v>
          </cell>
          <cell r="I171" t="str">
            <v>Senioři</v>
          </cell>
          <cell r="J171" t="str">
            <v>Zlín</v>
          </cell>
          <cell r="K171" t="str">
            <v>Průměrný přepočtený úvazek pracovníka v přímé péči</v>
          </cell>
          <cell r="L171">
            <v>5</v>
          </cell>
          <cell r="M171" t="str">
            <v>A *</v>
          </cell>
          <cell r="N171">
            <v>3285</v>
          </cell>
          <cell r="O171">
            <v>314800</v>
          </cell>
        </row>
        <row r="172">
          <cell r="F172">
            <v>5269505</v>
          </cell>
          <cell r="G172" t="str">
            <v>Dům pokojného stáří Naděje Zlín</v>
          </cell>
          <cell r="H172" t="str">
            <v>Pobytová</v>
          </cell>
          <cell r="I172" t="str">
            <v>Senioři</v>
          </cell>
          <cell r="J172" t="str">
            <v>Zlín</v>
          </cell>
          <cell r="K172" t="str">
            <v>Lůžko</v>
          </cell>
          <cell r="L172">
            <v>46</v>
          </cell>
          <cell r="M172" t="str">
            <v>A</v>
          </cell>
          <cell r="N172">
            <v>11661</v>
          </cell>
          <cell r="O172">
            <v>665100</v>
          </cell>
        </row>
        <row r="173">
          <cell r="F173">
            <v>6697699</v>
          </cell>
          <cell r="G173" t="str">
            <v>Dům pokojného stáří Naděje Zlín</v>
          </cell>
          <cell r="H173" t="str">
            <v>Pobytová</v>
          </cell>
          <cell r="I173" t="str">
            <v>Senioři</v>
          </cell>
          <cell r="J173" t="str">
            <v>Zlín</v>
          </cell>
          <cell r="K173" t="str">
            <v>Lůžko</v>
          </cell>
          <cell r="L173">
            <v>19</v>
          </cell>
          <cell r="M173" t="str">
            <v>A</v>
          </cell>
          <cell r="N173">
            <v>7502</v>
          </cell>
          <cell r="O173">
            <v>190200</v>
          </cell>
        </row>
        <row r="174">
          <cell r="F174">
            <v>6965352</v>
          </cell>
          <cell r="G174" t="str">
            <v>Středisko Naděje Vsetín - Sychrov</v>
          </cell>
          <cell r="H174" t="str">
            <v>Ambulantní</v>
          </cell>
          <cell r="I174" t="str">
            <v>Osoby se zdravotním postižením</v>
          </cell>
          <cell r="J174" t="str">
            <v>Vsetín</v>
          </cell>
          <cell r="K174" t="str">
            <v>Průměrný přepočtený úvazek pracovníka v přímé péči</v>
          </cell>
          <cell r="L174">
            <v>5.74</v>
          </cell>
          <cell r="M174" t="str">
            <v>A *</v>
          </cell>
          <cell r="N174">
            <v>3771</v>
          </cell>
          <cell r="O174">
            <v>361500</v>
          </cell>
        </row>
        <row r="175">
          <cell r="F175">
            <v>9369393</v>
          </cell>
          <cell r="G175" t="str">
            <v>Středisko Naděje Vsetín - Rokytnice</v>
          </cell>
          <cell r="H175" t="str">
            <v>Ambulantní</v>
          </cell>
          <cell r="I175" t="str">
            <v>Osoby se zdravotním postižením</v>
          </cell>
          <cell r="J175" t="str">
            <v>Vsetín</v>
          </cell>
          <cell r="K175" t="str">
            <v>Průměrný přepočtený úvazek pracovníka v přímé péči</v>
          </cell>
          <cell r="L175">
            <v>3.89</v>
          </cell>
          <cell r="M175" t="str">
            <v>A</v>
          </cell>
          <cell r="N175">
            <v>2555</v>
          </cell>
          <cell r="O175">
            <v>259000</v>
          </cell>
        </row>
        <row r="176">
          <cell r="F176">
            <v>8083401</v>
          </cell>
          <cell r="G176" t="str">
            <v>Pečovatelská služba Babice</v>
          </cell>
          <cell r="H176" t="str">
            <v>Terénní</v>
          </cell>
          <cell r="I176" t="str">
            <v>Senioři</v>
          </cell>
          <cell r="J176" t="str">
            <v>Uherské Hradiště</v>
          </cell>
          <cell r="K176" t="str">
            <v>Průměrný přepočtený úvazek pracovníka v přímé péči</v>
          </cell>
          <cell r="L176">
            <v>2.1</v>
          </cell>
          <cell r="M176" t="str">
            <v>C *</v>
          </cell>
          <cell r="N176">
            <v>1839</v>
          </cell>
          <cell r="O176">
            <v>110000</v>
          </cell>
        </row>
        <row r="177">
          <cell r="F177">
            <v>1250428</v>
          </cell>
          <cell r="G177" t="str">
            <v>OS ČČK Zlín</v>
          </cell>
          <cell r="H177" t="str">
            <v>Terénní</v>
          </cell>
          <cell r="I177" t="str">
            <v>Senioři</v>
          </cell>
          <cell r="J177" t="str">
            <v>Otrokovice, Zlín</v>
          </cell>
          <cell r="K177" t="str">
            <v>Průměrný přepočtený úvazek pracovníka v přímé péči</v>
          </cell>
          <cell r="L177">
            <v>2.5</v>
          </cell>
          <cell r="M177" t="str">
            <v>C *</v>
          </cell>
          <cell r="N177">
            <v>2190</v>
          </cell>
          <cell r="O177">
            <v>196600</v>
          </cell>
        </row>
        <row r="178">
          <cell r="F178">
            <v>8177650</v>
          </cell>
          <cell r="G178" t="str">
            <v>Azylové zařízení a nízkoprahové denní centrum pro osoby bez přístřeší - Azylový dům</v>
          </cell>
          <cell r="H178" t="str">
            <v>Pobytová</v>
          </cell>
          <cell r="I178" t="str">
            <v>Osoby ohrožené sociálním vyloučením</v>
          </cell>
          <cell r="J178" t="str">
            <v>Zlín</v>
          </cell>
          <cell r="K178" t="str">
            <v>Lůžko</v>
          </cell>
          <cell r="L178">
            <v>14</v>
          </cell>
          <cell r="M178" t="str">
            <v>A</v>
          </cell>
          <cell r="N178">
            <v>521</v>
          </cell>
          <cell r="O178">
            <v>70100</v>
          </cell>
        </row>
        <row r="179">
          <cell r="F179">
            <v>9250334</v>
          </cell>
          <cell r="G179" t="str">
            <v>Azylové zařízení a nízkoprahové denní centrum pro osoby bez přístřeší - Nízkoprahové denní centrum</v>
          </cell>
          <cell r="H179" t="str">
            <v>Ambulantní</v>
          </cell>
          <cell r="I179" t="str">
            <v>Osoby ohrožené sociálním vyloučením</v>
          </cell>
          <cell r="J179" t="str">
            <v>Zlín</v>
          </cell>
          <cell r="K179" t="str">
            <v>Průměrný přepočtený úvazek pracovníka v přímé péči</v>
          </cell>
          <cell r="L179">
            <v>2.1800000000000002</v>
          </cell>
          <cell r="M179" t="str">
            <v>A</v>
          </cell>
          <cell r="N179">
            <v>715</v>
          </cell>
          <cell r="O179">
            <v>145000</v>
          </cell>
        </row>
        <row r="180">
          <cell r="F180">
            <v>3845844</v>
          </cell>
          <cell r="G180" t="str">
            <v>Poradna Rožnov; Poradna Rožnov OSP - Hutisko-Solanec</v>
          </cell>
          <cell r="H180" t="str">
            <v>Převažující ambulantní</v>
          </cell>
          <cell r="I180" t="str">
            <v>Rodiny s dětmi</v>
          </cell>
          <cell r="J180" t="str">
            <v>Rožnov pod Radhoštěm</v>
          </cell>
          <cell r="K180" t="str">
            <v>Průměrný přepočtený úvazek pracovníka v přímé péči</v>
          </cell>
          <cell r="L180">
            <v>1.5</v>
          </cell>
          <cell r="M180" t="str">
            <v>A</v>
          </cell>
          <cell r="N180">
            <v>492</v>
          </cell>
          <cell r="O180">
            <v>136900</v>
          </cell>
        </row>
        <row r="181">
          <cell r="F181">
            <v>8610542</v>
          </cell>
          <cell r="G181" t="str">
            <v>Poradna Rožnov - aktivizace; Poradna Rožnov SAS - Hutisko-Solanec</v>
          </cell>
          <cell r="H181" t="str">
            <v>Převažující terénní</v>
          </cell>
          <cell r="I181" t="str">
            <v>Rodiny s dětmi</v>
          </cell>
          <cell r="J181" t="str">
            <v>Rožnov pod Radhoštěm</v>
          </cell>
          <cell r="K181" t="str">
            <v>Průměrný přepočtený úvazek pracovníka v přímé péči</v>
          </cell>
          <cell r="L181">
            <v>2.5</v>
          </cell>
          <cell r="M181" t="str">
            <v>A</v>
          </cell>
          <cell r="N181">
            <v>820</v>
          </cell>
          <cell r="O181">
            <v>183600</v>
          </cell>
        </row>
        <row r="182">
          <cell r="F182">
            <v>9313981</v>
          </cell>
          <cell r="G182" t="str">
            <v>Odlehčovací služba PAHOP</v>
          </cell>
          <cell r="H182" t="str">
            <v xml:space="preserve">Terénní </v>
          </cell>
          <cell r="I182" t="str">
            <v>Senioři</v>
          </cell>
          <cell r="J182" t="str">
            <v>Uherské Hradiště, 
Uherský Brod</v>
          </cell>
          <cell r="K182" t="str">
            <v>Průměrný přepočtený úvazek pracovníka v přímé péči</v>
          </cell>
          <cell r="L182">
            <v>3.5</v>
          </cell>
          <cell r="M182" t="str">
            <v>A</v>
          </cell>
          <cell r="N182">
            <v>2681</v>
          </cell>
          <cell r="O182">
            <v>205400</v>
          </cell>
        </row>
        <row r="183">
          <cell r="F183">
            <v>1795888</v>
          </cell>
          <cell r="G183" t="str">
            <v>Pečovatelská služba Kroměříž z.ú.</v>
          </cell>
          <cell r="H183" t="str">
            <v>Převažující terénní</v>
          </cell>
          <cell r="I183" t="str">
            <v>Senioři</v>
          </cell>
          <cell r="J183" t="str">
            <v>Kroměříž, Otrokovice</v>
          </cell>
          <cell r="K183" t="str">
            <v>Průměrný přepočtený úvazek pracovníka v přímé péči</v>
          </cell>
          <cell r="L183">
            <v>14.36</v>
          </cell>
          <cell r="M183" t="str">
            <v>C *</v>
          </cell>
          <cell r="N183">
            <v>12579</v>
          </cell>
          <cell r="O183">
            <v>1106000</v>
          </cell>
        </row>
        <row r="184">
          <cell r="F184">
            <v>3073634</v>
          </cell>
          <cell r="G184" t="str">
            <v>PETRKLÍČ, o.p.s.</v>
          </cell>
          <cell r="H184" t="str">
            <v>Pobytová</v>
          </cell>
          <cell r="I184" t="str">
            <v>Rodiny s dětmi</v>
          </cell>
          <cell r="J184" t="str">
            <v>Uherské Hradiště</v>
          </cell>
          <cell r="K184" t="str">
            <v>Lůžko</v>
          </cell>
          <cell r="L184">
            <v>25</v>
          </cell>
          <cell r="M184" t="str">
            <v>A</v>
          </cell>
          <cell r="N184">
            <v>1292</v>
          </cell>
          <cell r="O184">
            <v>130000</v>
          </cell>
        </row>
        <row r="185">
          <cell r="F185">
            <v>9152098</v>
          </cell>
          <cell r="G185" t="str">
            <v>Občanská poradna Pod křídly</v>
          </cell>
          <cell r="H185" t="str">
            <v>Ambulantní</v>
          </cell>
          <cell r="I185" t="str">
            <v>Osoby ohrožené sociálním vyloučením</v>
          </cell>
          <cell r="J185" t="str">
            <v>Valašské Meziříčí</v>
          </cell>
          <cell r="K185" t="str">
            <v>Průměrný přepočtený úvazek pracovníka v přímé péči</v>
          </cell>
          <cell r="L185">
            <v>1.5</v>
          </cell>
          <cell r="M185" t="str">
            <v>A</v>
          </cell>
          <cell r="N185">
            <v>492</v>
          </cell>
          <cell r="O185">
            <v>86300</v>
          </cell>
        </row>
        <row r="186">
          <cell r="F186">
            <v>2919461</v>
          </cell>
          <cell r="G186" t="str">
            <v>Sociálně aktivizační služby pro rodiny s dětmi</v>
          </cell>
          <cell r="H186" t="str">
            <v>Převažující terénní</v>
          </cell>
          <cell r="I186" t="str">
            <v>Rodiny s dětmi</v>
          </cell>
          <cell r="J186" t="str">
            <v>Holešov, Kroměříž, Luhačovice, Otrokovice, Vizovice, Zlín</v>
          </cell>
          <cell r="K186" t="str">
            <v>Průměrný přepočtený úvazek pracovníka v přímé péči</v>
          </cell>
          <cell r="L186">
            <v>3.8</v>
          </cell>
          <cell r="M186" t="str">
            <v>A</v>
          </cell>
          <cell r="N186">
            <v>1246</v>
          </cell>
          <cell r="O186">
            <v>279000</v>
          </cell>
        </row>
        <row r="187">
          <cell r="F187">
            <v>7247424</v>
          </cell>
          <cell r="G187" t="str">
            <v>Poradenské a krizové centrum, příspěvková organizace</v>
          </cell>
          <cell r="H187" t="str">
            <v>Převažující ambulantní</v>
          </cell>
          <cell r="I187" t="str">
            <v>Rodiny s dětmi</v>
          </cell>
          <cell r="J187" t="str">
            <v>Zlínský kraj</v>
          </cell>
          <cell r="K187" t="str">
            <v>Průměrný přepočtený úvazek pracovníka v přímé péči</v>
          </cell>
          <cell r="L187">
            <v>3.7</v>
          </cell>
          <cell r="M187" t="str">
            <v>D</v>
          </cell>
          <cell r="N187" t="str">
            <v>Sociální služba je zaměřena na pomoc obětem domácího násilí, ale i dalším osobám, které jsou domácímu násilí přítomny.
Sociální služba je poskytována v terénní, ambulantní formě. Sociální služba je místně dostupná na celém území Zlínského kraje.
V případě rozhodnutí Policie ČR o vykázání násilné osoby ze společného obydlí doručí nejpozději do 24 hodin Úřední záznam o vykázání místně příslušnému Intervenčnímu centru.
Pracovníci Intervenčního centra na základě tohoto rozhodnutí nejpozději do 48 hodin kontaktují ohroženou osobu a nabídnou jí své služby. Osoba ohrožená se sama rozhoduje, zda nabídku pomoci ze strany Intervenčního centra přijme či nikoli.</v>
          </cell>
          <cell r="O187">
            <v>220800</v>
          </cell>
        </row>
        <row r="188">
          <cell r="F188">
            <v>8832852</v>
          </cell>
          <cell r="G188" t="str">
            <v>Poradenské a krizové centrum, příspěvková organizace</v>
          </cell>
          <cell r="H188" t="str">
            <v>Převažující ambulantní</v>
          </cell>
          <cell r="I188" t="str">
            <v>Rodiny s dětmi</v>
          </cell>
          <cell r="J188" t="str">
            <v>Zlínský kraj</v>
          </cell>
          <cell r="K188" t="str">
            <v>Průměrný přepočtený úvazek pracovníka v přímé péči</v>
          </cell>
          <cell r="L188">
            <v>10.68</v>
          </cell>
          <cell r="M188" t="str">
            <v>A</v>
          </cell>
          <cell r="N188">
            <v>3503</v>
          </cell>
          <cell r="O188">
            <v>922900</v>
          </cell>
        </row>
        <row r="189">
          <cell r="F189">
            <v>9160187</v>
          </cell>
          <cell r="G189" t="str">
            <v>Krizová pomoc</v>
          </cell>
          <cell r="H189" t="str">
            <v>Převažující terénní</v>
          </cell>
          <cell r="I189" t="str">
            <v>Osoby ohrožené sociálním vyloučením</v>
          </cell>
          <cell r="J189" t="str">
            <v>Zlínský kraj</v>
          </cell>
          <cell r="K189" t="str">
            <v>Průměrný přepočtený úvazek pracovníka v přímé péči</v>
          </cell>
          <cell r="L189">
            <v>4.7</v>
          </cell>
          <cell r="M189" t="str">
            <v>E</v>
          </cell>
          <cell r="N189" t="str">
            <v>Služba je zaměřena na širokou cílovou skupinu osob, které se nacházejí v situaci ohrožení zdraví nebo života nebo v jiné obtížné životní situaci, kterou přechodně nemohou řešit vlastními silami.
Provozní doba ambulantně a terénně poskytovaných sociálních služeb je volena s ohledem na časovou dostupnost služby pro potenciální uživatele, a to minimálně v časovém rozsahu od 8:00 do 19:00 hodin.</v>
          </cell>
          <cell r="O189">
            <v>288300</v>
          </cell>
        </row>
        <row r="190">
          <cell r="F190">
            <v>2221903</v>
          </cell>
          <cell r="G190" t="str">
            <v>Poradenské centrum pro sluchově postižené Kroměříž, o.p.s.</v>
          </cell>
          <cell r="H190" t="str">
            <v>Převažující ambulantní</v>
          </cell>
          <cell r="I190" t="str">
            <v>Osoby se zdravotním postižením</v>
          </cell>
          <cell r="J190" t="str">
            <v>Kroměříž, Uherské Hradiště, Valašské Meziříčí</v>
          </cell>
          <cell r="K190" t="str">
            <v>Průměrný přepočtený úvazek pracovníka v přímé péči</v>
          </cell>
          <cell r="L190">
            <v>2.8</v>
          </cell>
          <cell r="M190" t="str">
            <v>A</v>
          </cell>
          <cell r="N190">
            <v>918</v>
          </cell>
          <cell r="O190">
            <v>73200</v>
          </cell>
        </row>
        <row r="191">
          <cell r="F191">
            <v>3367301</v>
          </cell>
          <cell r="G191" t="str">
            <v>Poradenské centrum pro sluchově postižené Kroměříž, o.p.s.</v>
          </cell>
          <cell r="H191" t="str">
            <v>Převažující ambulantní</v>
          </cell>
          <cell r="I191" t="str">
            <v>Osoby se zdravotním postižením</v>
          </cell>
          <cell r="J191" t="str">
            <v>Kroměříž, Uherské Hradiště, Valašské Meziříčí</v>
          </cell>
          <cell r="K191" t="str">
            <v>Průměrný přepočtený úvazek pracovníka v přímé péči</v>
          </cell>
          <cell r="L191">
            <v>2</v>
          </cell>
          <cell r="M191" t="str">
            <v>A</v>
          </cell>
          <cell r="N191">
            <v>1094</v>
          </cell>
          <cell r="O191">
            <v>50100</v>
          </cell>
        </row>
        <row r="192">
          <cell r="F192">
            <v>6221407</v>
          </cell>
          <cell r="G192" t="str">
            <v>Poradenské centrum pro sluchově postižené Kroměříž, o.p.s.</v>
          </cell>
          <cell r="H192" t="str">
            <v>Převažující terénní</v>
          </cell>
          <cell r="I192" t="str">
            <v>Osoby se zdravotním postižením</v>
          </cell>
          <cell r="J192" t="str">
            <v>Kroměříž, Valašské Meziříčí</v>
          </cell>
          <cell r="K192" t="str">
            <v>Průměrný přepočtený úvazek pracovníka v přímé péči</v>
          </cell>
          <cell r="L192">
            <v>1.71</v>
          </cell>
          <cell r="M192" t="str">
            <v>A</v>
          </cell>
          <cell r="N192">
            <v>560</v>
          </cell>
          <cell r="O192">
            <v>65000</v>
          </cell>
        </row>
        <row r="193">
          <cell r="F193">
            <v>4312466</v>
          </cell>
          <cell r="G193" t="str">
            <v>Rodinné centrum Kroměříž, z.s. a Středisko výchovné péče</v>
          </cell>
          <cell r="H193" t="str">
            <v>Převažující terénní</v>
          </cell>
          <cell r="I193" t="str">
            <v>Rodiny s dětmi</v>
          </cell>
          <cell r="J193" t="str">
            <v>Bystřice pod Hostýnem, Holešov, Kroměříž</v>
          </cell>
          <cell r="K193" t="str">
            <v>Průměrný přepočtený úvazek pracovníka v přímé péči</v>
          </cell>
          <cell r="L193">
            <v>7.5</v>
          </cell>
          <cell r="M193" t="str">
            <v>A</v>
          </cell>
          <cell r="N193">
            <v>2460</v>
          </cell>
          <cell r="O193">
            <v>551000</v>
          </cell>
        </row>
        <row r="194">
          <cell r="F194">
            <v>5795884</v>
          </cell>
          <cell r="G194" t="str">
            <v>Klub dětí a mládeže - NZDM</v>
          </cell>
          <cell r="H194" t="str">
            <v>Ambulantní</v>
          </cell>
          <cell r="I194" t="str">
            <v>Rodiny s dětmi</v>
          </cell>
          <cell r="J194" t="str">
            <v>Zlín</v>
          </cell>
          <cell r="K194" t="str">
            <v>Průměrný přepočtený úvazek pracovníka v přímé péči</v>
          </cell>
          <cell r="L194">
            <v>1.75</v>
          </cell>
          <cell r="M194" t="str">
            <v>A</v>
          </cell>
          <cell r="N194">
            <v>574</v>
          </cell>
          <cell r="O194">
            <v>156000</v>
          </cell>
        </row>
        <row r="195">
          <cell r="F195">
            <v>9405491</v>
          </cell>
          <cell r="G195" t="str">
            <v>Senior centrum UH, příspěvková organizace</v>
          </cell>
          <cell r="H195" t="str">
            <v>Terénní</v>
          </cell>
          <cell r="I195" t="str">
            <v>Senioři</v>
          </cell>
          <cell r="J195" t="str">
            <v>Uherské Hradiště</v>
          </cell>
          <cell r="K195" t="str">
            <v>Průměrný přepočtený úvazek pracovníka v přímé péči</v>
          </cell>
          <cell r="L195">
            <v>5</v>
          </cell>
          <cell r="M195" t="str">
            <v>C *</v>
          </cell>
          <cell r="N195">
            <v>4380</v>
          </cell>
          <cell r="O195">
            <v>358900</v>
          </cell>
        </row>
        <row r="196">
          <cell r="F196">
            <v>1373730</v>
          </cell>
          <cell r="G196" t="str">
            <v>Denní stacionář SENIOR Otrokovice</v>
          </cell>
          <cell r="H196" t="str">
            <v>Ambulantní</v>
          </cell>
          <cell r="I196" t="str">
            <v>Senioři</v>
          </cell>
          <cell r="J196" t="str">
            <v>Otrokovice</v>
          </cell>
          <cell r="K196" t="str">
            <v>Průměrný přepočtený úvazek pracovníka v přímé péči</v>
          </cell>
          <cell r="L196">
            <v>1.55</v>
          </cell>
          <cell r="M196" t="str">
            <v>A *</v>
          </cell>
          <cell r="N196">
            <v>1018</v>
          </cell>
          <cell r="O196">
            <v>77800</v>
          </cell>
        </row>
        <row r="197">
          <cell r="F197">
            <v>1869567</v>
          </cell>
          <cell r="G197" t="str">
            <v>Domov pro seniory SENIOR Otrokovice</v>
          </cell>
          <cell r="H197" t="str">
            <v>Pobytová</v>
          </cell>
          <cell r="I197" t="str">
            <v>Senioři</v>
          </cell>
          <cell r="J197" t="str">
            <v>Otrokovice</v>
          </cell>
          <cell r="K197" t="str">
            <v>Lůžko</v>
          </cell>
          <cell r="L197">
            <v>42</v>
          </cell>
          <cell r="M197" t="str">
            <v>A</v>
          </cell>
          <cell r="N197">
            <v>14355</v>
          </cell>
          <cell r="O197">
            <v>484500</v>
          </cell>
        </row>
        <row r="198">
          <cell r="F198">
            <v>2119454</v>
          </cell>
          <cell r="G198" t="str">
            <v>Pečovatelská služba SENIOR Otrokovice</v>
          </cell>
          <cell r="H198" t="str">
            <v>Převažující terénní</v>
          </cell>
          <cell r="I198" t="str">
            <v>Senioři</v>
          </cell>
          <cell r="J198" t="str">
            <v>Kroměříž, Otrokovice, Zlín</v>
          </cell>
          <cell r="K198" t="str">
            <v>Průměrný přepočtený úvazek pracovníka v přímé péči</v>
          </cell>
          <cell r="L198">
            <v>6.1</v>
          </cell>
          <cell r="M198" t="str">
            <v>C *</v>
          </cell>
          <cell r="N198">
            <v>5343</v>
          </cell>
          <cell r="O198">
            <v>383000</v>
          </cell>
        </row>
        <row r="199">
          <cell r="F199">
            <v>3511015</v>
          </cell>
          <cell r="G199" t="str">
            <v>Domov pro seniory SENIOR Otrokovice</v>
          </cell>
          <cell r="H199" t="str">
            <v>Pobytová</v>
          </cell>
          <cell r="I199" t="str">
            <v>Senioři</v>
          </cell>
          <cell r="J199" t="str">
            <v>Otrokovice</v>
          </cell>
          <cell r="K199" t="str">
            <v>Lůžko</v>
          </cell>
          <cell r="L199">
            <v>70</v>
          </cell>
          <cell r="M199" t="str">
            <v>A</v>
          </cell>
          <cell r="N199">
            <v>17620</v>
          </cell>
          <cell r="O199">
            <v>807500</v>
          </cell>
        </row>
        <row r="200">
          <cell r="F200">
            <v>3940307</v>
          </cell>
          <cell r="G200" t="str">
            <v>Odlehčovací služby SENIOR Otrokovice</v>
          </cell>
          <cell r="H200" t="str">
            <v>Pobytová</v>
          </cell>
          <cell r="I200" t="str">
            <v>Senioři</v>
          </cell>
          <cell r="J200" t="str">
            <v>Otrokovice</v>
          </cell>
          <cell r="K200" t="str">
            <v>Lůžko</v>
          </cell>
          <cell r="L200">
            <v>4</v>
          </cell>
          <cell r="M200" t="str">
            <v>A</v>
          </cell>
          <cell r="N200">
            <v>1392</v>
          </cell>
          <cell r="O200">
            <v>42100</v>
          </cell>
        </row>
        <row r="201">
          <cell r="F201">
            <v>6696436</v>
          </cell>
          <cell r="G201" t="str">
            <v>Domov se zvláštním režimem SENIOR Otrokovice</v>
          </cell>
          <cell r="H201" t="str">
            <v>Pobytová</v>
          </cell>
          <cell r="I201" t="str">
            <v>Senioři</v>
          </cell>
          <cell r="J201" t="str">
            <v>Otrokovice</v>
          </cell>
          <cell r="K201" t="str">
            <v>Lůžko</v>
          </cell>
          <cell r="L201">
            <v>36</v>
          </cell>
          <cell r="M201" t="str">
            <v>A</v>
          </cell>
          <cell r="N201">
            <v>8094</v>
          </cell>
          <cell r="O201">
            <v>287600</v>
          </cell>
        </row>
        <row r="202">
          <cell r="F202">
            <v>7318632</v>
          </cell>
          <cell r="G202" t="str">
            <v>Odlehčovací služby SENIOR Otrokovice</v>
          </cell>
          <cell r="H202" t="str">
            <v>Pobytová</v>
          </cell>
          <cell r="I202" t="str">
            <v>Senioři</v>
          </cell>
          <cell r="J202" t="str">
            <v>Otrokovice</v>
          </cell>
          <cell r="K202" t="str">
            <v>Lůžko</v>
          </cell>
          <cell r="L202">
            <v>8</v>
          </cell>
          <cell r="M202" t="str">
            <v>A</v>
          </cell>
          <cell r="N202">
            <v>2844</v>
          </cell>
          <cell r="O202">
            <v>84200</v>
          </cell>
        </row>
        <row r="203">
          <cell r="F203">
            <v>9365175</v>
          </cell>
          <cell r="G203" t="str">
            <v>Pečovatelská služba města Chropyně</v>
          </cell>
          <cell r="H203" t="str">
            <v>Převažující terénní</v>
          </cell>
          <cell r="I203" t="str">
            <v>Senioři</v>
          </cell>
          <cell r="J203" t="str">
            <v>Kroměříž</v>
          </cell>
          <cell r="K203" t="str">
            <v>Průměrný přepočtený úvazek pracovníka v přímé péči</v>
          </cell>
          <cell r="L203">
            <v>3.53</v>
          </cell>
          <cell r="M203" t="str">
            <v>C *</v>
          </cell>
          <cell r="N203">
            <v>3092</v>
          </cell>
          <cell r="O203">
            <v>277700</v>
          </cell>
        </row>
        <row r="204">
          <cell r="F204">
            <v>1285107</v>
          </cell>
          <cell r="G204" t="str">
            <v>Chráněné bydlení Bystřice pod Hostýnem</v>
          </cell>
          <cell r="H204" t="str">
            <v>Pobytová</v>
          </cell>
          <cell r="I204" t="str">
            <v>Osoby se zdravotním postižením</v>
          </cell>
          <cell r="J204" t="str">
            <v>Bystřice pod Hostýnem</v>
          </cell>
          <cell r="K204" t="str">
            <v>Lůžko</v>
          </cell>
          <cell r="L204">
            <v>10</v>
          </cell>
          <cell r="M204" t="str">
            <v>A</v>
          </cell>
          <cell r="N204">
            <v>6570</v>
          </cell>
          <cell r="O204">
            <v>179800</v>
          </cell>
        </row>
        <row r="205">
          <cell r="F205">
            <v>3814684</v>
          </cell>
          <cell r="G205" t="str">
            <v>Domov pro osoby se zdravotním postižením Javorník, Chvalčov</v>
          </cell>
          <cell r="H205" t="str">
            <v>Pobytová</v>
          </cell>
          <cell r="I205" t="str">
            <v>Osoby se zdravotním postižením</v>
          </cell>
          <cell r="J205" t="str">
            <v>Bystřice pod Hostýnem</v>
          </cell>
          <cell r="K205" t="str">
            <v>Lůžko</v>
          </cell>
          <cell r="L205">
            <v>63</v>
          </cell>
          <cell r="M205" t="str">
            <v>A</v>
          </cell>
          <cell r="N205">
            <v>31739</v>
          </cell>
          <cell r="O205">
            <v>278200</v>
          </cell>
        </row>
        <row r="206">
          <cell r="F206">
            <v>4403263</v>
          </cell>
          <cell r="G206" t="str">
            <v>Chráněné bydlení Kroměříž</v>
          </cell>
          <cell r="H206" t="str">
            <v>Pobytová</v>
          </cell>
          <cell r="I206" t="str">
            <v>Osoby se zdravotním postižením</v>
          </cell>
          <cell r="J206" t="str">
            <v>Kroměříž</v>
          </cell>
          <cell r="K206" t="str">
            <v>Lůžko</v>
          </cell>
          <cell r="L206">
            <v>14</v>
          </cell>
          <cell r="M206" t="str">
            <v>A</v>
          </cell>
          <cell r="N206">
            <v>3942</v>
          </cell>
          <cell r="O206">
            <v>251600</v>
          </cell>
        </row>
        <row r="207">
          <cell r="F207">
            <v>6119687</v>
          </cell>
          <cell r="G207" t="str">
            <v>Domov se zvláštním režimem Kvasice</v>
          </cell>
          <cell r="H207" t="str">
            <v>Pobytová</v>
          </cell>
          <cell r="I207" t="str">
            <v>Osoby se zdravotním postižením</v>
          </cell>
          <cell r="J207" t="str">
            <v>Kroměříž</v>
          </cell>
          <cell r="K207" t="str">
            <v>Lůžko</v>
          </cell>
          <cell r="L207">
            <v>69</v>
          </cell>
          <cell r="M207" t="str">
            <v>A</v>
          </cell>
          <cell r="N207">
            <v>17082</v>
          </cell>
          <cell r="O207">
            <v>760000</v>
          </cell>
        </row>
        <row r="208">
          <cell r="F208">
            <v>7585771</v>
          </cell>
          <cell r="G208" t="str">
            <v>Domov pro osoby se zdravotním postižením Zborovice</v>
          </cell>
          <cell r="H208" t="str">
            <v>Pobytová</v>
          </cell>
          <cell r="I208" t="str">
            <v>Osoby se zdravotním postižením</v>
          </cell>
          <cell r="J208" t="str">
            <v>Kroměříž</v>
          </cell>
          <cell r="K208" t="str">
            <v>Lůžko</v>
          </cell>
          <cell r="L208">
            <v>49</v>
          </cell>
          <cell r="M208" t="str">
            <v>A</v>
          </cell>
          <cell r="N208">
            <v>23652</v>
          </cell>
          <cell r="O208">
            <v>207800</v>
          </cell>
        </row>
        <row r="209">
          <cell r="F209">
            <v>8977333</v>
          </cell>
          <cell r="G209" t="str">
            <v>Chráněné bydlení Morkovice</v>
          </cell>
          <cell r="H209" t="str">
            <v>Pobytová</v>
          </cell>
          <cell r="I209" t="str">
            <v>Osoby se zdravotním postižením</v>
          </cell>
          <cell r="J209" t="str">
            <v>Kroměříž</v>
          </cell>
          <cell r="K209" t="str">
            <v>Lůžko</v>
          </cell>
          <cell r="L209">
            <v>7</v>
          </cell>
          <cell r="M209" t="str">
            <v>A</v>
          </cell>
          <cell r="N209">
            <v>2847</v>
          </cell>
          <cell r="O209">
            <v>125800</v>
          </cell>
        </row>
        <row r="210">
          <cell r="F210">
            <v>9985120</v>
          </cell>
          <cell r="G210" t="str">
            <v>Domov pro osoby se zdravotním postižením Kvasice</v>
          </cell>
          <cell r="H210" t="str">
            <v>Pobytová</v>
          </cell>
          <cell r="I210" t="str">
            <v>Osoby se zdravotním postižením</v>
          </cell>
          <cell r="J210" t="str">
            <v>Kroměříž</v>
          </cell>
          <cell r="K210" t="str">
            <v>Lůžko</v>
          </cell>
          <cell r="L210">
            <v>20</v>
          </cell>
          <cell r="M210" t="str">
            <v>A</v>
          </cell>
          <cell r="N210">
            <v>13249</v>
          </cell>
          <cell r="O210">
            <v>198800</v>
          </cell>
        </row>
        <row r="211">
          <cell r="F211">
            <v>9076518</v>
          </cell>
          <cell r="G211" t="str">
            <v>Sociální služby Města Bojkovice, příspěvková organizace</v>
          </cell>
          <cell r="H211" t="str">
            <v>Terénní</v>
          </cell>
          <cell r="I211" t="str">
            <v>Senioři</v>
          </cell>
          <cell r="J211" t="str">
            <v>Uherský Brod</v>
          </cell>
          <cell r="K211" t="str">
            <v>Průměrný přepočtený úvazek pracovníka v přímé péči</v>
          </cell>
          <cell r="L211">
            <v>7.5</v>
          </cell>
          <cell r="M211" t="str">
            <v>C *</v>
          </cell>
          <cell r="N211">
            <v>6570</v>
          </cell>
          <cell r="O211">
            <v>590300</v>
          </cell>
        </row>
        <row r="212">
          <cell r="F212">
            <v>1254323</v>
          </cell>
          <cell r="G212" t="str">
            <v>Domov pro osoby se zdravotním postižením Barborka</v>
          </cell>
          <cell r="H212" t="str">
            <v>Pobytová</v>
          </cell>
          <cell r="I212" t="str">
            <v>Osoby se zdravotním postižením</v>
          </cell>
          <cell r="J212" t="str">
            <v>Kroměříž</v>
          </cell>
          <cell r="K212" t="str">
            <v>Lůžko</v>
          </cell>
          <cell r="L212">
            <v>108</v>
          </cell>
          <cell r="M212" t="str">
            <v>A</v>
          </cell>
          <cell r="N212">
            <v>40819</v>
          </cell>
          <cell r="O212">
            <v>320000</v>
          </cell>
        </row>
        <row r="213">
          <cell r="F213">
            <v>1936483</v>
          </cell>
          <cell r="G213" t="str">
            <v>Odlehčovací služby</v>
          </cell>
          <cell r="H213" t="str">
            <v>Pobytová</v>
          </cell>
          <cell r="I213" t="str">
            <v>Osoby se zdravotním postižením</v>
          </cell>
          <cell r="J213" t="str">
            <v>Kroměříž</v>
          </cell>
          <cell r="K213" t="str">
            <v>Lůžko</v>
          </cell>
          <cell r="L213">
            <v>12</v>
          </cell>
          <cell r="M213" t="str">
            <v>A</v>
          </cell>
          <cell r="N213">
            <v>8041</v>
          </cell>
          <cell r="O213">
            <v>158200</v>
          </cell>
        </row>
        <row r="214">
          <cell r="F214">
            <v>3815405</v>
          </cell>
          <cell r="G214" t="str">
            <v>Chráněné bydlení Květná</v>
          </cell>
          <cell r="H214" t="str">
            <v>Pobytová</v>
          </cell>
          <cell r="I214" t="str">
            <v>Osoby se zdravotním postižením</v>
          </cell>
          <cell r="J214" t="str">
            <v>Kroměříž</v>
          </cell>
          <cell r="K214" t="str">
            <v>Lůžko</v>
          </cell>
          <cell r="L214">
            <v>14</v>
          </cell>
          <cell r="M214" t="str">
            <v>A</v>
          </cell>
          <cell r="N214">
            <v>5037</v>
          </cell>
          <cell r="O214">
            <v>251600</v>
          </cell>
        </row>
        <row r="215">
          <cell r="F215">
            <v>4644158</v>
          </cell>
          <cell r="G215" t="str">
            <v>Domov se zvláštním režimem Strom života</v>
          </cell>
          <cell r="H215" t="str">
            <v>Pobytová</v>
          </cell>
          <cell r="I215" t="str">
            <v>Senioři</v>
          </cell>
          <cell r="J215" t="str">
            <v>Kroměříž</v>
          </cell>
          <cell r="K215" t="str">
            <v>Lůžko</v>
          </cell>
          <cell r="L215">
            <v>54</v>
          </cell>
          <cell r="M215" t="str">
            <v>A</v>
          </cell>
          <cell r="N215">
            <v>25064</v>
          </cell>
          <cell r="O215">
            <v>360000</v>
          </cell>
        </row>
        <row r="216">
          <cell r="F216">
            <v>5115374</v>
          </cell>
          <cell r="G216" t="str">
            <v>Domov pro seniory U Moravy</v>
          </cell>
          <cell r="H216" t="str">
            <v>Pobytová</v>
          </cell>
          <cell r="I216" t="str">
            <v>Senioři</v>
          </cell>
          <cell r="J216" t="str">
            <v>Kroměříž</v>
          </cell>
          <cell r="K216" t="str">
            <v>Lůžko</v>
          </cell>
          <cell r="L216">
            <v>112</v>
          </cell>
          <cell r="M216" t="str">
            <v>A</v>
          </cell>
          <cell r="N216">
            <v>27580</v>
          </cell>
          <cell r="O216">
            <v>350000</v>
          </cell>
        </row>
        <row r="217">
          <cell r="F217">
            <v>6962438</v>
          </cell>
          <cell r="G217" t="str">
            <v xml:space="preserve">Denní stacionář </v>
          </cell>
          <cell r="H217" t="str">
            <v>Ambulantní</v>
          </cell>
          <cell r="I217" t="str">
            <v>Osoby se zdravotním postižením</v>
          </cell>
          <cell r="J217" t="str">
            <v>Kroměříž</v>
          </cell>
          <cell r="K217" t="str">
            <v>Průměrný přepočtený úvazek pracovníka v přímé péči</v>
          </cell>
          <cell r="L217">
            <v>6.4</v>
          </cell>
          <cell r="M217" t="str">
            <v>A *</v>
          </cell>
          <cell r="N217">
            <v>4204</v>
          </cell>
          <cell r="O217">
            <v>40000</v>
          </cell>
        </row>
        <row r="218">
          <cell r="F218">
            <v>8827041</v>
          </cell>
          <cell r="G218" t="str">
            <v>Domov se zvláštním režimem U Moravy</v>
          </cell>
          <cell r="H218" t="str">
            <v>Pobytová</v>
          </cell>
          <cell r="I218" t="str">
            <v>Senioři</v>
          </cell>
          <cell r="J218" t="str">
            <v>Kroměříž</v>
          </cell>
          <cell r="K218" t="str">
            <v>Lůžko</v>
          </cell>
          <cell r="L218">
            <v>24</v>
          </cell>
          <cell r="M218" t="str">
            <v>A</v>
          </cell>
          <cell r="N218">
            <v>8455</v>
          </cell>
          <cell r="O218">
            <v>240300</v>
          </cell>
        </row>
        <row r="219">
          <cell r="F219">
            <v>9444030</v>
          </cell>
          <cell r="G219" t="str">
            <v>Domov se zvláštním režimem Vážany</v>
          </cell>
          <cell r="H219" t="str">
            <v>Pobytová</v>
          </cell>
          <cell r="I219" t="str">
            <v>Senioři</v>
          </cell>
          <cell r="J219" t="str">
            <v>Kroměříž</v>
          </cell>
          <cell r="K219" t="str">
            <v>Lůžko</v>
          </cell>
          <cell r="L219">
            <v>21</v>
          </cell>
          <cell r="M219" t="str">
            <v>A</v>
          </cell>
          <cell r="N219">
            <v>6931</v>
          </cell>
          <cell r="O219">
            <v>210000</v>
          </cell>
        </row>
        <row r="220">
          <cell r="F220">
            <v>9606164</v>
          </cell>
          <cell r="G220" t="str">
            <v>Domov pro seniory U Kašny</v>
          </cell>
          <cell r="H220" t="str">
            <v>Pobytová</v>
          </cell>
          <cell r="I220" t="str">
            <v>Senioři</v>
          </cell>
          <cell r="J220" t="str">
            <v>Kroměříž</v>
          </cell>
          <cell r="K220" t="str">
            <v>Lůžko</v>
          </cell>
          <cell r="L220">
            <v>80</v>
          </cell>
          <cell r="M220" t="str">
            <v>A</v>
          </cell>
          <cell r="N220">
            <v>23914</v>
          </cell>
          <cell r="O220">
            <v>250000</v>
          </cell>
        </row>
        <row r="221">
          <cell r="F221">
            <v>9987041</v>
          </cell>
          <cell r="G221" t="str">
            <v>Domov pro seniory Vážany</v>
          </cell>
          <cell r="H221" t="str">
            <v>Pobytová</v>
          </cell>
          <cell r="I221" t="str">
            <v>Senioři</v>
          </cell>
          <cell r="J221" t="str">
            <v>Kroměříž</v>
          </cell>
          <cell r="K221" t="str">
            <v>Lůžko</v>
          </cell>
          <cell r="L221">
            <v>99</v>
          </cell>
          <cell r="M221" t="str">
            <v>A</v>
          </cell>
          <cell r="N221">
            <v>28579</v>
          </cell>
          <cell r="O221">
            <v>420000</v>
          </cell>
        </row>
        <row r="222">
          <cell r="F222">
            <v>5512254</v>
          </cell>
          <cell r="G222" t="str">
            <v>Domov pro seniory</v>
          </cell>
          <cell r="H222" t="str">
            <v>Pobytová</v>
          </cell>
          <cell r="I222" t="str">
            <v>Senioři</v>
          </cell>
          <cell r="J222" t="str">
            <v>Kroměříž</v>
          </cell>
          <cell r="K222" t="str">
            <v>Lůžko</v>
          </cell>
          <cell r="L222">
            <v>31</v>
          </cell>
          <cell r="M222" t="str">
            <v>A</v>
          </cell>
          <cell r="N222">
            <v>8468</v>
          </cell>
          <cell r="O222">
            <v>448100</v>
          </cell>
        </row>
        <row r="223">
          <cell r="F223">
            <v>5055183</v>
          </cell>
          <cell r="G223" t="str">
            <v>Denní stacionář Zlín</v>
          </cell>
          <cell r="H223" t="str">
            <v>Ambulantní</v>
          </cell>
          <cell r="I223" t="str">
            <v>Osoby se zdravotním postižením</v>
          </cell>
          <cell r="J223" t="str">
            <v>Zlín</v>
          </cell>
          <cell r="K223" t="str">
            <v>Průměrný přepočtený úvazek pracovníka v přímé péči</v>
          </cell>
          <cell r="L223">
            <v>4.2</v>
          </cell>
          <cell r="M223" t="str">
            <v>A *</v>
          </cell>
          <cell r="N223">
            <v>2759</v>
          </cell>
          <cell r="O223">
            <v>264400</v>
          </cell>
        </row>
        <row r="224">
          <cell r="F224">
            <v>5277371</v>
          </cell>
          <cell r="G224" t="str">
            <v>Hrádek, domov pro osoby se zdravotním postižením Fryšták</v>
          </cell>
          <cell r="H224" t="str">
            <v>Pobytová</v>
          </cell>
          <cell r="I224" t="str">
            <v>Osoby se zdravotním postižením</v>
          </cell>
          <cell r="J224" t="str">
            <v>Zlín</v>
          </cell>
          <cell r="K224" t="str">
            <v>Lůžko</v>
          </cell>
          <cell r="L224">
            <v>18</v>
          </cell>
          <cell r="M224" t="str">
            <v>A</v>
          </cell>
          <cell r="N224">
            <v>11839</v>
          </cell>
          <cell r="O224">
            <v>177400</v>
          </cell>
        </row>
        <row r="225">
          <cell r="F225">
            <v>7984513</v>
          </cell>
          <cell r="G225" t="str">
            <v>Radost, týdenní stacionář Zlín</v>
          </cell>
          <cell r="H225" t="str">
            <v>Pobytová</v>
          </cell>
          <cell r="I225" t="str">
            <v>Osoby se zdravotním postižením</v>
          </cell>
          <cell r="J225" t="str">
            <v>Zlín</v>
          </cell>
          <cell r="K225" t="str">
            <v>Lůžko</v>
          </cell>
          <cell r="L225">
            <v>11</v>
          </cell>
          <cell r="M225" t="str">
            <v>A</v>
          </cell>
          <cell r="N225">
            <v>4644</v>
          </cell>
          <cell r="O225">
            <v>182000</v>
          </cell>
        </row>
        <row r="226">
          <cell r="F226">
            <v>9988033</v>
          </cell>
          <cell r="G226" t="str">
            <v>Chráněné bydlení Fryšták</v>
          </cell>
          <cell r="H226" t="str">
            <v>Pobytová</v>
          </cell>
          <cell r="I226" t="str">
            <v>Osoby se zdravotním postižením</v>
          </cell>
          <cell r="J226" t="str">
            <v>Zlín</v>
          </cell>
          <cell r="K226" t="str">
            <v>Lůžko</v>
          </cell>
          <cell r="L226">
            <v>4</v>
          </cell>
          <cell r="M226" t="str">
            <v>A</v>
          </cell>
          <cell r="N226">
            <v>1239</v>
          </cell>
          <cell r="O226">
            <v>57000</v>
          </cell>
        </row>
        <row r="227">
          <cell r="F227">
            <v>2994394</v>
          </cell>
          <cell r="G227" t="str">
            <v>Centrum bydlení pro osoby se zdravotním postižením Uherský Brod</v>
          </cell>
          <cell r="H227" t="str">
            <v>Pobytová</v>
          </cell>
          <cell r="I227" t="str">
            <v>Osoby se zdravotním postižením</v>
          </cell>
          <cell r="J227" t="str">
            <v>Luhačovice, Uherský Brod</v>
          </cell>
          <cell r="K227" t="str">
            <v>Lůžko</v>
          </cell>
          <cell r="L227">
            <v>40</v>
          </cell>
          <cell r="M227" t="str">
            <v>A</v>
          </cell>
          <cell r="N227">
            <v>11344</v>
          </cell>
          <cell r="O227">
            <v>490400</v>
          </cell>
        </row>
        <row r="228">
          <cell r="F228">
            <v>3212835</v>
          </cell>
          <cell r="G228" t="str">
            <v>Domov pro osoby se zdravotním postižením Uherský Brod</v>
          </cell>
          <cell r="H228" t="str">
            <v>Pobytová</v>
          </cell>
          <cell r="I228" t="str">
            <v>Osoby se zdravotním postižením</v>
          </cell>
          <cell r="J228" t="str">
            <v>Uherský Brod</v>
          </cell>
          <cell r="K228" t="str">
            <v>Lůžko</v>
          </cell>
          <cell r="L228">
            <v>20</v>
          </cell>
          <cell r="M228" t="str">
            <v>A</v>
          </cell>
          <cell r="N228">
            <v>13304</v>
          </cell>
          <cell r="O228">
            <v>187400</v>
          </cell>
        </row>
        <row r="229">
          <cell r="F229">
            <v>4108171</v>
          </cell>
          <cell r="G229" t="str">
            <v>Domov pro osoby se zdravotním postižením Velehrad - Buchlovská</v>
          </cell>
          <cell r="H229" t="str">
            <v>Pobytová</v>
          </cell>
          <cell r="I229" t="str">
            <v>Osoby se zdravotním postižením</v>
          </cell>
          <cell r="J229" t="str">
            <v>Uherské Hradiště</v>
          </cell>
          <cell r="K229" t="str">
            <v>Lůžko</v>
          </cell>
          <cell r="L229">
            <v>5</v>
          </cell>
          <cell r="M229" t="str">
            <v>A</v>
          </cell>
          <cell r="N229">
            <v>5201</v>
          </cell>
          <cell r="O229">
            <v>54100</v>
          </cell>
        </row>
        <row r="230">
          <cell r="F230">
            <v>4873208</v>
          </cell>
          <cell r="G230" t="str">
            <v>Domov pro seniory Buchlovice</v>
          </cell>
          <cell r="H230" t="str">
            <v>Pobytová</v>
          </cell>
          <cell r="I230" t="str">
            <v>Senioři</v>
          </cell>
          <cell r="J230" t="str">
            <v>Uherské Hradiště</v>
          </cell>
          <cell r="K230" t="str">
            <v>Lůžko</v>
          </cell>
          <cell r="L230">
            <v>158</v>
          </cell>
          <cell r="M230" t="str">
            <v>A</v>
          </cell>
          <cell r="N230">
            <v>34945</v>
          </cell>
          <cell r="O230">
            <v>1016400</v>
          </cell>
        </row>
        <row r="231">
          <cell r="F231">
            <v>5136643</v>
          </cell>
          <cell r="G231" t="str">
            <v>Domov pro osoby se zdravotním postižením Staré Město</v>
          </cell>
          <cell r="H231" t="str">
            <v>Pobytová</v>
          </cell>
          <cell r="I231" t="str">
            <v>Osoby se zdravotním postižením</v>
          </cell>
          <cell r="J231" t="str">
            <v>Uherské Hradiště</v>
          </cell>
          <cell r="K231" t="str">
            <v>Lůžko</v>
          </cell>
          <cell r="L231">
            <v>49</v>
          </cell>
          <cell r="M231" t="str">
            <v>A</v>
          </cell>
          <cell r="N231">
            <v>19775</v>
          </cell>
          <cell r="O231">
            <v>429600</v>
          </cell>
        </row>
        <row r="232">
          <cell r="F232">
            <v>5582729</v>
          </cell>
          <cell r="G232" t="str">
            <v>Domov pro seniory Uherský Ostroh</v>
          </cell>
          <cell r="H232" t="str">
            <v>Pobytová</v>
          </cell>
          <cell r="I232" t="str">
            <v>Senioři</v>
          </cell>
          <cell r="J232" t="str">
            <v>Uherské Hradiště</v>
          </cell>
          <cell r="K232" t="str">
            <v>Lůžko</v>
          </cell>
          <cell r="L232">
            <v>38</v>
          </cell>
          <cell r="M232" t="str">
            <v>A</v>
          </cell>
          <cell r="N232">
            <v>10512</v>
          </cell>
          <cell r="O232">
            <v>474600</v>
          </cell>
        </row>
        <row r="233">
          <cell r="F233">
            <v>5945010</v>
          </cell>
          <cell r="G233" t="str">
            <v>Domov pro seniory Nezdenice</v>
          </cell>
          <cell r="H233" t="str">
            <v>Pobytová</v>
          </cell>
          <cell r="I233" t="str">
            <v>Senioři</v>
          </cell>
          <cell r="J233" t="str">
            <v>Uherský Brod</v>
          </cell>
          <cell r="K233" t="str">
            <v>Lůžko</v>
          </cell>
          <cell r="L233">
            <v>27</v>
          </cell>
          <cell r="M233" t="str">
            <v>A</v>
          </cell>
          <cell r="N233">
            <v>12483</v>
          </cell>
          <cell r="O233">
            <v>270400</v>
          </cell>
        </row>
        <row r="234">
          <cell r="F234">
            <v>6057420</v>
          </cell>
          <cell r="G234" t="str">
            <v>Centrum bydlení pro osoby se zdravotním postižením Uherské Hradiště</v>
          </cell>
          <cell r="H234" t="str">
            <v>Pobytová</v>
          </cell>
          <cell r="I234" t="str">
            <v>Osoby se zdravotním postižením</v>
          </cell>
          <cell r="J234" t="str">
            <v>Uherské Hradiště</v>
          </cell>
          <cell r="K234" t="str">
            <v>Lůžko</v>
          </cell>
          <cell r="L234">
            <v>32</v>
          </cell>
          <cell r="M234" t="str">
            <v>A</v>
          </cell>
          <cell r="N234">
            <v>10862</v>
          </cell>
          <cell r="O234">
            <v>492300</v>
          </cell>
        </row>
        <row r="235">
          <cell r="F235">
            <v>6289201</v>
          </cell>
          <cell r="G235" t="str">
            <v>Domov pro seniory Buchlovice</v>
          </cell>
          <cell r="H235" t="str">
            <v>Pobytová</v>
          </cell>
          <cell r="I235" t="str">
            <v>Senioři</v>
          </cell>
          <cell r="J235" t="str">
            <v>Uherské Hradiště</v>
          </cell>
          <cell r="K235" t="str">
            <v>Lůžko</v>
          </cell>
          <cell r="L235">
            <v>50</v>
          </cell>
          <cell r="M235" t="str">
            <v>A</v>
          </cell>
          <cell r="N235">
            <v>14848</v>
          </cell>
          <cell r="O235">
            <v>441500</v>
          </cell>
        </row>
        <row r="236">
          <cell r="F236">
            <v>6798398</v>
          </cell>
          <cell r="G236" t="str">
            <v>Komunitní služby pro osoby se zdravotním postižením</v>
          </cell>
          <cell r="H236" t="str">
            <v>Pobytová</v>
          </cell>
          <cell r="I236" t="str">
            <v>Osoby se zdravotním postižením</v>
          </cell>
          <cell r="J236" t="str">
            <v>Uherské Hradiště</v>
          </cell>
          <cell r="K236" t="str">
            <v>Lůžko</v>
          </cell>
          <cell r="L236">
            <v>44</v>
          </cell>
          <cell r="M236" t="str">
            <v>A</v>
          </cell>
          <cell r="N236">
            <v>10192</v>
          </cell>
          <cell r="O236">
            <v>539400</v>
          </cell>
        </row>
        <row r="237">
          <cell r="F237">
            <v>7057786</v>
          </cell>
          <cell r="G237" t="str">
            <v>Domov pro osoby se zdravotním postižením Velehrad - Buchlovská</v>
          </cell>
          <cell r="H237" t="str">
            <v>Pobytová</v>
          </cell>
          <cell r="I237" t="str">
            <v>Osoby se zdravotním postižením</v>
          </cell>
          <cell r="J237" t="str">
            <v>Uherské Hradiště</v>
          </cell>
          <cell r="K237" t="str">
            <v>Lůžko</v>
          </cell>
          <cell r="L237">
            <v>58</v>
          </cell>
          <cell r="M237" t="str">
            <v>A</v>
          </cell>
          <cell r="N237">
            <v>28251</v>
          </cell>
          <cell r="O237">
            <v>246500</v>
          </cell>
        </row>
        <row r="238">
          <cell r="F238">
            <v>7157277</v>
          </cell>
          <cell r="G238" t="str">
            <v>Domov pro osoby se zdravotním postižením Kunovice - Cihlářská</v>
          </cell>
          <cell r="H238" t="str">
            <v>Pobytová</v>
          </cell>
          <cell r="I238" t="str">
            <v>Osoby se zdravotním postižením</v>
          </cell>
          <cell r="J238" t="str">
            <v>Uherské Hradiště</v>
          </cell>
          <cell r="K238" t="str">
            <v>Lůžko</v>
          </cell>
          <cell r="L238">
            <v>49</v>
          </cell>
          <cell r="M238" t="str">
            <v>A</v>
          </cell>
          <cell r="N238">
            <v>22429</v>
          </cell>
          <cell r="O238">
            <v>207000</v>
          </cell>
        </row>
        <row r="239">
          <cell r="F239">
            <v>7895834</v>
          </cell>
          <cell r="G239" t="str">
            <v>Domov pro osoby se zdravotním postižením Medlovice</v>
          </cell>
          <cell r="H239" t="str">
            <v>Pobytová</v>
          </cell>
          <cell r="I239" t="str">
            <v>Osoby se zdravotním postižením</v>
          </cell>
          <cell r="J239" t="str">
            <v>Uherské Hradiště</v>
          </cell>
          <cell r="K239" t="str">
            <v>Lůžko</v>
          </cell>
          <cell r="L239">
            <v>15</v>
          </cell>
          <cell r="M239" t="str">
            <v>A</v>
          </cell>
          <cell r="N239">
            <v>10840</v>
          </cell>
          <cell r="O239">
            <v>88700</v>
          </cell>
        </row>
        <row r="240">
          <cell r="F240">
            <v>8134514</v>
          </cell>
          <cell r="G240" t="str">
            <v>Domov pro seniory Uherské Hradiště</v>
          </cell>
          <cell r="H240" t="str">
            <v>Pobytová</v>
          </cell>
          <cell r="I240" t="str">
            <v>Senioři</v>
          </cell>
          <cell r="J240" t="str">
            <v>Uherské Hradiště</v>
          </cell>
          <cell r="K240" t="str">
            <v>Lůžko</v>
          </cell>
          <cell r="L240">
            <v>32</v>
          </cell>
          <cell r="M240" t="str">
            <v>A</v>
          </cell>
          <cell r="N240">
            <v>11431</v>
          </cell>
          <cell r="O240">
            <v>318500</v>
          </cell>
        </row>
        <row r="241">
          <cell r="F241">
            <v>8332631</v>
          </cell>
          <cell r="G241" t="str">
            <v>Domov pro seniory Uherské Hradiště</v>
          </cell>
          <cell r="H241" t="str">
            <v>Pobytová</v>
          </cell>
          <cell r="I241" t="str">
            <v>Senioři</v>
          </cell>
          <cell r="J241" t="str">
            <v>Uherské Hradiště</v>
          </cell>
          <cell r="K241" t="str">
            <v>Lůžko</v>
          </cell>
          <cell r="L241">
            <v>112</v>
          </cell>
          <cell r="M241" t="str">
            <v>A</v>
          </cell>
          <cell r="N241">
            <v>27416</v>
          </cell>
          <cell r="O241">
            <v>749600</v>
          </cell>
        </row>
        <row r="242">
          <cell r="F242">
            <v>9125443</v>
          </cell>
          <cell r="G242" t="str">
            <v>Domov pro seniory Nezdenice</v>
          </cell>
          <cell r="H242" t="str">
            <v>Pobytová</v>
          </cell>
          <cell r="I242" t="str">
            <v>Senioři</v>
          </cell>
          <cell r="J242" t="str">
            <v>Uherský Brod</v>
          </cell>
          <cell r="K242" t="str">
            <v>Lůžko</v>
          </cell>
          <cell r="L242">
            <v>115</v>
          </cell>
          <cell r="M242" t="str">
            <v>A</v>
          </cell>
          <cell r="N242">
            <v>28908</v>
          </cell>
          <cell r="O242">
            <v>767000</v>
          </cell>
        </row>
        <row r="243">
          <cell r="F243">
            <v>9147782</v>
          </cell>
          <cell r="G243" t="str">
            <v>Domov pro osoby se zdravotním postižením Velehrad - Vincentinum</v>
          </cell>
          <cell r="H243" t="str">
            <v>Pobytová</v>
          </cell>
          <cell r="I243" t="str">
            <v>Osoby se zdravotním postižením</v>
          </cell>
          <cell r="J243" t="str">
            <v>Uherské Hradiště</v>
          </cell>
          <cell r="K243" t="str">
            <v>Lůžko</v>
          </cell>
          <cell r="L243">
            <v>36</v>
          </cell>
          <cell r="M243" t="str">
            <v>A</v>
          </cell>
          <cell r="N243">
            <v>15439</v>
          </cell>
          <cell r="O243">
            <v>242100</v>
          </cell>
        </row>
        <row r="244">
          <cell r="F244">
            <v>9227617</v>
          </cell>
          <cell r="G244" t="str">
            <v>Domov pro osoby se zdravotním postižením Kunovice - Na Bělince</v>
          </cell>
          <cell r="H244" t="str">
            <v>Pobytová</v>
          </cell>
          <cell r="I244" t="str">
            <v>Osoby se zdravotním postižením</v>
          </cell>
          <cell r="J244" t="str">
            <v>Uherské Hradiště</v>
          </cell>
          <cell r="K244" t="str">
            <v>Lůžko</v>
          </cell>
          <cell r="L244">
            <v>43</v>
          </cell>
          <cell r="M244" t="str">
            <v>A</v>
          </cell>
          <cell r="N244">
            <v>26608</v>
          </cell>
          <cell r="O244">
            <v>389200</v>
          </cell>
        </row>
        <row r="245">
          <cell r="F245">
            <v>1420997</v>
          </cell>
          <cell r="G245" t="str">
            <v>Nízkoprahové zařízení pro děti a mládež Šrumec</v>
          </cell>
          <cell r="H245" t="str">
            <v>Ambulantní</v>
          </cell>
          <cell r="I245" t="str">
            <v>Rodiny s dětmi</v>
          </cell>
          <cell r="J245" t="str">
            <v>Uherský Brod</v>
          </cell>
          <cell r="K245" t="str">
            <v>Průměrný přepočtený úvazek pracovníka v přímé péči</v>
          </cell>
          <cell r="L245">
            <v>2.75</v>
          </cell>
          <cell r="M245" t="str">
            <v>A</v>
          </cell>
          <cell r="N245">
            <v>902</v>
          </cell>
          <cell r="O245">
            <v>245200</v>
          </cell>
        </row>
        <row r="246">
          <cell r="F246">
            <v>4417383</v>
          </cell>
          <cell r="G246" t="str">
            <v>Denní stacionář pro osoby s tělesným a mentálním postižením Uherský Brod</v>
          </cell>
          <cell r="H246" t="str">
            <v>Ambulantní</v>
          </cell>
          <cell r="I246" t="str">
            <v>Osoby se zdravotním postižením</v>
          </cell>
          <cell r="J246" t="str">
            <v>Uherský Brod</v>
          </cell>
          <cell r="K246" t="str">
            <v>Průměrný přepočtený úvazek pracovníka v přímé péči</v>
          </cell>
          <cell r="L246">
            <v>3.75</v>
          </cell>
          <cell r="M246" t="str">
            <v>A *</v>
          </cell>
          <cell r="N246">
            <v>2463</v>
          </cell>
          <cell r="O246">
            <v>236100</v>
          </cell>
        </row>
        <row r="247">
          <cell r="F247">
            <v>6327242</v>
          </cell>
          <cell r="G247" t="str">
            <v>Sociálně aktivizační služby pro rodiny s dětmi</v>
          </cell>
          <cell r="H247" t="str">
            <v>Převažující terénní</v>
          </cell>
          <cell r="I247" t="str">
            <v>Rodiny s dětmi</v>
          </cell>
          <cell r="J247" t="str">
            <v>Uherský Brod</v>
          </cell>
          <cell r="K247" t="str">
            <v>Průměrný přepočtený úvazek pracovníka v přímé péči</v>
          </cell>
          <cell r="L247">
            <v>4</v>
          </cell>
          <cell r="M247" t="str">
            <v>A</v>
          </cell>
          <cell r="N247">
            <v>1312</v>
          </cell>
          <cell r="O247">
            <v>220000</v>
          </cell>
        </row>
        <row r="248">
          <cell r="F248">
            <v>8646020</v>
          </cell>
          <cell r="G248" t="str">
            <v>Pečovatelská služba Uherský Brod</v>
          </cell>
          <cell r="H248" t="str">
            <v>Převažující terénní</v>
          </cell>
          <cell r="I248" t="str">
            <v>Senioři</v>
          </cell>
          <cell r="J248" t="str">
            <v>Uherský Brod</v>
          </cell>
          <cell r="K248" t="str">
            <v>Průměrný přepočtený úvazek pracovníka v přímé péči</v>
          </cell>
          <cell r="L248">
            <v>18</v>
          </cell>
          <cell r="M248" t="str">
            <v>C *</v>
          </cell>
          <cell r="N248">
            <v>15768</v>
          </cell>
          <cell r="O248">
            <v>950000</v>
          </cell>
        </row>
        <row r="249">
          <cell r="F249">
            <v>2080657</v>
          </cell>
          <cell r="G249" t="str">
            <v>Domov pro seniory Rožnov pod Radhoštěm</v>
          </cell>
          <cell r="H249" t="str">
            <v>Pobytová</v>
          </cell>
          <cell r="I249" t="str">
            <v>Senioři</v>
          </cell>
          <cell r="J249" t="str">
            <v>Rožnov pod Radhoštěm</v>
          </cell>
          <cell r="K249" t="str">
            <v>Lůžko</v>
          </cell>
          <cell r="L249">
            <v>196</v>
          </cell>
          <cell r="M249" t="str">
            <v>A</v>
          </cell>
          <cell r="N249">
            <v>47060</v>
          </cell>
          <cell r="O249">
            <v>1667200</v>
          </cell>
        </row>
        <row r="250">
          <cell r="F250">
            <v>2141770</v>
          </cell>
          <cell r="G250" t="str">
            <v>Centrum bydlení pro osoby se zdravotním postižením, Chráněné bydlení Rožnov pod Radhoštěm</v>
          </cell>
          <cell r="H250" t="str">
            <v>Pobytová</v>
          </cell>
          <cell r="I250" t="str">
            <v>Osoby se zdravotním postižením</v>
          </cell>
          <cell r="J250" t="str">
            <v>Rožnov pod Radhoštěm</v>
          </cell>
          <cell r="K250" t="str">
            <v>Lůžko</v>
          </cell>
          <cell r="L250">
            <v>9</v>
          </cell>
          <cell r="M250" t="str">
            <v>A</v>
          </cell>
          <cell r="N250">
            <v>3341</v>
          </cell>
          <cell r="O250">
            <v>161700</v>
          </cell>
        </row>
        <row r="251">
          <cell r="F251">
            <v>2952927</v>
          </cell>
          <cell r="G251" t="str">
            <v>Domov pro seniory Valašské Meziříčí</v>
          </cell>
          <cell r="H251" t="str">
            <v>Pobytová</v>
          </cell>
          <cell r="I251" t="str">
            <v>Senioři</v>
          </cell>
          <cell r="J251" t="str">
            <v>Valašské Meziříčí</v>
          </cell>
          <cell r="K251" t="str">
            <v>Lůžko</v>
          </cell>
          <cell r="L251">
            <v>49</v>
          </cell>
          <cell r="M251" t="str">
            <v>A</v>
          </cell>
          <cell r="N251">
            <v>12115</v>
          </cell>
          <cell r="O251">
            <v>708500</v>
          </cell>
        </row>
        <row r="252">
          <cell r="F252">
            <v>3499100</v>
          </cell>
          <cell r="G252" t="str">
            <v>Centrum bydlení pro osoby se zdravotním postižením, Chráněné bydlení Vsetín</v>
          </cell>
          <cell r="H252" t="str">
            <v>Pobytová</v>
          </cell>
          <cell r="I252" t="str">
            <v>Osoby se zdravotním postižením</v>
          </cell>
          <cell r="J252" t="str">
            <v>Vsetín</v>
          </cell>
          <cell r="K252" t="str">
            <v>Lůžko</v>
          </cell>
          <cell r="L252">
            <v>12</v>
          </cell>
          <cell r="M252" t="str">
            <v>A</v>
          </cell>
          <cell r="N252">
            <v>3486</v>
          </cell>
          <cell r="O252">
            <v>215700</v>
          </cell>
        </row>
        <row r="253">
          <cell r="F253">
            <v>5239713</v>
          </cell>
          <cell r="G253" t="str">
            <v>Domov pro seniory Jasenka - Vsetín</v>
          </cell>
          <cell r="H253" t="str">
            <v>Pobytová</v>
          </cell>
          <cell r="I253" t="str">
            <v>Senioři</v>
          </cell>
          <cell r="J253" t="str">
            <v>Vsetín</v>
          </cell>
          <cell r="K253" t="str">
            <v>Lůžko</v>
          </cell>
          <cell r="L253">
            <v>51</v>
          </cell>
          <cell r="M253" t="str">
            <v>A</v>
          </cell>
          <cell r="N253">
            <v>14526</v>
          </cell>
          <cell r="O253">
            <v>737400</v>
          </cell>
        </row>
        <row r="254">
          <cell r="F254">
            <v>5484955</v>
          </cell>
          <cell r="G254" t="str">
            <v>Centrum bydlení pro osoby se zdravotním postižením, Chráněné bydlení Zubří</v>
          </cell>
          <cell r="H254" t="str">
            <v>Pobytová</v>
          </cell>
          <cell r="I254" t="str">
            <v>Osoby se zdravotním postižením</v>
          </cell>
          <cell r="J254" t="str">
            <v>Rožnov pod Radhoštěm</v>
          </cell>
          <cell r="K254" t="str">
            <v>Lůžko</v>
          </cell>
          <cell r="L254">
            <v>8</v>
          </cell>
          <cell r="M254" t="str">
            <v>A</v>
          </cell>
          <cell r="N254">
            <v>3560</v>
          </cell>
          <cell r="O254">
            <v>143700</v>
          </cell>
        </row>
        <row r="255">
          <cell r="F255">
            <v>5730896</v>
          </cell>
          <cell r="G255" t="str">
            <v>Centrum bydlení pro osoby se zdravotním postižením, Domov pro osoby se zdravotním postižením Zašová</v>
          </cell>
          <cell r="H255" t="str">
            <v>Pobytová</v>
          </cell>
          <cell r="I255" t="str">
            <v>Osoby se zdravotním postižením</v>
          </cell>
          <cell r="J255" t="str">
            <v>Valašské Meziříčí</v>
          </cell>
          <cell r="K255" t="str">
            <v>Lůžko</v>
          </cell>
          <cell r="L255">
            <v>18</v>
          </cell>
          <cell r="M255" t="str">
            <v>A</v>
          </cell>
          <cell r="N255">
            <v>11366</v>
          </cell>
          <cell r="O255">
            <v>177400</v>
          </cell>
        </row>
        <row r="256">
          <cell r="F256">
            <v>5934524</v>
          </cell>
          <cell r="G256" t="str">
            <v>Domov pro seniory Karolinka</v>
          </cell>
          <cell r="H256" t="str">
            <v>Pobytová</v>
          </cell>
          <cell r="I256" t="str">
            <v>Senioři</v>
          </cell>
          <cell r="J256" t="str">
            <v>Vsetín</v>
          </cell>
          <cell r="K256" t="str">
            <v>Lůžko</v>
          </cell>
          <cell r="L256">
            <v>128</v>
          </cell>
          <cell r="M256" t="str">
            <v>A</v>
          </cell>
          <cell r="N256">
            <v>30090</v>
          </cell>
          <cell r="O256">
            <v>1088800</v>
          </cell>
        </row>
        <row r="257">
          <cell r="F257">
            <v>7605066</v>
          </cell>
          <cell r="G257" t="str">
            <v>Centrum bydlení pro osoby se zdravotním postižením, Chráněné bydlení Zátiší</v>
          </cell>
          <cell r="H257" t="str">
            <v>Pobytová</v>
          </cell>
          <cell r="I257" t="str">
            <v>Osoby se zdravotním postižením</v>
          </cell>
          <cell r="J257" t="str">
            <v>Rožnov pod Radhoštěm</v>
          </cell>
          <cell r="K257" t="str">
            <v>Lůžko</v>
          </cell>
          <cell r="L257">
            <v>5</v>
          </cell>
          <cell r="M257" t="str">
            <v>A</v>
          </cell>
          <cell r="N257">
            <v>2969</v>
          </cell>
          <cell r="O257">
            <v>89900</v>
          </cell>
        </row>
        <row r="258">
          <cell r="F258">
            <v>8138516</v>
          </cell>
          <cell r="G258" t="str">
            <v>Centrum bydlení pro osoby se zdravotním postižením, Domov pro osoby se zdravotním postižením Valašské Meziříčí</v>
          </cell>
          <cell r="H258" t="str">
            <v>Pobytová</v>
          </cell>
          <cell r="I258" t="str">
            <v>Osoby se zdravotním postižením</v>
          </cell>
          <cell r="J258" t="str">
            <v>Valašské Meziříčí</v>
          </cell>
          <cell r="K258" t="str">
            <v>Lůžko</v>
          </cell>
          <cell r="L258">
            <v>18</v>
          </cell>
          <cell r="M258" t="str">
            <v>A</v>
          </cell>
          <cell r="N258">
            <v>11510</v>
          </cell>
          <cell r="O258">
            <v>177400</v>
          </cell>
        </row>
        <row r="259">
          <cell r="F259">
            <v>8834308</v>
          </cell>
          <cell r="G259" t="str">
            <v>Domov pro seniory Valašské Meziříčí</v>
          </cell>
          <cell r="H259" t="str">
            <v>Pobytová</v>
          </cell>
          <cell r="I259" t="str">
            <v>Senioři</v>
          </cell>
          <cell r="J259" t="str">
            <v>Valašské Meziříčí</v>
          </cell>
          <cell r="K259" t="str">
            <v>Lůžko</v>
          </cell>
          <cell r="L259">
            <v>22</v>
          </cell>
          <cell r="M259" t="str">
            <v>A</v>
          </cell>
          <cell r="N259">
            <v>6451</v>
          </cell>
          <cell r="O259">
            <v>220200</v>
          </cell>
        </row>
        <row r="260">
          <cell r="F260">
            <v>9637335</v>
          </cell>
          <cell r="G260" t="str">
            <v>Domov se zvláštním režimem Pržno</v>
          </cell>
          <cell r="H260" t="str">
            <v>Pobytová</v>
          </cell>
          <cell r="I260" t="str">
            <v>Osoby se zdravotním postižením</v>
          </cell>
          <cell r="J260" t="str">
            <v>Vsetín</v>
          </cell>
          <cell r="K260" t="str">
            <v>Lůžko</v>
          </cell>
          <cell r="L260">
            <v>64</v>
          </cell>
          <cell r="M260" t="str">
            <v>A</v>
          </cell>
          <cell r="N260">
            <v>16779</v>
          </cell>
          <cell r="O260">
            <v>641000</v>
          </cell>
        </row>
        <row r="261">
          <cell r="F261">
            <v>3790557</v>
          </cell>
          <cell r="G261" t="str">
            <v>Centrum pro lidi se zdravotním postižením</v>
          </cell>
          <cell r="H261" t="str">
            <v>Ambulantní</v>
          </cell>
          <cell r="I261" t="str">
            <v>Osoby se zdravotním postižením</v>
          </cell>
          <cell r="J261" t="str">
            <v>Valašské Meziříčí</v>
          </cell>
          <cell r="K261" t="str">
            <v>Průměrný přepočtený úvazek pracovníka v přímé péči</v>
          </cell>
          <cell r="L261">
            <v>4</v>
          </cell>
          <cell r="M261" t="str">
            <v>A</v>
          </cell>
          <cell r="N261">
            <v>2628</v>
          </cell>
          <cell r="O261">
            <v>181600</v>
          </cell>
        </row>
        <row r="262">
          <cell r="F262">
            <v>3424265</v>
          </cell>
          <cell r="G262" t="str">
            <v>Centrum komplexní péče ve Zlínském kraji</v>
          </cell>
          <cell r="H262" t="str">
            <v>Ambulantní</v>
          </cell>
          <cell r="I262" t="str">
            <v>Osoby ohrožené sociálním vyloučením</v>
          </cell>
          <cell r="J262" t="str">
            <v>Kroměříž, Uherské Hradiště, Zlín</v>
          </cell>
          <cell r="K262" t="str">
            <v>Průměrný přepočtený úvazek pracovníka v přímé péči</v>
          </cell>
          <cell r="L262">
            <v>1.5</v>
          </cell>
          <cell r="M262" t="str">
            <v>A</v>
          </cell>
          <cell r="N262">
            <v>492</v>
          </cell>
          <cell r="O262">
            <v>136900</v>
          </cell>
        </row>
        <row r="263">
          <cell r="F263">
            <v>5835780</v>
          </cell>
          <cell r="G263" t="str">
            <v>Kontaktní centrum ve Zlíně</v>
          </cell>
          <cell r="H263" t="str">
            <v>Ambulantní</v>
          </cell>
          <cell r="I263" t="str">
            <v>Osoby ohrožené sociálním vyloučením</v>
          </cell>
          <cell r="J263" t="str">
            <v>Zlín</v>
          </cell>
          <cell r="K263" t="str">
            <v>Průměrný přepočtený úvazek pracovníka v přímé péči</v>
          </cell>
          <cell r="L263">
            <v>2.5099999999999998</v>
          </cell>
          <cell r="M263" t="str">
            <v>A</v>
          </cell>
          <cell r="N263">
            <v>1649</v>
          </cell>
          <cell r="O263">
            <v>443500</v>
          </cell>
        </row>
        <row r="264">
          <cell r="F264">
            <v>6651192</v>
          </cell>
          <cell r="G264" t="str">
            <v>Terapeutické centrum ve Zlínském kraji</v>
          </cell>
          <cell r="H264" t="str">
            <v>Ambulantní</v>
          </cell>
          <cell r="I264" t="str">
            <v>Osoby ohrožené sociálním vyloučením</v>
          </cell>
          <cell r="J264" t="str">
            <v>Kroměříž, Uherské Hradiště, Zlín</v>
          </cell>
          <cell r="K264" t="str">
            <v>Průměrný přepočtený úvazek pracovníka v přímé péči</v>
          </cell>
          <cell r="L264">
            <v>3.15</v>
          </cell>
          <cell r="M264" t="str">
            <v>A</v>
          </cell>
          <cell r="N264">
            <v>1033</v>
          </cell>
          <cell r="O264">
            <v>287700</v>
          </cell>
        </row>
        <row r="265">
          <cell r="F265">
            <v>7314919</v>
          </cell>
          <cell r="G265" t="str">
            <v>NZDM v Kroměříži</v>
          </cell>
          <cell r="H265" t="str">
            <v>Převažující ambulantní</v>
          </cell>
          <cell r="I265" t="str">
            <v>Rodiny s dětmi</v>
          </cell>
          <cell r="J265" t="str">
            <v>Kroměříž</v>
          </cell>
          <cell r="K265" t="str">
            <v>Průměrný přepočtený úvazek pracovníka v přímé péči</v>
          </cell>
          <cell r="L265">
            <v>3</v>
          </cell>
          <cell r="M265" t="str">
            <v>A</v>
          </cell>
          <cell r="N265">
            <v>984</v>
          </cell>
          <cell r="O265">
            <v>267600</v>
          </cell>
        </row>
        <row r="266">
          <cell r="F266">
            <v>8664237</v>
          </cell>
          <cell r="G266" t="str">
            <v>Doléčovací centrum ve Zlínském kraji</v>
          </cell>
          <cell r="H266" t="str">
            <v>Pobytová</v>
          </cell>
          <cell r="I266" t="str">
            <v>Osoby ohrožené sociálním vyloučením</v>
          </cell>
          <cell r="J266" t="str">
            <v>Zlín</v>
          </cell>
          <cell r="K266" t="str">
            <v>Lůžko</v>
          </cell>
          <cell r="L266">
            <v>10</v>
          </cell>
          <cell r="M266" t="str">
            <v>A</v>
          </cell>
          <cell r="N266">
            <v>974</v>
          </cell>
          <cell r="O266">
            <v>150000</v>
          </cell>
        </row>
        <row r="267">
          <cell r="F267">
            <v>8952114</v>
          </cell>
          <cell r="G267" t="str">
            <v>Terénní programy ve Zlíně</v>
          </cell>
          <cell r="H267" t="str">
            <v>Terénní</v>
          </cell>
          <cell r="I267" t="str">
            <v>Osoby ohrožené sociálním vyloučením</v>
          </cell>
          <cell r="J267" t="str">
            <v>Otrokovice, Vizovice, Zlín</v>
          </cell>
          <cell r="K267" t="str">
            <v>Průměrný přepočtený úvazek pracovníka v přímé péči</v>
          </cell>
          <cell r="L267">
            <v>3.35</v>
          </cell>
          <cell r="M267" t="str">
            <v>A</v>
          </cell>
          <cell r="N267">
            <v>1467</v>
          </cell>
          <cell r="O267">
            <v>222900</v>
          </cell>
        </row>
        <row r="268">
          <cell r="F268">
            <v>9580837</v>
          </cell>
          <cell r="G268" t="str">
            <v>Kontaktní centrum v Uherském Hradišti</v>
          </cell>
          <cell r="H268" t="str">
            <v>Převažující ambulantní</v>
          </cell>
          <cell r="I268" t="str">
            <v>Osoby ohrožené sociálním vyloučením</v>
          </cell>
          <cell r="J268" t="str">
            <v>Uherské Hradiště, Uherský Brod</v>
          </cell>
          <cell r="K268" t="str">
            <v>Průměrný přepočtený úvazek pracovníka v přímé péči</v>
          </cell>
          <cell r="L268">
            <v>3.3</v>
          </cell>
          <cell r="M268" t="str">
            <v>A</v>
          </cell>
          <cell r="N268">
            <v>2168</v>
          </cell>
          <cell r="O268">
            <v>583100</v>
          </cell>
        </row>
        <row r="269">
          <cell r="F269">
            <v>4755953</v>
          </cell>
          <cell r="G269" t="str">
            <v>Společnost pro ranou péči, pobočka pro zrak Olomouc - pracoviště Zlín</v>
          </cell>
          <cell r="H269" t="str">
            <v>Terénní</v>
          </cell>
          <cell r="I269" t="str">
            <v>Osoby se zdravotním postižením</v>
          </cell>
          <cell r="J269" t="str">
            <v>Bystřice pod Hostýnem, Holešov, Kroměříž, Otrokovice, Rožnov pod Radhoštěm, Valašské Klobouky, Valašské Meziříčí, Vizovice, Vsetín, Zlín</v>
          </cell>
          <cell r="K269" t="str">
            <v>Průměrný přepočtený úvazek pracovníka v přímé péči</v>
          </cell>
          <cell r="L269">
            <v>1.2</v>
          </cell>
          <cell r="M269" t="str">
            <v>A</v>
          </cell>
          <cell r="N269">
            <v>393</v>
          </cell>
          <cell r="O269">
            <v>94100</v>
          </cell>
        </row>
        <row r="270">
          <cell r="F270">
            <v>2278292</v>
          </cell>
          <cell r="G270" t="str">
            <v>Dům Pod křídly - dům na půl cesty</v>
          </cell>
          <cell r="H270" t="str">
            <v>Pobytová</v>
          </cell>
          <cell r="I270" t="str">
            <v>Osoby ohrožené sociálním vyloučením</v>
          </cell>
          <cell r="J270" t="str">
            <v>Zlín</v>
          </cell>
          <cell r="K270" t="str">
            <v>Lůžko</v>
          </cell>
          <cell r="L270">
            <v>11</v>
          </cell>
          <cell r="M270" t="str">
            <v>A</v>
          </cell>
          <cell r="N270">
            <v>352</v>
          </cell>
          <cell r="O270">
            <v>40400</v>
          </cell>
        </row>
        <row r="271">
          <cell r="F271">
            <v>6643410</v>
          </cell>
          <cell r="G271" t="str">
            <v>Dům Pod křídly - dům na půl cesty</v>
          </cell>
          <cell r="H271" t="str">
            <v>Pobytová</v>
          </cell>
          <cell r="I271" t="str">
            <v>Osoby ohrožené sociálním vyloučením</v>
          </cell>
          <cell r="J271" t="str">
            <v>Valašské Meziříčí</v>
          </cell>
          <cell r="K271" t="str">
            <v>Lůžko</v>
          </cell>
          <cell r="L271">
            <v>12</v>
          </cell>
          <cell r="M271" t="str">
            <v>A</v>
          </cell>
          <cell r="N271">
            <v>350</v>
          </cell>
          <cell r="O271">
            <v>38000</v>
          </cell>
        </row>
        <row r="272">
          <cell r="F272">
            <v>5397990</v>
          </cell>
          <cell r="G272" t="str">
            <v>Středisko rané péče EDUCO Zlín z.s.</v>
          </cell>
          <cell r="H272" t="str">
            <v>Terénní</v>
          </cell>
          <cell r="I272" t="str">
            <v>Osoby se zdravotním postižením</v>
          </cell>
          <cell r="J272" t="str">
            <v>Zlínský kraj</v>
          </cell>
          <cell r="K272" t="str">
            <v>Průměrný přepočtený úvazek pracovníka v přímé péči</v>
          </cell>
          <cell r="L272">
            <v>7</v>
          </cell>
          <cell r="M272" t="str">
            <v>A</v>
          </cell>
          <cell r="N272">
            <v>2296</v>
          </cell>
          <cell r="O272">
            <v>374900</v>
          </cell>
        </row>
        <row r="273">
          <cell r="F273">
            <v>1561636</v>
          </cell>
          <cell r="G273" t="str">
            <v>Uherskohradišťská nemocnice a.s.</v>
          </cell>
          <cell r="H273" t="str">
            <v>Pobytová</v>
          </cell>
          <cell r="I273" t="str">
            <v>Osoby se zdravotním postižením</v>
          </cell>
          <cell r="J273" t="str">
            <v>Uherské Hradiště</v>
          </cell>
          <cell r="K273" t="str">
            <v>Lůžko</v>
          </cell>
          <cell r="L273">
            <v>20</v>
          </cell>
          <cell r="M273" t="str">
            <v>A</v>
          </cell>
          <cell r="N273">
            <v>2847</v>
          </cell>
          <cell r="O273">
            <v>38200</v>
          </cell>
        </row>
        <row r="274">
          <cell r="F274">
            <v>5826609</v>
          </cell>
          <cell r="G274" t="str">
            <v>Občanská poradna Vsetín;
Kontaktní pracoviště Občanské poradny Vsetín</v>
          </cell>
          <cell r="H274" t="str">
            <v>Ambulantní</v>
          </cell>
          <cell r="I274" t="str">
            <v>Osoby ohrožené sociálním vyloučením</v>
          </cell>
          <cell r="J274" t="str">
            <v>Bystřice pod Hostýnem, Valašské Klobouky, Vsetín</v>
          </cell>
          <cell r="K274" t="str">
            <v>Průměrný přepočtený úvazek pracovníka v přímé péči</v>
          </cell>
          <cell r="L274">
            <v>3.1</v>
          </cell>
          <cell r="M274" t="str">
            <v>A</v>
          </cell>
          <cell r="N274">
            <v>1016</v>
          </cell>
          <cell r="O274">
            <v>283200</v>
          </cell>
        </row>
        <row r="275">
          <cell r="F275">
            <v>8229670</v>
          </cell>
          <cell r="G275" t="str">
            <v>Sociálně terapeutická dílna VKCI</v>
          </cell>
          <cell r="H275" t="str">
            <v>Ambulantní</v>
          </cell>
          <cell r="I275" t="str">
            <v>Osoby se zdravotním postižením</v>
          </cell>
          <cell r="J275" t="str">
            <v>Vsetín</v>
          </cell>
          <cell r="K275" t="str">
            <v>Průměrný přepočtený úvazek pracovníka v přímé péči</v>
          </cell>
          <cell r="L275">
            <v>5.3</v>
          </cell>
          <cell r="M275" t="str">
            <v>A</v>
          </cell>
          <cell r="N275">
            <v>3482</v>
          </cell>
          <cell r="O275">
            <v>352800</v>
          </cell>
        </row>
        <row r="276">
          <cell r="F276">
            <v>3105548</v>
          </cell>
          <cell r="G276" t="str">
            <v>Poradenské centrum ZEBRA</v>
          </cell>
          <cell r="H276" t="str">
            <v>Převažující ambulantní</v>
          </cell>
          <cell r="I276" t="str">
            <v>Rodiny s dětmi</v>
          </cell>
          <cell r="J276" t="str">
            <v>Luhačovice, Valašské Klobouky</v>
          </cell>
          <cell r="K276" t="str">
            <v>Průměrný přepočtený úvazek pracovníka v přímé péči</v>
          </cell>
          <cell r="L276">
            <v>2.2999999999999998</v>
          </cell>
          <cell r="M276" t="str">
            <v>A</v>
          </cell>
          <cell r="N276">
            <v>754</v>
          </cell>
          <cell r="O276">
            <v>143300</v>
          </cell>
        </row>
        <row r="277">
          <cell r="F277">
            <v>4607883</v>
          </cell>
          <cell r="G277" t="str">
            <v>Nízkoprahové zařízení KamPak?</v>
          </cell>
          <cell r="H277" t="str">
            <v>Ambulantní</v>
          </cell>
          <cell r="I277" t="str">
            <v>Rodiny s dětmi</v>
          </cell>
          <cell r="J277" t="str">
            <v>Luhačovice, Valašské Klobouky</v>
          </cell>
          <cell r="K277" t="str">
            <v>Průměrný přepočtený úvazek pracovníka v přímé péči</v>
          </cell>
          <cell r="L277">
            <v>5.77</v>
          </cell>
          <cell r="M277" t="str">
            <v>A</v>
          </cell>
          <cell r="N277">
            <v>1892</v>
          </cell>
          <cell r="O277">
            <v>351000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9126-520E-4DE7-A9A2-80670697913F}">
  <sheetPr>
    <tabColor theme="9"/>
  </sheetPr>
  <dimension ref="A1:R376"/>
  <sheetViews>
    <sheetView tabSelected="1" zoomScale="80" zoomScaleNormal="80" workbookViewId="0">
      <selection activeCell="C358" sqref="C358"/>
    </sheetView>
  </sheetViews>
  <sheetFormatPr defaultRowHeight="15" x14ac:dyDescent="0.25"/>
  <cols>
    <col min="2" max="2" width="9.7109375" style="2" customWidth="1"/>
    <col min="3" max="3" width="23.7109375" customWidth="1"/>
    <col min="4" max="4" width="31.140625" customWidth="1"/>
    <col min="5" max="5" width="13.7109375" customWidth="1"/>
    <col min="6" max="6" width="23.85546875" customWidth="1"/>
    <col min="7" max="7" width="13.7109375" customWidth="1"/>
    <col min="8" max="8" width="24.85546875" customWidth="1"/>
    <col min="9" max="10" width="19.5703125" customWidth="1"/>
    <col min="11" max="11" width="25.5703125" customWidth="1"/>
    <col min="12" max="12" width="26.85546875" customWidth="1"/>
    <col min="13" max="13" width="16.7109375" customWidth="1"/>
    <col min="14" max="14" width="16.42578125" customWidth="1"/>
    <col min="15" max="15" width="14.28515625" customWidth="1"/>
    <col min="16" max="16" width="13.7109375" customWidth="1"/>
    <col min="17" max="17" width="12.85546875" customWidth="1"/>
    <col min="18" max="18" width="15.28515625" customWidth="1"/>
  </cols>
  <sheetData>
    <row r="1" spans="1:18" ht="15.75" x14ac:dyDescent="0.25">
      <c r="A1" s="1" t="s">
        <v>0</v>
      </c>
    </row>
    <row r="4" spans="1:18" ht="68.25" customHeight="1" x14ac:dyDescent="0.25">
      <c r="A4" s="48" t="s">
        <v>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8" t="s">
        <v>12</v>
      </c>
      <c r="M4" s="48" t="s">
        <v>13</v>
      </c>
      <c r="N4" s="50" t="s">
        <v>625</v>
      </c>
      <c r="O4" s="50"/>
      <c r="P4" s="50"/>
      <c r="Q4" s="50"/>
      <c r="R4" s="50"/>
    </row>
    <row r="5" spans="1:18" ht="68.2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3" t="s">
        <v>14</v>
      </c>
      <c r="O5" s="3" t="s">
        <v>15</v>
      </c>
      <c r="P5" s="3" t="s">
        <v>16</v>
      </c>
      <c r="Q5" s="4" t="s">
        <v>626</v>
      </c>
      <c r="R5" s="4" t="s">
        <v>17</v>
      </c>
    </row>
    <row r="6" spans="1:18" ht="25.5" x14ac:dyDescent="0.25">
      <c r="A6" s="5">
        <v>1</v>
      </c>
      <c r="B6" s="6" t="s">
        <v>18</v>
      </c>
      <c r="C6" s="6" t="s">
        <v>19</v>
      </c>
      <c r="D6" s="6" t="s">
        <v>20</v>
      </c>
      <c r="E6" s="7">
        <v>70829560</v>
      </c>
      <c r="F6" s="6" t="s">
        <v>21</v>
      </c>
      <c r="G6" s="8">
        <v>3552661</v>
      </c>
      <c r="H6" s="6" t="s">
        <v>22</v>
      </c>
      <c r="I6" s="9" t="s">
        <v>23</v>
      </c>
      <c r="J6" s="9" t="s">
        <v>24</v>
      </c>
      <c r="K6" s="9" t="s">
        <v>25</v>
      </c>
      <c r="L6" s="6" t="s">
        <v>26</v>
      </c>
      <c r="M6" s="10">
        <v>40</v>
      </c>
      <c r="N6" s="11">
        <v>12402160</v>
      </c>
      <c r="O6" s="11">
        <f>VLOOKUP(G6,'[3]Souhrnná tabulka SSL A'!$F$1:$O$277,10,FALSE)</f>
        <v>150000</v>
      </c>
      <c r="P6" s="11">
        <v>0</v>
      </c>
      <c r="Q6" s="11">
        <v>0</v>
      </c>
      <c r="R6" s="11">
        <f>SUM(N6:Q6)</f>
        <v>12552160</v>
      </c>
    </row>
    <row r="7" spans="1:18" ht="25.5" x14ac:dyDescent="0.25">
      <c r="A7" s="5">
        <v>2</v>
      </c>
      <c r="B7" s="6" t="s">
        <v>18</v>
      </c>
      <c r="C7" s="6" t="s">
        <v>19</v>
      </c>
      <c r="D7" s="6" t="s">
        <v>20</v>
      </c>
      <c r="E7" s="7">
        <v>70829560</v>
      </c>
      <c r="F7" s="6" t="s">
        <v>21</v>
      </c>
      <c r="G7" s="8">
        <v>7085806</v>
      </c>
      <c r="H7" s="6" t="s">
        <v>27</v>
      </c>
      <c r="I7" s="9" t="s">
        <v>23</v>
      </c>
      <c r="J7" s="9" t="s">
        <v>24</v>
      </c>
      <c r="K7" s="9" t="s">
        <v>25</v>
      </c>
      <c r="L7" s="6" t="s">
        <v>26</v>
      </c>
      <c r="M7" s="10">
        <v>14</v>
      </c>
      <c r="N7" s="11">
        <v>4333770</v>
      </c>
      <c r="O7" s="11">
        <f>VLOOKUP(G7,'[3]Souhrnná tabulka SSL A'!$F$1:$O$277,10,FALSE)</f>
        <v>68300</v>
      </c>
      <c r="P7" s="11">
        <v>0</v>
      </c>
      <c r="Q7" s="11">
        <v>0</v>
      </c>
      <c r="R7" s="11">
        <f t="shared" ref="R7:R71" si="0">SUM(N7:Q7)</f>
        <v>4402070</v>
      </c>
    </row>
    <row r="8" spans="1:18" ht="25.5" x14ac:dyDescent="0.25">
      <c r="A8" s="5">
        <v>3</v>
      </c>
      <c r="B8" s="6" t="s">
        <v>28</v>
      </c>
      <c r="C8" s="6" t="s">
        <v>29</v>
      </c>
      <c r="D8" s="6" t="s">
        <v>30</v>
      </c>
      <c r="E8" s="12" t="s">
        <v>31</v>
      </c>
      <c r="F8" s="6" t="s">
        <v>32</v>
      </c>
      <c r="G8" s="8">
        <v>4200668</v>
      </c>
      <c r="H8" s="6" t="s">
        <v>33</v>
      </c>
      <c r="I8" s="9" t="s">
        <v>34</v>
      </c>
      <c r="J8" s="9" t="s">
        <v>24</v>
      </c>
      <c r="K8" s="9" t="s">
        <v>35</v>
      </c>
      <c r="L8" s="6" t="s">
        <v>36</v>
      </c>
      <c r="M8" s="13">
        <v>8</v>
      </c>
      <c r="N8" s="11">
        <v>4308840</v>
      </c>
      <c r="O8" s="11">
        <f>VLOOKUP(G8,'[3]Souhrnná tabulka SSL A'!$F$1:$O$277,10,FALSE)</f>
        <v>469900</v>
      </c>
      <c r="P8" s="11">
        <v>0</v>
      </c>
      <c r="Q8" s="11">
        <v>0</v>
      </c>
      <c r="R8" s="11">
        <f t="shared" si="0"/>
        <v>4778740</v>
      </c>
    </row>
    <row r="9" spans="1:18" ht="38.25" x14ac:dyDescent="0.25">
      <c r="A9" s="5">
        <v>4</v>
      </c>
      <c r="B9" s="6" t="s">
        <v>28</v>
      </c>
      <c r="C9" s="14" t="s">
        <v>29</v>
      </c>
      <c r="D9" s="6" t="s">
        <v>30</v>
      </c>
      <c r="E9" s="7">
        <v>2672910</v>
      </c>
      <c r="F9" s="14" t="s">
        <v>32</v>
      </c>
      <c r="G9" s="7" t="s">
        <v>37</v>
      </c>
      <c r="H9" s="14" t="s">
        <v>33</v>
      </c>
      <c r="I9" s="14" t="s">
        <v>34</v>
      </c>
      <c r="J9" s="14" t="s">
        <v>38</v>
      </c>
      <c r="K9" s="14" t="s">
        <v>35</v>
      </c>
      <c r="L9" s="15" t="s">
        <v>36</v>
      </c>
      <c r="M9" s="16">
        <v>6.5</v>
      </c>
      <c r="N9" s="11">
        <v>0</v>
      </c>
      <c r="O9" s="11">
        <v>0</v>
      </c>
      <c r="P9" s="11">
        <v>3708200</v>
      </c>
      <c r="Q9" s="11">
        <v>0</v>
      </c>
      <c r="R9" s="11">
        <f t="shared" si="0"/>
        <v>3708200</v>
      </c>
    </row>
    <row r="10" spans="1:18" ht="25.5" x14ac:dyDescent="0.25">
      <c r="A10" s="5">
        <v>5</v>
      </c>
      <c r="B10" s="6" t="s">
        <v>39</v>
      </c>
      <c r="C10" s="6" t="s">
        <v>40</v>
      </c>
      <c r="D10" s="6" t="s">
        <v>41</v>
      </c>
      <c r="E10" s="7">
        <v>27002438</v>
      </c>
      <c r="F10" s="6" t="s">
        <v>42</v>
      </c>
      <c r="G10" s="8">
        <v>3645453</v>
      </c>
      <c r="H10" s="6" t="s">
        <v>43</v>
      </c>
      <c r="I10" s="9" t="s">
        <v>44</v>
      </c>
      <c r="J10" s="9" t="s">
        <v>45</v>
      </c>
      <c r="K10" s="9" t="s">
        <v>46</v>
      </c>
      <c r="L10" s="6" t="s">
        <v>36</v>
      </c>
      <c r="M10" s="13">
        <v>4</v>
      </c>
      <c r="N10" s="11">
        <v>1869280</v>
      </c>
      <c r="O10" s="11">
        <f>VLOOKUP(G10,'[3]Souhrnná tabulka SSL A'!$F$1:$O$277,10,FALSE)</f>
        <v>706900</v>
      </c>
      <c r="P10" s="11">
        <v>0</v>
      </c>
      <c r="Q10" s="11">
        <v>0</v>
      </c>
      <c r="R10" s="11">
        <f t="shared" si="0"/>
        <v>2576180</v>
      </c>
    </row>
    <row r="11" spans="1:18" ht="38.25" x14ac:dyDescent="0.25">
      <c r="A11" s="5">
        <v>6</v>
      </c>
      <c r="B11" s="6" t="s">
        <v>39</v>
      </c>
      <c r="C11" s="6" t="s">
        <v>40</v>
      </c>
      <c r="D11" s="6" t="s">
        <v>41</v>
      </c>
      <c r="E11" s="7">
        <v>27002438</v>
      </c>
      <c r="F11" s="6" t="s">
        <v>47</v>
      </c>
      <c r="G11" s="8">
        <v>9914652</v>
      </c>
      <c r="H11" s="6" t="s">
        <v>48</v>
      </c>
      <c r="I11" s="9" t="s">
        <v>34</v>
      </c>
      <c r="J11" s="9" t="s">
        <v>45</v>
      </c>
      <c r="K11" s="9" t="s">
        <v>49</v>
      </c>
      <c r="L11" s="6" t="s">
        <v>36</v>
      </c>
      <c r="M11" s="13">
        <v>2.2000000000000002</v>
      </c>
      <c r="N11" s="11">
        <v>1340500</v>
      </c>
      <c r="O11" s="11">
        <f>VLOOKUP(G11,'[3]Souhrnná tabulka SSL A'!$F$1:$O$277,10,FALSE)</f>
        <v>146300</v>
      </c>
      <c r="P11" s="11">
        <v>0</v>
      </c>
      <c r="Q11" s="11">
        <v>0</v>
      </c>
      <c r="R11" s="11">
        <f t="shared" si="0"/>
        <v>1486800</v>
      </c>
    </row>
    <row r="12" spans="1:18" ht="25.5" x14ac:dyDescent="0.25">
      <c r="A12" s="5">
        <v>7</v>
      </c>
      <c r="B12" s="6" t="s">
        <v>39</v>
      </c>
      <c r="C12" s="6" t="s">
        <v>50</v>
      </c>
      <c r="D12" s="6" t="s">
        <v>51</v>
      </c>
      <c r="E12" s="12" t="s">
        <v>52</v>
      </c>
      <c r="F12" s="6" t="s">
        <v>47</v>
      </c>
      <c r="G12" s="8">
        <v>6583408</v>
      </c>
      <c r="H12" s="6" t="s">
        <v>50</v>
      </c>
      <c r="I12" s="9" t="s">
        <v>34</v>
      </c>
      <c r="J12" s="9" t="s">
        <v>45</v>
      </c>
      <c r="K12" s="9" t="s">
        <v>53</v>
      </c>
      <c r="L12" s="6" t="s">
        <v>36</v>
      </c>
      <c r="M12" s="13">
        <v>7.12</v>
      </c>
      <c r="N12" s="11">
        <v>4936490</v>
      </c>
      <c r="O12" s="11"/>
      <c r="P12" s="11">
        <v>0</v>
      </c>
      <c r="Q12" s="11">
        <v>0</v>
      </c>
      <c r="R12" s="11">
        <f t="shared" si="0"/>
        <v>4936490</v>
      </c>
    </row>
    <row r="13" spans="1:18" ht="25.5" x14ac:dyDescent="0.25">
      <c r="A13" s="5">
        <v>8</v>
      </c>
      <c r="B13" s="6" t="s">
        <v>54</v>
      </c>
      <c r="C13" s="6" t="s">
        <v>55</v>
      </c>
      <c r="D13" s="6" t="s">
        <v>56</v>
      </c>
      <c r="E13" s="7">
        <v>29267609</v>
      </c>
      <c r="F13" s="6" t="s">
        <v>57</v>
      </c>
      <c r="G13" s="8">
        <v>1967289</v>
      </c>
      <c r="H13" s="6" t="s">
        <v>58</v>
      </c>
      <c r="I13" s="9" t="s">
        <v>59</v>
      </c>
      <c r="J13" s="9" t="s">
        <v>45</v>
      </c>
      <c r="K13" s="9" t="s">
        <v>60</v>
      </c>
      <c r="L13" s="6" t="s">
        <v>36</v>
      </c>
      <c r="M13" s="13">
        <v>1.4</v>
      </c>
      <c r="N13" s="11">
        <v>1045560</v>
      </c>
      <c r="O13" s="11">
        <f>VLOOKUP(G13,'[3]Souhrnná tabulka SSL A'!$F$1:$O$277,10,FALSE)</f>
        <v>56400</v>
      </c>
      <c r="P13" s="11">
        <v>0</v>
      </c>
      <c r="Q13" s="11">
        <v>0</v>
      </c>
      <c r="R13" s="11">
        <f t="shared" si="0"/>
        <v>1101960</v>
      </c>
    </row>
    <row r="14" spans="1:18" ht="25.5" x14ac:dyDescent="0.25">
      <c r="A14" s="5">
        <v>9</v>
      </c>
      <c r="B14" s="6" t="s">
        <v>54</v>
      </c>
      <c r="C14" s="6" t="s">
        <v>55</v>
      </c>
      <c r="D14" s="6" t="s">
        <v>56</v>
      </c>
      <c r="E14" s="7">
        <v>29267609</v>
      </c>
      <c r="F14" s="6" t="s">
        <v>61</v>
      </c>
      <c r="G14" s="8">
        <v>8868114</v>
      </c>
      <c r="H14" s="6" t="s">
        <v>62</v>
      </c>
      <c r="I14" s="9" t="s">
        <v>23</v>
      </c>
      <c r="J14" s="9" t="s">
        <v>45</v>
      </c>
      <c r="K14" s="9" t="s">
        <v>60</v>
      </c>
      <c r="L14" s="6" t="s">
        <v>26</v>
      </c>
      <c r="M14" s="10">
        <v>45</v>
      </c>
      <c r="N14" s="11">
        <v>5826000</v>
      </c>
      <c r="O14" s="11">
        <f>VLOOKUP(G14,'[3]Souhrnná tabulka SSL A'!$F$1:$O$277,10,FALSE)</f>
        <v>137300</v>
      </c>
      <c r="P14" s="11">
        <v>0</v>
      </c>
      <c r="Q14" s="11">
        <v>0</v>
      </c>
      <c r="R14" s="11">
        <f t="shared" si="0"/>
        <v>5963300</v>
      </c>
    </row>
    <row r="15" spans="1:18" ht="25.5" x14ac:dyDescent="0.25">
      <c r="A15" s="5">
        <v>10</v>
      </c>
      <c r="B15" s="6" t="s">
        <v>54</v>
      </c>
      <c r="C15" s="6" t="s">
        <v>63</v>
      </c>
      <c r="D15" s="6" t="s">
        <v>64</v>
      </c>
      <c r="E15" s="12" t="s">
        <v>65</v>
      </c>
      <c r="F15" s="6" t="s">
        <v>66</v>
      </c>
      <c r="G15" s="8">
        <v>7488093</v>
      </c>
      <c r="H15" s="6" t="s">
        <v>67</v>
      </c>
      <c r="I15" s="9" t="s">
        <v>34</v>
      </c>
      <c r="J15" s="9" t="s">
        <v>68</v>
      </c>
      <c r="K15" s="9" t="s">
        <v>69</v>
      </c>
      <c r="L15" s="6" t="s">
        <v>36</v>
      </c>
      <c r="M15" s="13">
        <v>1.4</v>
      </c>
      <c r="N15" s="11">
        <v>1266000</v>
      </c>
      <c r="O15" s="11">
        <f>VLOOKUP(G15,'[3]Souhrnná tabulka SSL A'!$F$1:$O$277,10,FALSE)</f>
        <v>109800</v>
      </c>
      <c r="P15" s="11">
        <v>0</v>
      </c>
      <c r="Q15" s="11">
        <v>0</v>
      </c>
      <c r="R15" s="11">
        <f t="shared" si="0"/>
        <v>1375800</v>
      </c>
    </row>
    <row r="16" spans="1:18" ht="25.5" x14ac:dyDescent="0.25">
      <c r="A16" s="5">
        <v>11</v>
      </c>
      <c r="B16" s="6" t="s">
        <v>54</v>
      </c>
      <c r="C16" s="6" t="s">
        <v>63</v>
      </c>
      <c r="D16" s="6" t="s">
        <v>64</v>
      </c>
      <c r="E16" s="12" t="s">
        <v>65</v>
      </c>
      <c r="F16" s="6" t="s">
        <v>70</v>
      </c>
      <c r="G16" s="8">
        <v>7875047</v>
      </c>
      <c r="H16" s="6" t="s">
        <v>67</v>
      </c>
      <c r="I16" s="9" t="s">
        <v>34</v>
      </c>
      <c r="J16" s="9" t="s">
        <v>68</v>
      </c>
      <c r="K16" s="9" t="s">
        <v>69</v>
      </c>
      <c r="L16" s="6" t="s">
        <v>36</v>
      </c>
      <c r="M16" s="13">
        <v>2.1</v>
      </c>
      <c r="N16" s="11">
        <v>1071000</v>
      </c>
      <c r="O16" s="11">
        <f>VLOOKUP(G16,'[3]Souhrnná tabulka SSL A'!$F$1:$O$277,10,FALSE)</f>
        <v>84200</v>
      </c>
      <c r="P16" s="11">
        <v>0</v>
      </c>
      <c r="Q16" s="11">
        <v>0</v>
      </c>
      <c r="R16" s="11">
        <f t="shared" si="0"/>
        <v>1155200</v>
      </c>
    </row>
    <row r="17" spans="1:18" ht="127.5" x14ac:dyDescent="0.25">
      <c r="A17" s="5">
        <v>12</v>
      </c>
      <c r="B17" s="6" t="s">
        <v>54</v>
      </c>
      <c r="C17" s="6" t="s">
        <v>63</v>
      </c>
      <c r="D17" s="6" t="s">
        <v>64</v>
      </c>
      <c r="E17" s="12" t="s">
        <v>65</v>
      </c>
      <c r="F17" s="6" t="s">
        <v>71</v>
      </c>
      <c r="G17" s="8">
        <v>9069104</v>
      </c>
      <c r="H17" s="6" t="s">
        <v>72</v>
      </c>
      <c r="I17" s="9" t="s">
        <v>73</v>
      </c>
      <c r="J17" s="9" t="s">
        <v>68</v>
      </c>
      <c r="K17" s="9" t="s">
        <v>69</v>
      </c>
      <c r="L17" s="6" t="s">
        <v>36</v>
      </c>
      <c r="M17" s="13">
        <v>2.5</v>
      </c>
      <c r="N17" s="11">
        <v>1349860</v>
      </c>
      <c r="O17" s="11">
        <f>VLOOKUP(G17,'[3]Souhrnná tabulka SSL A'!$F$1:$O$277,10,FALSE)</f>
        <v>179500</v>
      </c>
      <c r="P17" s="11">
        <v>0</v>
      </c>
      <c r="Q17" s="11">
        <v>0</v>
      </c>
      <c r="R17" s="11">
        <f t="shared" si="0"/>
        <v>1529360</v>
      </c>
    </row>
    <row r="18" spans="1:18" ht="25.5" x14ac:dyDescent="0.25">
      <c r="A18" s="5">
        <v>13</v>
      </c>
      <c r="B18" s="6" t="s">
        <v>54</v>
      </c>
      <c r="C18" s="6" t="s">
        <v>63</v>
      </c>
      <c r="D18" s="6" t="s">
        <v>64</v>
      </c>
      <c r="E18" s="7">
        <v>2083825</v>
      </c>
      <c r="F18" s="6" t="s">
        <v>66</v>
      </c>
      <c r="G18" s="7" t="s">
        <v>74</v>
      </c>
      <c r="H18" s="6" t="s">
        <v>67</v>
      </c>
      <c r="I18" s="6" t="s">
        <v>34</v>
      </c>
      <c r="J18" s="6" t="s">
        <v>68</v>
      </c>
      <c r="K18" s="6" t="s">
        <v>69</v>
      </c>
      <c r="L18" s="15" t="s">
        <v>36</v>
      </c>
      <c r="M18" s="16">
        <v>0.5</v>
      </c>
      <c r="N18" s="11">
        <v>0</v>
      </c>
      <c r="O18" s="11">
        <v>0</v>
      </c>
      <c r="P18" s="11">
        <v>577400</v>
      </c>
      <c r="Q18" s="11">
        <v>0</v>
      </c>
      <c r="R18" s="11">
        <f t="shared" si="0"/>
        <v>577400</v>
      </c>
    </row>
    <row r="19" spans="1:18" ht="25.5" x14ac:dyDescent="0.25">
      <c r="A19" s="5">
        <v>14</v>
      </c>
      <c r="B19" s="6" t="s">
        <v>54</v>
      </c>
      <c r="C19" s="6" t="s">
        <v>75</v>
      </c>
      <c r="D19" s="6" t="s">
        <v>76</v>
      </c>
      <c r="E19" s="7">
        <v>25909614</v>
      </c>
      <c r="F19" s="6" t="s">
        <v>77</v>
      </c>
      <c r="G19" s="8">
        <v>1628165</v>
      </c>
      <c r="H19" s="9" t="s">
        <v>78</v>
      </c>
      <c r="I19" s="9" t="s">
        <v>34</v>
      </c>
      <c r="J19" s="9" t="s">
        <v>79</v>
      </c>
      <c r="K19" s="9" t="s">
        <v>80</v>
      </c>
      <c r="L19" s="6" t="s">
        <v>36</v>
      </c>
      <c r="M19" s="13">
        <v>2</v>
      </c>
      <c r="N19" s="11">
        <v>1430000</v>
      </c>
      <c r="O19" s="11">
        <f>VLOOKUP(G19,'[3]Souhrnná tabulka SSL A'!$F$1:$O$277,10,FALSE)</f>
        <v>146900</v>
      </c>
      <c r="P19" s="11">
        <v>0</v>
      </c>
      <c r="Q19" s="11">
        <v>0</v>
      </c>
      <c r="R19" s="11">
        <f t="shared" si="0"/>
        <v>1576900</v>
      </c>
    </row>
    <row r="20" spans="1:18" ht="25.5" x14ac:dyDescent="0.25">
      <c r="A20" s="5">
        <v>15</v>
      </c>
      <c r="B20" s="6" t="s">
        <v>54</v>
      </c>
      <c r="C20" s="6" t="s">
        <v>75</v>
      </c>
      <c r="D20" s="6" t="s">
        <v>76</v>
      </c>
      <c r="E20" s="7">
        <v>25909614</v>
      </c>
      <c r="F20" s="6" t="s">
        <v>77</v>
      </c>
      <c r="G20" s="8">
        <v>1675690</v>
      </c>
      <c r="H20" s="9" t="s">
        <v>81</v>
      </c>
      <c r="I20" s="9" t="s">
        <v>34</v>
      </c>
      <c r="J20" s="9" t="s">
        <v>79</v>
      </c>
      <c r="K20" s="9" t="s">
        <v>25</v>
      </c>
      <c r="L20" s="6" t="s">
        <v>36</v>
      </c>
      <c r="M20" s="13">
        <v>8</v>
      </c>
      <c r="N20" s="11">
        <v>5720030</v>
      </c>
      <c r="O20" s="11">
        <f>VLOOKUP(G20,'[3]Souhrnná tabulka SSL A'!$F$1:$O$277,10,FALSE)</f>
        <v>587800</v>
      </c>
      <c r="P20" s="11">
        <v>0</v>
      </c>
      <c r="Q20" s="11">
        <v>0</v>
      </c>
      <c r="R20" s="11">
        <f t="shared" si="0"/>
        <v>6307830</v>
      </c>
    </row>
    <row r="21" spans="1:18" ht="25.5" x14ac:dyDescent="0.25">
      <c r="A21" s="5">
        <v>16</v>
      </c>
      <c r="B21" s="6" t="s">
        <v>54</v>
      </c>
      <c r="C21" s="6" t="s">
        <v>75</v>
      </c>
      <c r="D21" s="6" t="s">
        <v>76</v>
      </c>
      <c r="E21" s="7">
        <v>25909614</v>
      </c>
      <c r="F21" s="6" t="s">
        <v>77</v>
      </c>
      <c r="G21" s="8">
        <v>6821779</v>
      </c>
      <c r="H21" s="9" t="s">
        <v>82</v>
      </c>
      <c r="I21" s="9" t="s">
        <v>34</v>
      </c>
      <c r="J21" s="9" t="s">
        <v>79</v>
      </c>
      <c r="K21" s="9" t="s">
        <v>83</v>
      </c>
      <c r="L21" s="6" t="s">
        <v>36</v>
      </c>
      <c r="M21" s="13">
        <v>2</v>
      </c>
      <c r="N21" s="11">
        <v>1430000</v>
      </c>
      <c r="O21" s="11">
        <f>VLOOKUP(G21,'[3]Souhrnná tabulka SSL A'!$F$1:$O$277,10,FALSE)</f>
        <v>146900</v>
      </c>
      <c r="P21" s="11">
        <v>0</v>
      </c>
      <c r="Q21" s="11">
        <v>0</v>
      </c>
      <c r="R21" s="11">
        <f t="shared" si="0"/>
        <v>1576900</v>
      </c>
    </row>
    <row r="22" spans="1:18" ht="25.5" x14ac:dyDescent="0.25">
      <c r="A22" s="5">
        <v>17</v>
      </c>
      <c r="B22" s="6" t="s">
        <v>54</v>
      </c>
      <c r="C22" s="6" t="s">
        <v>75</v>
      </c>
      <c r="D22" s="6" t="s">
        <v>76</v>
      </c>
      <c r="E22" s="7">
        <v>25909614</v>
      </c>
      <c r="F22" s="6" t="s">
        <v>84</v>
      </c>
      <c r="G22" s="8">
        <v>7290495</v>
      </c>
      <c r="H22" s="6" t="s">
        <v>85</v>
      </c>
      <c r="I22" s="9" t="s">
        <v>59</v>
      </c>
      <c r="J22" s="9" t="s">
        <v>79</v>
      </c>
      <c r="K22" s="9" t="s">
        <v>86</v>
      </c>
      <c r="L22" s="6" t="s">
        <v>36</v>
      </c>
      <c r="M22" s="13">
        <v>1.02</v>
      </c>
      <c r="N22" s="11">
        <v>702420</v>
      </c>
      <c r="O22" s="11">
        <f>VLOOKUP(G22,'[3]Souhrnná tabulka SSL A'!$F$1:$O$277,10,FALSE)</f>
        <v>93100</v>
      </c>
      <c r="P22" s="11">
        <v>0</v>
      </c>
      <c r="Q22" s="11">
        <v>0</v>
      </c>
      <c r="R22" s="11">
        <f t="shared" si="0"/>
        <v>795520</v>
      </c>
    </row>
    <row r="23" spans="1:18" ht="25.5" x14ac:dyDescent="0.25">
      <c r="A23" s="5">
        <v>18</v>
      </c>
      <c r="B23" s="6" t="s">
        <v>54</v>
      </c>
      <c r="C23" s="6" t="s">
        <v>75</v>
      </c>
      <c r="D23" s="6" t="s">
        <v>76</v>
      </c>
      <c r="E23" s="7">
        <v>25909614</v>
      </c>
      <c r="F23" s="6" t="s">
        <v>61</v>
      </c>
      <c r="G23" s="8">
        <v>8174297</v>
      </c>
      <c r="H23" s="6" t="s">
        <v>75</v>
      </c>
      <c r="I23" s="9" t="s">
        <v>23</v>
      </c>
      <c r="J23" s="9" t="s">
        <v>79</v>
      </c>
      <c r="K23" s="9" t="s">
        <v>86</v>
      </c>
      <c r="L23" s="6" t="s">
        <v>26</v>
      </c>
      <c r="M23" s="10">
        <v>18</v>
      </c>
      <c r="N23" s="11">
        <v>2743250</v>
      </c>
      <c r="O23" s="11">
        <f>VLOOKUP(G23,'[3]Souhrnná tabulka SSL A'!$F$1:$O$277,10,FALSE)</f>
        <v>159100</v>
      </c>
      <c r="P23" s="11">
        <v>0</v>
      </c>
      <c r="Q23" s="11">
        <v>0</v>
      </c>
      <c r="R23" s="11">
        <f t="shared" si="0"/>
        <v>2902350</v>
      </c>
    </row>
    <row r="24" spans="1:18" ht="25.5" x14ac:dyDescent="0.25">
      <c r="A24" s="5">
        <v>19</v>
      </c>
      <c r="B24" s="6" t="s">
        <v>54</v>
      </c>
      <c r="C24" s="6" t="s">
        <v>75</v>
      </c>
      <c r="D24" s="6" t="s">
        <v>76</v>
      </c>
      <c r="E24" s="7">
        <v>25909614</v>
      </c>
      <c r="F24" s="6" t="s">
        <v>77</v>
      </c>
      <c r="G24" s="8">
        <v>9542194</v>
      </c>
      <c r="H24" s="9" t="s">
        <v>87</v>
      </c>
      <c r="I24" s="9" t="s">
        <v>34</v>
      </c>
      <c r="J24" s="9" t="s">
        <v>79</v>
      </c>
      <c r="K24" s="9" t="s">
        <v>88</v>
      </c>
      <c r="L24" s="6" t="s">
        <v>36</v>
      </c>
      <c r="M24" s="13">
        <v>7.3</v>
      </c>
      <c r="N24" s="11">
        <v>5219530</v>
      </c>
      <c r="O24" s="11">
        <f>VLOOKUP(G24,'[3]Souhrnná tabulka SSL A'!$F$1:$O$277,10,FALSE)</f>
        <v>536300</v>
      </c>
      <c r="P24" s="11">
        <v>0</v>
      </c>
      <c r="Q24" s="11">
        <v>0</v>
      </c>
      <c r="R24" s="11">
        <f t="shared" si="0"/>
        <v>5755830</v>
      </c>
    </row>
    <row r="25" spans="1:18" ht="38.25" x14ac:dyDescent="0.25">
      <c r="A25" s="5">
        <v>20</v>
      </c>
      <c r="B25" s="6" t="s">
        <v>89</v>
      </c>
      <c r="C25" s="6" t="s">
        <v>90</v>
      </c>
      <c r="D25" s="6" t="s">
        <v>91</v>
      </c>
      <c r="E25" s="7" t="s">
        <v>92</v>
      </c>
      <c r="F25" s="6" t="s">
        <v>70</v>
      </c>
      <c r="G25" s="8">
        <v>2614238</v>
      </c>
      <c r="H25" s="6" t="s">
        <v>93</v>
      </c>
      <c r="I25" s="9" t="s">
        <v>73</v>
      </c>
      <c r="J25" s="9" t="s">
        <v>68</v>
      </c>
      <c r="K25" s="9" t="s">
        <v>94</v>
      </c>
      <c r="L25" s="6" t="s">
        <v>36</v>
      </c>
      <c r="M25" s="17">
        <v>4.45</v>
      </c>
      <c r="N25" s="11">
        <v>2387420</v>
      </c>
      <c r="O25" s="11">
        <f>VLOOKUP(G25,'[3]Souhrnná tabulka SSL A'!$F$1:$O$277,10,FALSE)</f>
        <v>57000</v>
      </c>
      <c r="P25" s="11">
        <v>0</v>
      </c>
      <c r="Q25" s="11">
        <v>0</v>
      </c>
      <c r="R25" s="11">
        <f t="shared" si="0"/>
        <v>2444420</v>
      </c>
    </row>
    <row r="26" spans="1:18" ht="38.25" x14ac:dyDescent="0.25">
      <c r="A26" s="5">
        <v>21</v>
      </c>
      <c r="B26" s="6" t="s">
        <v>89</v>
      </c>
      <c r="C26" s="6" t="s">
        <v>90</v>
      </c>
      <c r="D26" s="6" t="s">
        <v>91</v>
      </c>
      <c r="E26" s="7" t="s">
        <v>92</v>
      </c>
      <c r="F26" s="8" t="s">
        <v>111</v>
      </c>
      <c r="G26" s="6">
        <v>8642147</v>
      </c>
      <c r="H26" s="6" t="s">
        <v>624</v>
      </c>
      <c r="I26" s="9" t="s">
        <v>59</v>
      </c>
      <c r="J26" s="9" t="s">
        <v>68</v>
      </c>
      <c r="K26" s="9" t="s">
        <v>94</v>
      </c>
      <c r="L26" s="6" t="s">
        <v>36</v>
      </c>
      <c r="M26" s="17">
        <v>2</v>
      </c>
      <c r="N26" s="11">
        <v>0</v>
      </c>
      <c r="O26" s="11">
        <v>0</v>
      </c>
      <c r="P26" s="11">
        <v>0</v>
      </c>
      <c r="Q26" s="11">
        <v>1000485.41</v>
      </c>
      <c r="R26" s="11">
        <f t="shared" si="0"/>
        <v>1000485.41</v>
      </c>
    </row>
    <row r="27" spans="1:18" ht="25.5" x14ac:dyDescent="0.25">
      <c r="A27" s="5">
        <v>22</v>
      </c>
      <c r="B27" s="6" t="s">
        <v>89</v>
      </c>
      <c r="C27" s="6" t="s">
        <v>90</v>
      </c>
      <c r="D27" s="6" t="s">
        <v>91</v>
      </c>
      <c r="E27" s="7" t="s">
        <v>92</v>
      </c>
      <c r="F27" s="6" t="s">
        <v>70</v>
      </c>
      <c r="G27" s="8">
        <v>8742757</v>
      </c>
      <c r="H27" s="6" t="s">
        <v>95</v>
      </c>
      <c r="I27" s="9" t="s">
        <v>23</v>
      </c>
      <c r="J27" s="9" t="s">
        <v>68</v>
      </c>
      <c r="K27" s="9" t="s">
        <v>96</v>
      </c>
      <c r="L27" s="6" t="s">
        <v>26</v>
      </c>
      <c r="M27" s="18">
        <v>3</v>
      </c>
      <c r="N27" s="11">
        <v>598420</v>
      </c>
      <c r="O27" s="11">
        <f>VLOOKUP(G27,'[3]Souhrnná tabulka SSL A'!$F$1:$O$277,10,FALSE)</f>
        <v>16000</v>
      </c>
      <c r="P27" s="11">
        <v>0</v>
      </c>
      <c r="Q27" s="11">
        <v>2626928.5</v>
      </c>
      <c r="R27" s="11">
        <f t="shared" si="0"/>
        <v>3241348.5</v>
      </c>
    </row>
    <row r="28" spans="1:18" ht="38.25" x14ac:dyDescent="0.25">
      <c r="A28" s="5">
        <v>23</v>
      </c>
      <c r="B28" s="6" t="s">
        <v>89</v>
      </c>
      <c r="C28" s="6" t="s">
        <v>90</v>
      </c>
      <c r="D28" s="6" t="s">
        <v>91</v>
      </c>
      <c r="E28" s="7" t="s">
        <v>92</v>
      </c>
      <c r="F28" s="6" t="s">
        <v>84</v>
      </c>
      <c r="G28" s="8">
        <v>9492545</v>
      </c>
      <c r="H28" s="6" t="s">
        <v>97</v>
      </c>
      <c r="I28" s="9" t="s">
        <v>59</v>
      </c>
      <c r="J28" s="9" t="s">
        <v>79</v>
      </c>
      <c r="K28" s="9" t="s">
        <v>94</v>
      </c>
      <c r="L28" s="6" t="s">
        <v>36</v>
      </c>
      <c r="M28" s="17">
        <v>2.5</v>
      </c>
      <c r="N28" s="11">
        <v>1616000</v>
      </c>
      <c r="O28" s="11">
        <f>VLOOKUP(G28,'[3]Souhrnná tabulka SSL A'!$F$1:$O$277,10,FALSE)</f>
        <v>72000</v>
      </c>
      <c r="P28" s="11">
        <v>0</v>
      </c>
      <c r="Q28" s="11">
        <v>973825</v>
      </c>
      <c r="R28" s="11">
        <f t="shared" si="0"/>
        <v>2661825</v>
      </c>
    </row>
    <row r="29" spans="1:18" ht="25.5" x14ac:dyDescent="0.25">
      <c r="A29" s="5">
        <v>24</v>
      </c>
      <c r="B29" s="6" t="s">
        <v>54</v>
      </c>
      <c r="C29" s="6" t="s">
        <v>98</v>
      </c>
      <c r="D29" s="6" t="s">
        <v>99</v>
      </c>
      <c r="E29" s="7">
        <v>29295327</v>
      </c>
      <c r="F29" s="6" t="s">
        <v>21</v>
      </c>
      <c r="G29" s="8">
        <v>3012303</v>
      </c>
      <c r="H29" s="6" t="s">
        <v>98</v>
      </c>
      <c r="I29" s="9" t="s">
        <v>23</v>
      </c>
      <c r="J29" s="9" t="s">
        <v>24</v>
      </c>
      <c r="K29" s="9" t="s">
        <v>83</v>
      </c>
      <c r="L29" s="6" t="s">
        <v>26</v>
      </c>
      <c r="M29" s="10">
        <v>16</v>
      </c>
      <c r="N29" s="11">
        <v>4851280</v>
      </c>
      <c r="O29" s="11"/>
      <c r="P29" s="11">
        <v>0</v>
      </c>
      <c r="Q29" s="11">
        <v>0</v>
      </c>
      <c r="R29" s="11">
        <f t="shared" si="0"/>
        <v>4851280</v>
      </c>
    </row>
    <row r="30" spans="1:18" ht="25.5" x14ac:dyDescent="0.25">
      <c r="A30" s="5">
        <v>25</v>
      </c>
      <c r="B30" s="6" t="s">
        <v>54</v>
      </c>
      <c r="C30" s="6" t="s">
        <v>98</v>
      </c>
      <c r="D30" s="6" t="s">
        <v>99</v>
      </c>
      <c r="E30" s="7">
        <v>29295327</v>
      </c>
      <c r="F30" s="6" t="s">
        <v>100</v>
      </c>
      <c r="G30" s="8">
        <v>6991665</v>
      </c>
      <c r="H30" s="6" t="s">
        <v>98</v>
      </c>
      <c r="I30" s="9" t="s">
        <v>23</v>
      </c>
      <c r="J30" s="9" t="s">
        <v>24</v>
      </c>
      <c r="K30" s="9" t="s">
        <v>83</v>
      </c>
      <c r="L30" s="6" t="s">
        <v>26</v>
      </c>
      <c r="M30" s="10">
        <v>58</v>
      </c>
      <c r="N30" s="11">
        <v>11924030</v>
      </c>
      <c r="O30" s="11"/>
      <c r="P30" s="11">
        <v>0</v>
      </c>
      <c r="Q30" s="11">
        <v>0</v>
      </c>
      <c r="R30" s="11">
        <f t="shared" si="0"/>
        <v>11924030</v>
      </c>
    </row>
    <row r="31" spans="1:18" ht="25.5" x14ac:dyDescent="0.25">
      <c r="A31" s="5">
        <v>26</v>
      </c>
      <c r="B31" s="6" t="s">
        <v>101</v>
      </c>
      <c r="C31" s="6" t="s">
        <v>102</v>
      </c>
      <c r="D31" s="6" t="s">
        <v>103</v>
      </c>
      <c r="E31" s="7">
        <v>47934531</v>
      </c>
      <c r="F31" s="6" t="s">
        <v>100</v>
      </c>
      <c r="G31" s="8">
        <v>1375503</v>
      </c>
      <c r="H31" s="6" t="s">
        <v>102</v>
      </c>
      <c r="I31" s="9" t="s">
        <v>23</v>
      </c>
      <c r="J31" s="9" t="s">
        <v>24</v>
      </c>
      <c r="K31" s="9" t="s">
        <v>104</v>
      </c>
      <c r="L31" s="6" t="s">
        <v>26</v>
      </c>
      <c r="M31" s="10">
        <v>118</v>
      </c>
      <c r="N31" s="11">
        <v>25407000</v>
      </c>
      <c r="O31" s="11">
        <v>0</v>
      </c>
      <c r="P31" s="11">
        <v>0</v>
      </c>
      <c r="Q31" s="11">
        <v>0</v>
      </c>
      <c r="R31" s="11">
        <f t="shared" si="0"/>
        <v>25407000</v>
      </c>
    </row>
    <row r="32" spans="1:18" ht="25.5" x14ac:dyDescent="0.25">
      <c r="A32" s="5">
        <v>27</v>
      </c>
      <c r="B32" s="6" t="s">
        <v>101</v>
      </c>
      <c r="C32" s="6" t="s">
        <v>102</v>
      </c>
      <c r="D32" s="6" t="s">
        <v>103</v>
      </c>
      <c r="E32" s="7">
        <v>47934531</v>
      </c>
      <c r="F32" s="6" t="s">
        <v>21</v>
      </c>
      <c r="G32" s="8">
        <v>5437570</v>
      </c>
      <c r="H32" s="6" t="s">
        <v>105</v>
      </c>
      <c r="I32" s="9" t="s">
        <v>23</v>
      </c>
      <c r="J32" s="9" t="s">
        <v>24</v>
      </c>
      <c r="K32" s="9" t="s">
        <v>104</v>
      </c>
      <c r="L32" s="6" t="s">
        <v>26</v>
      </c>
      <c r="M32" s="10">
        <v>50</v>
      </c>
      <c r="N32" s="11">
        <v>15314000</v>
      </c>
      <c r="O32" s="11">
        <v>0</v>
      </c>
      <c r="P32" s="11">
        <v>0</v>
      </c>
      <c r="Q32" s="11">
        <v>0</v>
      </c>
      <c r="R32" s="11">
        <f t="shared" si="0"/>
        <v>15314000</v>
      </c>
    </row>
    <row r="33" spans="1:18" ht="38.25" x14ac:dyDescent="0.25">
      <c r="A33" s="5">
        <v>28</v>
      </c>
      <c r="B33" s="6" t="s">
        <v>54</v>
      </c>
      <c r="C33" s="6" t="s">
        <v>106</v>
      </c>
      <c r="D33" s="6" t="s">
        <v>107</v>
      </c>
      <c r="E33" s="7">
        <v>26593823</v>
      </c>
      <c r="F33" s="6" t="s">
        <v>108</v>
      </c>
      <c r="G33" s="8">
        <v>8437310</v>
      </c>
      <c r="H33" s="6" t="s">
        <v>108</v>
      </c>
      <c r="I33" s="9" t="s">
        <v>73</v>
      </c>
      <c r="J33" s="9" t="s">
        <v>68</v>
      </c>
      <c r="K33" s="9" t="s">
        <v>53</v>
      </c>
      <c r="L33" s="6" t="s">
        <v>36</v>
      </c>
      <c r="M33" s="13">
        <v>2</v>
      </c>
      <c r="N33" s="11">
        <v>980220</v>
      </c>
      <c r="O33" s="11"/>
      <c r="P33" s="11">
        <v>0</v>
      </c>
      <c r="Q33" s="11">
        <v>0</v>
      </c>
      <c r="R33" s="11">
        <f t="shared" si="0"/>
        <v>980220</v>
      </c>
    </row>
    <row r="34" spans="1:18" ht="25.5" x14ac:dyDescent="0.25">
      <c r="A34" s="5">
        <v>29</v>
      </c>
      <c r="B34" s="6" t="s">
        <v>54</v>
      </c>
      <c r="C34" s="6" t="s">
        <v>109</v>
      </c>
      <c r="D34" s="6" t="s">
        <v>110</v>
      </c>
      <c r="E34" s="7">
        <v>25300083</v>
      </c>
      <c r="F34" s="6" t="s">
        <v>111</v>
      </c>
      <c r="G34" s="8">
        <v>1172168</v>
      </c>
      <c r="H34" s="6" t="s">
        <v>112</v>
      </c>
      <c r="I34" s="9" t="s">
        <v>23</v>
      </c>
      <c r="J34" s="9" t="s">
        <v>68</v>
      </c>
      <c r="K34" s="9" t="s">
        <v>25</v>
      </c>
      <c r="L34" s="6" t="s">
        <v>26</v>
      </c>
      <c r="M34" s="10">
        <v>11</v>
      </c>
      <c r="N34" s="11">
        <v>1607780</v>
      </c>
      <c r="O34" s="11"/>
      <c r="P34" s="11">
        <v>0</v>
      </c>
      <c r="Q34" s="11">
        <v>0</v>
      </c>
      <c r="R34" s="11">
        <f t="shared" si="0"/>
        <v>1607780</v>
      </c>
    </row>
    <row r="35" spans="1:18" ht="25.5" x14ac:dyDescent="0.25">
      <c r="A35" s="5">
        <v>30</v>
      </c>
      <c r="B35" s="6" t="s">
        <v>54</v>
      </c>
      <c r="C35" s="6" t="s">
        <v>109</v>
      </c>
      <c r="D35" s="6" t="s">
        <v>110</v>
      </c>
      <c r="E35" s="7">
        <v>25300083</v>
      </c>
      <c r="F35" s="6" t="s">
        <v>111</v>
      </c>
      <c r="G35" s="8">
        <v>1965829</v>
      </c>
      <c r="H35" s="6" t="s">
        <v>113</v>
      </c>
      <c r="I35" s="9" t="s">
        <v>59</v>
      </c>
      <c r="J35" s="9" t="s">
        <v>68</v>
      </c>
      <c r="K35" s="9" t="s">
        <v>114</v>
      </c>
      <c r="L35" s="6" t="s">
        <v>36</v>
      </c>
      <c r="M35" s="13">
        <v>8.6999999999999993</v>
      </c>
      <c r="N35" s="11">
        <v>243370</v>
      </c>
      <c r="O35" s="11"/>
      <c r="P35" s="11">
        <v>0</v>
      </c>
      <c r="Q35" s="11">
        <v>0</v>
      </c>
      <c r="R35" s="11">
        <f t="shared" si="0"/>
        <v>243370</v>
      </c>
    </row>
    <row r="36" spans="1:18" ht="25.5" x14ac:dyDescent="0.25">
      <c r="A36" s="5">
        <v>31</v>
      </c>
      <c r="B36" s="6" t="s">
        <v>54</v>
      </c>
      <c r="C36" s="6" t="s">
        <v>109</v>
      </c>
      <c r="D36" s="6" t="s">
        <v>110</v>
      </c>
      <c r="E36" s="7">
        <v>25300083</v>
      </c>
      <c r="F36" s="6" t="s">
        <v>115</v>
      </c>
      <c r="G36" s="8">
        <v>3989281</v>
      </c>
      <c r="H36" s="6" t="s">
        <v>116</v>
      </c>
      <c r="I36" s="9" t="s">
        <v>44</v>
      </c>
      <c r="J36" s="9" t="s">
        <v>68</v>
      </c>
      <c r="K36" s="9" t="s">
        <v>25</v>
      </c>
      <c r="L36" s="6" t="s">
        <v>36</v>
      </c>
      <c r="M36" s="13">
        <v>6.5</v>
      </c>
      <c r="N36" s="11">
        <v>3686330</v>
      </c>
      <c r="O36" s="11"/>
      <c r="P36" s="11">
        <v>0</v>
      </c>
      <c r="Q36" s="11">
        <v>0</v>
      </c>
      <c r="R36" s="11">
        <f t="shared" si="0"/>
        <v>3686330</v>
      </c>
    </row>
    <row r="37" spans="1:18" ht="38.25" x14ac:dyDescent="0.25">
      <c r="A37" s="5">
        <v>32</v>
      </c>
      <c r="B37" s="6" t="s">
        <v>54</v>
      </c>
      <c r="C37" s="6" t="s">
        <v>109</v>
      </c>
      <c r="D37" s="6" t="s">
        <v>110</v>
      </c>
      <c r="E37" s="7">
        <v>25300083</v>
      </c>
      <c r="F37" s="6" t="s">
        <v>111</v>
      </c>
      <c r="G37" s="8">
        <v>4759751</v>
      </c>
      <c r="H37" s="6" t="s">
        <v>117</v>
      </c>
      <c r="I37" s="9" t="s">
        <v>59</v>
      </c>
      <c r="J37" s="9" t="s">
        <v>68</v>
      </c>
      <c r="K37" s="9" t="s">
        <v>118</v>
      </c>
      <c r="L37" s="6" t="s">
        <v>36</v>
      </c>
      <c r="M37" s="13">
        <v>9.74</v>
      </c>
      <c r="N37" s="11">
        <v>272460</v>
      </c>
      <c r="O37" s="11"/>
      <c r="P37" s="11">
        <v>0</v>
      </c>
      <c r="Q37" s="11">
        <v>0</v>
      </c>
      <c r="R37" s="11">
        <f t="shared" si="0"/>
        <v>272460</v>
      </c>
    </row>
    <row r="38" spans="1:18" ht="25.5" x14ac:dyDescent="0.25">
      <c r="A38" s="5">
        <v>33</v>
      </c>
      <c r="B38" s="6" t="s">
        <v>54</v>
      </c>
      <c r="C38" s="6" t="s">
        <v>109</v>
      </c>
      <c r="D38" s="6" t="s">
        <v>110</v>
      </c>
      <c r="E38" s="7">
        <v>25300083</v>
      </c>
      <c r="F38" s="6" t="s">
        <v>115</v>
      </c>
      <c r="G38" s="8">
        <v>8323765</v>
      </c>
      <c r="H38" s="6" t="s">
        <v>119</v>
      </c>
      <c r="I38" s="9" t="s">
        <v>44</v>
      </c>
      <c r="J38" s="9" t="s">
        <v>68</v>
      </c>
      <c r="K38" s="9" t="s">
        <v>25</v>
      </c>
      <c r="L38" s="6" t="s">
        <v>36</v>
      </c>
      <c r="M38" s="13">
        <v>5</v>
      </c>
      <c r="N38" s="11">
        <v>2835640</v>
      </c>
      <c r="O38" s="11">
        <f>VLOOKUP(G38,'[3]Souhrnná tabulka SSL A'!$F$1:$O$277,10,FALSE)</f>
        <v>194000</v>
      </c>
      <c r="P38" s="11">
        <v>0</v>
      </c>
      <c r="Q38" s="11">
        <v>0</v>
      </c>
      <c r="R38" s="11">
        <f t="shared" si="0"/>
        <v>3029640</v>
      </c>
    </row>
    <row r="39" spans="1:18" ht="25.5" x14ac:dyDescent="0.25">
      <c r="A39" s="5">
        <v>34</v>
      </c>
      <c r="B39" s="6" t="s">
        <v>54</v>
      </c>
      <c r="C39" s="6" t="s">
        <v>109</v>
      </c>
      <c r="D39" s="6" t="s">
        <v>110</v>
      </c>
      <c r="E39" s="7">
        <v>25300083</v>
      </c>
      <c r="F39" s="6" t="s">
        <v>111</v>
      </c>
      <c r="G39" s="8">
        <v>8703925</v>
      </c>
      <c r="H39" s="6" t="s">
        <v>120</v>
      </c>
      <c r="I39" s="9" t="s">
        <v>73</v>
      </c>
      <c r="J39" s="9" t="s">
        <v>68</v>
      </c>
      <c r="K39" s="9" t="s">
        <v>121</v>
      </c>
      <c r="L39" s="6" t="s">
        <v>36</v>
      </c>
      <c r="M39" s="13">
        <v>5</v>
      </c>
      <c r="N39" s="11">
        <v>3502530</v>
      </c>
      <c r="O39" s="11">
        <f>VLOOKUP(G39,'[3]Souhrnná tabulka SSL A'!$F$1:$O$277,10,FALSE)</f>
        <v>431700</v>
      </c>
      <c r="P39" s="11">
        <v>0</v>
      </c>
      <c r="Q39" s="11">
        <v>0</v>
      </c>
      <c r="R39" s="11">
        <f t="shared" si="0"/>
        <v>3934230</v>
      </c>
    </row>
    <row r="40" spans="1:18" ht="25.5" x14ac:dyDescent="0.25">
      <c r="A40" s="5">
        <v>35</v>
      </c>
      <c r="B40" s="6" t="s">
        <v>54</v>
      </c>
      <c r="C40" s="6" t="s">
        <v>109</v>
      </c>
      <c r="D40" s="6" t="s">
        <v>110</v>
      </c>
      <c r="E40" s="7">
        <v>25300083</v>
      </c>
      <c r="F40" s="6" t="s">
        <v>111</v>
      </c>
      <c r="G40" s="8">
        <v>9261314</v>
      </c>
      <c r="H40" s="6" t="s">
        <v>122</v>
      </c>
      <c r="I40" s="9" t="s">
        <v>59</v>
      </c>
      <c r="J40" s="9" t="s">
        <v>68</v>
      </c>
      <c r="K40" s="9" t="s">
        <v>123</v>
      </c>
      <c r="L40" s="6" t="s">
        <v>36</v>
      </c>
      <c r="M40" s="13">
        <v>5</v>
      </c>
      <c r="N40" s="11">
        <v>97990</v>
      </c>
      <c r="O40" s="11"/>
      <c r="P40" s="11">
        <v>0</v>
      </c>
      <c r="Q40" s="11">
        <v>0</v>
      </c>
      <c r="R40" s="11">
        <f t="shared" si="0"/>
        <v>97990</v>
      </c>
    </row>
    <row r="41" spans="1:18" ht="38.25" x14ac:dyDescent="0.25">
      <c r="A41" s="5">
        <v>36</v>
      </c>
      <c r="B41" s="6" t="s">
        <v>124</v>
      </c>
      <c r="C41" s="6" t="s">
        <v>125</v>
      </c>
      <c r="D41" s="6" t="s">
        <v>126</v>
      </c>
      <c r="E41" s="12" t="s">
        <v>127</v>
      </c>
      <c r="F41" s="6" t="s">
        <v>128</v>
      </c>
      <c r="G41" s="8">
        <v>9144170</v>
      </c>
      <c r="H41" s="6" t="s">
        <v>129</v>
      </c>
      <c r="I41" s="9" t="s">
        <v>23</v>
      </c>
      <c r="J41" s="9" t="s">
        <v>68</v>
      </c>
      <c r="K41" s="9" t="s">
        <v>123</v>
      </c>
      <c r="L41" s="6" t="s">
        <v>26</v>
      </c>
      <c r="M41" s="10">
        <v>8</v>
      </c>
      <c r="N41" s="11">
        <v>2831000</v>
      </c>
      <c r="O41" s="11"/>
      <c r="P41" s="11">
        <v>0</v>
      </c>
      <c r="Q41" s="11">
        <v>0</v>
      </c>
      <c r="R41" s="11">
        <f t="shared" si="0"/>
        <v>2831000</v>
      </c>
    </row>
    <row r="42" spans="1:18" ht="25.5" x14ac:dyDescent="0.25">
      <c r="A42" s="5">
        <v>37</v>
      </c>
      <c r="B42" s="6" t="s">
        <v>101</v>
      </c>
      <c r="C42" s="6" t="s">
        <v>130</v>
      </c>
      <c r="D42" s="6" t="s">
        <v>131</v>
      </c>
      <c r="E42" s="7">
        <v>47934344</v>
      </c>
      <c r="F42" s="6" t="s">
        <v>132</v>
      </c>
      <c r="G42" s="8">
        <v>1987287</v>
      </c>
      <c r="H42" s="6" t="s">
        <v>130</v>
      </c>
      <c r="I42" s="9" t="s">
        <v>73</v>
      </c>
      <c r="J42" s="9" t="s">
        <v>24</v>
      </c>
      <c r="K42" s="9" t="s">
        <v>60</v>
      </c>
      <c r="L42" s="6" t="s">
        <v>36</v>
      </c>
      <c r="M42" s="13">
        <v>5.4</v>
      </c>
      <c r="N42" s="11">
        <v>2538730</v>
      </c>
      <c r="O42" s="11">
        <f>VLOOKUP(G42,'[3]Souhrnná tabulka SSL A'!$F$1:$O$277,10,FALSE)</f>
        <v>425000</v>
      </c>
      <c r="P42" s="11">
        <v>0</v>
      </c>
      <c r="Q42" s="11">
        <v>0</v>
      </c>
      <c r="R42" s="11">
        <f t="shared" si="0"/>
        <v>2963730</v>
      </c>
    </row>
    <row r="43" spans="1:18" ht="25.5" x14ac:dyDescent="0.25">
      <c r="A43" s="5">
        <v>38</v>
      </c>
      <c r="B43" s="6" t="s">
        <v>101</v>
      </c>
      <c r="C43" s="19" t="s">
        <v>130</v>
      </c>
      <c r="D43" s="6" t="s">
        <v>131</v>
      </c>
      <c r="E43" s="12">
        <v>47934344</v>
      </c>
      <c r="F43" s="6" t="s">
        <v>132</v>
      </c>
      <c r="G43" s="5" t="s">
        <v>133</v>
      </c>
      <c r="H43" s="19" t="s">
        <v>130</v>
      </c>
      <c r="I43" s="19" t="s">
        <v>34</v>
      </c>
      <c r="J43" s="19" t="s">
        <v>24</v>
      </c>
      <c r="K43" s="19" t="s">
        <v>60</v>
      </c>
      <c r="L43" s="15" t="s">
        <v>36</v>
      </c>
      <c r="M43" s="16" t="s">
        <v>134</v>
      </c>
      <c r="N43" s="11">
        <v>0</v>
      </c>
      <c r="O43" s="11">
        <v>0</v>
      </c>
      <c r="P43" s="11">
        <v>410000</v>
      </c>
      <c r="Q43" s="11">
        <v>0</v>
      </c>
      <c r="R43" s="11">
        <f t="shared" si="0"/>
        <v>410000</v>
      </c>
    </row>
    <row r="44" spans="1:18" ht="38.25" x14ac:dyDescent="0.25">
      <c r="A44" s="5">
        <v>39</v>
      </c>
      <c r="B44" s="6" t="s">
        <v>101</v>
      </c>
      <c r="C44" s="19" t="s">
        <v>130</v>
      </c>
      <c r="D44" s="6" t="s">
        <v>131</v>
      </c>
      <c r="E44" s="7">
        <v>47934344</v>
      </c>
      <c r="F44" s="6" t="s">
        <v>70</v>
      </c>
      <c r="G44" s="5" t="s">
        <v>135</v>
      </c>
      <c r="H44" s="19" t="s">
        <v>130</v>
      </c>
      <c r="I44" s="14" t="s">
        <v>34</v>
      </c>
      <c r="J44" s="14" t="s">
        <v>38</v>
      </c>
      <c r="K44" s="14" t="s">
        <v>60</v>
      </c>
      <c r="L44" s="15" t="s">
        <v>36</v>
      </c>
      <c r="M44" s="16">
        <v>3</v>
      </c>
      <c r="N44" s="11">
        <v>0</v>
      </c>
      <c r="O44" s="11">
        <v>0</v>
      </c>
      <c r="P44" s="11">
        <v>1890000</v>
      </c>
      <c r="Q44" s="11">
        <v>0</v>
      </c>
      <c r="R44" s="11">
        <f t="shared" si="0"/>
        <v>1890000</v>
      </c>
    </row>
    <row r="45" spans="1:18" ht="25.5" x14ac:dyDescent="0.25">
      <c r="A45" s="5">
        <v>40</v>
      </c>
      <c r="B45" s="6" t="s">
        <v>124</v>
      </c>
      <c r="C45" s="6" t="s">
        <v>136</v>
      </c>
      <c r="D45" s="6" t="s">
        <v>137</v>
      </c>
      <c r="E45" s="7">
        <v>65267991</v>
      </c>
      <c r="F45" s="6" t="s">
        <v>66</v>
      </c>
      <c r="G45" s="8">
        <v>3999956</v>
      </c>
      <c r="H45" s="6" t="s">
        <v>136</v>
      </c>
      <c r="I45" s="9" t="s">
        <v>73</v>
      </c>
      <c r="J45" s="9" t="s">
        <v>68</v>
      </c>
      <c r="K45" s="9" t="s">
        <v>123</v>
      </c>
      <c r="L45" s="6" t="s">
        <v>36</v>
      </c>
      <c r="M45" s="13">
        <v>0.73</v>
      </c>
      <c r="N45" s="11">
        <v>813440</v>
      </c>
      <c r="O45" s="11">
        <f>VLOOKUP(G45,'[3]Souhrnná tabulka SSL A'!$F$1:$O$277,10,FALSE)</f>
        <v>57100</v>
      </c>
      <c r="P45" s="11">
        <v>0</v>
      </c>
      <c r="Q45" s="11">
        <v>0</v>
      </c>
      <c r="R45" s="11">
        <f t="shared" si="0"/>
        <v>870540</v>
      </c>
    </row>
    <row r="46" spans="1:18" ht="25.5" x14ac:dyDescent="0.25">
      <c r="A46" s="5">
        <v>41</v>
      </c>
      <c r="B46" s="6" t="s">
        <v>124</v>
      </c>
      <c r="C46" s="6" t="s">
        <v>136</v>
      </c>
      <c r="D46" s="6" t="s">
        <v>137</v>
      </c>
      <c r="E46" s="7">
        <v>65267991</v>
      </c>
      <c r="F46" s="6" t="s">
        <v>138</v>
      </c>
      <c r="G46" s="8">
        <v>5066579</v>
      </c>
      <c r="H46" s="6" t="s">
        <v>136</v>
      </c>
      <c r="I46" s="9" t="s">
        <v>34</v>
      </c>
      <c r="J46" s="9" t="s">
        <v>68</v>
      </c>
      <c r="K46" s="9" t="s">
        <v>123</v>
      </c>
      <c r="L46" s="6" t="s">
        <v>36</v>
      </c>
      <c r="M46" s="13">
        <v>2.5</v>
      </c>
      <c r="N46" s="11">
        <v>165130</v>
      </c>
      <c r="O46" s="11"/>
      <c r="P46" s="11">
        <v>0</v>
      </c>
      <c r="Q46" s="11">
        <v>0</v>
      </c>
      <c r="R46" s="11">
        <f t="shared" si="0"/>
        <v>165130</v>
      </c>
    </row>
    <row r="47" spans="1:18" ht="25.5" x14ac:dyDescent="0.25">
      <c r="A47" s="5">
        <v>42</v>
      </c>
      <c r="B47" s="6" t="s">
        <v>124</v>
      </c>
      <c r="C47" s="6" t="s">
        <v>136</v>
      </c>
      <c r="D47" s="6" t="s">
        <v>137</v>
      </c>
      <c r="E47" s="7">
        <v>65267991</v>
      </c>
      <c r="F47" s="6" t="s">
        <v>139</v>
      </c>
      <c r="G47" s="8">
        <v>8496098</v>
      </c>
      <c r="H47" s="6" t="s">
        <v>136</v>
      </c>
      <c r="I47" s="9" t="s">
        <v>44</v>
      </c>
      <c r="J47" s="9" t="s">
        <v>68</v>
      </c>
      <c r="K47" s="9" t="s">
        <v>123</v>
      </c>
      <c r="L47" s="6" t="s">
        <v>36</v>
      </c>
      <c r="M47" s="13">
        <v>3.5</v>
      </c>
      <c r="N47" s="11">
        <v>2070500</v>
      </c>
      <c r="O47" s="11">
        <f>VLOOKUP(G47,'[3]Souhrnná tabulka SSL A'!$F$1:$O$277,10,FALSE)</f>
        <v>220400</v>
      </c>
      <c r="P47" s="11">
        <v>0</v>
      </c>
      <c r="Q47" s="11">
        <v>0</v>
      </c>
      <c r="R47" s="11">
        <f t="shared" si="0"/>
        <v>2290900</v>
      </c>
    </row>
    <row r="48" spans="1:18" ht="25.5" x14ac:dyDescent="0.25">
      <c r="A48" s="5">
        <v>43</v>
      </c>
      <c r="B48" s="6" t="s">
        <v>124</v>
      </c>
      <c r="C48" s="6" t="s">
        <v>136</v>
      </c>
      <c r="D48" s="6" t="s">
        <v>137</v>
      </c>
      <c r="E48" s="7">
        <v>65267991</v>
      </c>
      <c r="F48" s="6" t="s">
        <v>140</v>
      </c>
      <c r="G48" s="8">
        <v>9003873</v>
      </c>
      <c r="H48" s="9" t="s">
        <v>136</v>
      </c>
      <c r="I48" s="9" t="s">
        <v>44</v>
      </c>
      <c r="J48" s="9" t="s">
        <v>68</v>
      </c>
      <c r="K48" s="9" t="s">
        <v>123</v>
      </c>
      <c r="L48" s="6" t="s">
        <v>36</v>
      </c>
      <c r="M48" s="13">
        <v>3.2</v>
      </c>
      <c r="N48" s="11">
        <v>212140</v>
      </c>
      <c r="O48" s="11"/>
      <c r="P48" s="11">
        <v>0</v>
      </c>
      <c r="Q48" s="11">
        <v>0</v>
      </c>
      <c r="R48" s="11">
        <f t="shared" si="0"/>
        <v>212140</v>
      </c>
    </row>
    <row r="49" spans="1:18" ht="25.5" x14ac:dyDescent="0.25">
      <c r="A49" s="5">
        <v>44</v>
      </c>
      <c r="B49" s="6" t="s">
        <v>124</v>
      </c>
      <c r="C49" s="6" t="s">
        <v>136</v>
      </c>
      <c r="D49" s="6" t="s">
        <v>137</v>
      </c>
      <c r="E49" s="12">
        <v>65267991</v>
      </c>
      <c r="F49" s="6" t="s">
        <v>66</v>
      </c>
      <c r="G49" s="5" t="s">
        <v>141</v>
      </c>
      <c r="H49" s="6" t="s">
        <v>136</v>
      </c>
      <c r="I49" s="6" t="s">
        <v>142</v>
      </c>
      <c r="J49" s="6" t="s">
        <v>68</v>
      </c>
      <c r="K49" s="6" t="s">
        <v>123</v>
      </c>
      <c r="L49" s="15" t="s">
        <v>36</v>
      </c>
      <c r="M49" s="16">
        <v>0.17</v>
      </c>
      <c r="N49" s="11">
        <v>0</v>
      </c>
      <c r="O49" s="11">
        <v>0</v>
      </c>
      <c r="P49" s="11">
        <v>165000</v>
      </c>
      <c r="Q49" s="11">
        <v>0</v>
      </c>
      <c r="R49" s="11">
        <f t="shared" si="0"/>
        <v>165000</v>
      </c>
    </row>
    <row r="50" spans="1:18" ht="25.5" x14ac:dyDescent="0.25">
      <c r="A50" s="5">
        <v>45</v>
      </c>
      <c r="B50" s="6" t="s">
        <v>124</v>
      </c>
      <c r="C50" s="6" t="s">
        <v>143</v>
      </c>
      <c r="D50" s="6" t="s">
        <v>144</v>
      </c>
      <c r="E50" s="7">
        <v>73633178</v>
      </c>
      <c r="F50" s="6" t="s">
        <v>132</v>
      </c>
      <c r="G50" s="8">
        <v>1140411</v>
      </c>
      <c r="H50" s="6" t="s">
        <v>145</v>
      </c>
      <c r="I50" s="9" t="s">
        <v>34</v>
      </c>
      <c r="J50" s="9" t="s">
        <v>24</v>
      </c>
      <c r="K50" s="9" t="s">
        <v>86</v>
      </c>
      <c r="L50" s="6" t="s">
        <v>36</v>
      </c>
      <c r="M50" s="13">
        <v>2.11</v>
      </c>
      <c r="N50" s="11">
        <v>991980</v>
      </c>
      <c r="O50" s="11">
        <f>VLOOKUP(G50,'[3]Souhrnná tabulka SSL A'!$F$1:$O$277,10,FALSE)</f>
        <v>166000</v>
      </c>
      <c r="P50" s="11">
        <v>0</v>
      </c>
      <c r="Q50" s="11">
        <v>0</v>
      </c>
      <c r="R50" s="11">
        <f t="shared" si="0"/>
        <v>1157980</v>
      </c>
    </row>
    <row r="51" spans="1:18" ht="25.5" x14ac:dyDescent="0.25">
      <c r="A51" s="5">
        <v>46</v>
      </c>
      <c r="B51" s="6" t="s">
        <v>124</v>
      </c>
      <c r="C51" s="6" t="s">
        <v>143</v>
      </c>
      <c r="D51" s="6" t="s">
        <v>144</v>
      </c>
      <c r="E51" s="7">
        <v>73633178</v>
      </c>
      <c r="F51" s="6" t="s">
        <v>100</v>
      </c>
      <c r="G51" s="8">
        <v>1320592</v>
      </c>
      <c r="H51" s="6" t="s">
        <v>146</v>
      </c>
      <c r="I51" s="9" t="s">
        <v>23</v>
      </c>
      <c r="J51" s="9" t="s">
        <v>24</v>
      </c>
      <c r="K51" s="9" t="s">
        <v>86</v>
      </c>
      <c r="L51" s="6" t="s">
        <v>26</v>
      </c>
      <c r="M51" s="10">
        <v>42</v>
      </c>
      <c r="N51" s="11">
        <v>10051440</v>
      </c>
      <c r="O51" s="11">
        <f>VLOOKUP(G51,'[3]Souhrnná tabulka SSL A'!$F$1:$O$277,10,FALSE)</f>
        <v>607300</v>
      </c>
      <c r="P51" s="11">
        <v>0</v>
      </c>
      <c r="Q51" s="11">
        <v>0</v>
      </c>
      <c r="R51" s="11">
        <f t="shared" si="0"/>
        <v>10658740</v>
      </c>
    </row>
    <row r="52" spans="1:18" ht="25.5" x14ac:dyDescent="0.25">
      <c r="A52" s="5">
        <v>47</v>
      </c>
      <c r="B52" s="6" t="s">
        <v>124</v>
      </c>
      <c r="C52" s="6" t="s">
        <v>143</v>
      </c>
      <c r="D52" s="6" t="s">
        <v>144</v>
      </c>
      <c r="E52" s="7">
        <v>73633178</v>
      </c>
      <c r="F52" s="6" t="s">
        <v>21</v>
      </c>
      <c r="G52" s="8">
        <v>3024085</v>
      </c>
      <c r="H52" s="6" t="s">
        <v>147</v>
      </c>
      <c r="I52" s="9" t="s">
        <v>23</v>
      </c>
      <c r="J52" s="9" t="s">
        <v>24</v>
      </c>
      <c r="K52" s="9" t="s">
        <v>86</v>
      </c>
      <c r="L52" s="6" t="s">
        <v>26</v>
      </c>
      <c r="M52" s="10">
        <v>23</v>
      </c>
      <c r="N52" s="11">
        <v>6973710</v>
      </c>
      <c r="O52" s="11">
        <f>VLOOKUP(G52,'[3]Souhrnná tabulka SSL A'!$F$1:$O$277,10,FALSE)</f>
        <v>230200</v>
      </c>
      <c r="P52" s="11">
        <v>0</v>
      </c>
      <c r="Q52" s="11">
        <v>0</v>
      </c>
      <c r="R52" s="11">
        <f t="shared" si="0"/>
        <v>7203910</v>
      </c>
    </row>
    <row r="53" spans="1:18" ht="25.5" x14ac:dyDescent="0.25">
      <c r="A53" s="5">
        <v>48</v>
      </c>
      <c r="B53" s="6" t="s">
        <v>124</v>
      </c>
      <c r="C53" s="6" t="s">
        <v>143</v>
      </c>
      <c r="D53" s="6" t="s">
        <v>144</v>
      </c>
      <c r="E53" s="7">
        <v>73633178</v>
      </c>
      <c r="F53" s="6" t="s">
        <v>148</v>
      </c>
      <c r="G53" s="8">
        <v>3257944</v>
      </c>
      <c r="H53" s="6" t="s">
        <v>149</v>
      </c>
      <c r="I53" s="9" t="s">
        <v>59</v>
      </c>
      <c r="J53" s="9" t="s">
        <v>79</v>
      </c>
      <c r="K53" s="9" t="s">
        <v>86</v>
      </c>
      <c r="L53" s="6" t="s">
        <v>36</v>
      </c>
      <c r="M53" s="13">
        <v>2.8</v>
      </c>
      <c r="N53" s="11">
        <v>1979040</v>
      </c>
      <c r="O53" s="11">
        <f>VLOOKUP(G53,'[3]Souhrnná tabulka SSL A'!$F$1:$O$277,10,FALSE)</f>
        <v>249700</v>
      </c>
      <c r="P53" s="11">
        <v>0</v>
      </c>
      <c r="Q53" s="11">
        <v>0</v>
      </c>
      <c r="R53" s="11">
        <f t="shared" si="0"/>
        <v>2228740</v>
      </c>
    </row>
    <row r="54" spans="1:18" ht="25.5" x14ac:dyDescent="0.25">
      <c r="A54" s="5">
        <v>49</v>
      </c>
      <c r="B54" s="6" t="s">
        <v>124</v>
      </c>
      <c r="C54" s="6" t="s">
        <v>143</v>
      </c>
      <c r="D54" s="6" t="s">
        <v>144</v>
      </c>
      <c r="E54" s="7">
        <v>73633178</v>
      </c>
      <c r="F54" s="6" t="s">
        <v>139</v>
      </c>
      <c r="G54" s="8">
        <v>3893111</v>
      </c>
      <c r="H54" s="6" t="s">
        <v>150</v>
      </c>
      <c r="I54" s="9" t="s">
        <v>44</v>
      </c>
      <c r="J54" s="9" t="s">
        <v>24</v>
      </c>
      <c r="K54" s="9" t="s">
        <v>86</v>
      </c>
      <c r="L54" s="6" t="s">
        <v>36</v>
      </c>
      <c r="M54" s="13">
        <v>3.83</v>
      </c>
      <c r="N54" s="11">
        <v>2265720</v>
      </c>
      <c r="O54" s="11">
        <f>VLOOKUP(G54,'[3]Souhrnná tabulka SSL A'!$F$1:$O$277,10,FALSE)</f>
        <v>241100</v>
      </c>
      <c r="P54" s="11">
        <v>0</v>
      </c>
      <c r="Q54" s="11">
        <v>0</v>
      </c>
      <c r="R54" s="11">
        <f t="shared" si="0"/>
        <v>2506820</v>
      </c>
    </row>
    <row r="55" spans="1:18" ht="25.5" x14ac:dyDescent="0.25">
      <c r="A55" s="5">
        <v>50</v>
      </c>
      <c r="B55" s="6" t="s">
        <v>124</v>
      </c>
      <c r="C55" s="6" t="s">
        <v>143</v>
      </c>
      <c r="D55" s="6" t="s">
        <v>144</v>
      </c>
      <c r="E55" s="7">
        <v>73633178</v>
      </c>
      <c r="F55" s="6" t="s">
        <v>70</v>
      </c>
      <c r="G55" s="8">
        <v>4825919</v>
      </c>
      <c r="H55" s="6" t="s">
        <v>151</v>
      </c>
      <c r="I55" s="9" t="s">
        <v>23</v>
      </c>
      <c r="J55" s="9" t="s">
        <v>24</v>
      </c>
      <c r="K55" s="9" t="s">
        <v>86</v>
      </c>
      <c r="L55" s="6" t="s">
        <v>26</v>
      </c>
      <c r="M55" s="10">
        <v>4</v>
      </c>
      <c r="N55" s="11">
        <v>1855000</v>
      </c>
      <c r="O55" s="11">
        <f>VLOOKUP(G55,'[3]Souhrnná tabulka SSL A'!$F$1:$O$277,10,FALSE)</f>
        <v>52600</v>
      </c>
      <c r="P55" s="11">
        <v>0</v>
      </c>
      <c r="Q55" s="11">
        <v>0</v>
      </c>
      <c r="R55" s="11">
        <f t="shared" si="0"/>
        <v>1907600</v>
      </c>
    </row>
    <row r="56" spans="1:18" ht="25.5" x14ac:dyDescent="0.25">
      <c r="A56" s="5">
        <v>51</v>
      </c>
      <c r="B56" s="6" t="s">
        <v>124</v>
      </c>
      <c r="C56" s="6" t="s">
        <v>143</v>
      </c>
      <c r="D56" s="6" t="s">
        <v>144</v>
      </c>
      <c r="E56" s="7">
        <v>73633178</v>
      </c>
      <c r="F56" s="6" t="s">
        <v>70</v>
      </c>
      <c r="G56" s="8">
        <v>5765917</v>
      </c>
      <c r="H56" s="6" t="s">
        <v>152</v>
      </c>
      <c r="I56" s="9" t="s">
        <v>23</v>
      </c>
      <c r="J56" s="9" t="s">
        <v>24</v>
      </c>
      <c r="K56" s="9" t="s">
        <v>86</v>
      </c>
      <c r="L56" s="6" t="s">
        <v>26</v>
      </c>
      <c r="M56" s="10">
        <v>4</v>
      </c>
      <c r="N56" s="11">
        <v>2541350</v>
      </c>
      <c r="O56" s="11">
        <f>VLOOKUP(G56,'[3]Souhrnná tabulka SSL A'!$F$1:$O$277,10,FALSE)</f>
        <v>52600</v>
      </c>
      <c r="P56" s="11">
        <v>0</v>
      </c>
      <c r="Q56" s="11">
        <v>0</v>
      </c>
      <c r="R56" s="11">
        <f t="shared" si="0"/>
        <v>2593950</v>
      </c>
    </row>
    <row r="57" spans="1:18" ht="25.5" x14ac:dyDescent="0.25">
      <c r="A57" s="5">
        <v>52</v>
      </c>
      <c r="B57" s="6" t="s">
        <v>124</v>
      </c>
      <c r="C57" s="6" t="s">
        <v>143</v>
      </c>
      <c r="D57" s="6" t="s">
        <v>144</v>
      </c>
      <c r="E57" s="7">
        <v>73633178</v>
      </c>
      <c r="F57" s="6" t="s">
        <v>100</v>
      </c>
      <c r="G57" s="8">
        <v>6211334</v>
      </c>
      <c r="H57" s="6" t="s">
        <v>153</v>
      </c>
      <c r="I57" s="9" t="s">
        <v>23</v>
      </c>
      <c r="J57" s="9" t="s">
        <v>24</v>
      </c>
      <c r="K57" s="9" t="s">
        <v>86</v>
      </c>
      <c r="L57" s="6" t="s">
        <v>26</v>
      </c>
      <c r="M57" s="10">
        <v>18</v>
      </c>
      <c r="N57" s="11">
        <v>4307760</v>
      </c>
      <c r="O57" s="11">
        <f>VLOOKUP(G57,'[3]Souhrnná tabulka SSL A'!$F$1:$O$277,10,FALSE)</f>
        <v>260100</v>
      </c>
      <c r="P57" s="11">
        <v>0</v>
      </c>
      <c r="Q57" s="11">
        <v>0</v>
      </c>
      <c r="R57" s="11">
        <f t="shared" si="0"/>
        <v>4567860</v>
      </c>
    </row>
    <row r="58" spans="1:18" ht="25.5" x14ac:dyDescent="0.25">
      <c r="A58" s="5">
        <v>53</v>
      </c>
      <c r="B58" s="6" t="s">
        <v>124</v>
      </c>
      <c r="C58" s="6" t="s">
        <v>143</v>
      </c>
      <c r="D58" s="6" t="s">
        <v>144</v>
      </c>
      <c r="E58" s="7">
        <v>73633178</v>
      </c>
      <c r="F58" s="6" t="s">
        <v>70</v>
      </c>
      <c r="G58" s="8">
        <v>6473479</v>
      </c>
      <c r="H58" s="6" t="s">
        <v>154</v>
      </c>
      <c r="I58" s="9" t="s">
        <v>34</v>
      </c>
      <c r="J58" s="9" t="s">
        <v>68</v>
      </c>
      <c r="K58" s="9" t="s">
        <v>155</v>
      </c>
      <c r="L58" s="6" t="s">
        <v>36</v>
      </c>
      <c r="M58" s="13">
        <v>2.5</v>
      </c>
      <c r="N58" s="11">
        <v>1475370</v>
      </c>
      <c r="O58" s="11">
        <f>VLOOKUP(G58,'[3]Souhrnná tabulka SSL A'!$F$1:$O$277,10,FALSE)</f>
        <v>146800</v>
      </c>
      <c r="P58" s="11">
        <v>0</v>
      </c>
      <c r="Q58" s="11">
        <v>0</v>
      </c>
      <c r="R58" s="11">
        <f t="shared" si="0"/>
        <v>1622170</v>
      </c>
    </row>
    <row r="59" spans="1:18" ht="25.5" x14ac:dyDescent="0.25">
      <c r="A59" s="5">
        <v>54</v>
      </c>
      <c r="B59" s="6" t="s">
        <v>124</v>
      </c>
      <c r="C59" s="6" t="s">
        <v>143</v>
      </c>
      <c r="D59" s="6" t="s">
        <v>144</v>
      </c>
      <c r="E59" s="7">
        <v>73633178</v>
      </c>
      <c r="F59" s="6" t="s">
        <v>77</v>
      </c>
      <c r="G59" s="8">
        <v>7370148</v>
      </c>
      <c r="H59" s="9" t="s">
        <v>156</v>
      </c>
      <c r="I59" s="9" t="s">
        <v>73</v>
      </c>
      <c r="J59" s="9" t="s">
        <v>79</v>
      </c>
      <c r="K59" s="9" t="s">
        <v>86</v>
      </c>
      <c r="L59" s="6" t="s">
        <v>36</v>
      </c>
      <c r="M59" s="13">
        <v>3.62</v>
      </c>
      <c r="N59" s="11">
        <v>2588310</v>
      </c>
      <c r="O59" s="11">
        <f>VLOOKUP(G59,'[3]Souhrnná tabulka SSL A'!$F$1:$O$277,10,FALSE)</f>
        <v>265800</v>
      </c>
      <c r="P59" s="11">
        <v>0</v>
      </c>
      <c r="Q59" s="11">
        <v>0</v>
      </c>
      <c r="R59" s="11">
        <f t="shared" si="0"/>
        <v>2854110</v>
      </c>
    </row>
    <row r="60" spans="1:18" ht="25.5" x14ac:dyDescent="0.25">
      <c r="A60" s="5">
        <v>55</v>
      </c>
      <c r="B60" s="6" t="s">
        <v>124</v>
      </c>
      <c r="C60" s="19" t="s">
        <v>143</v>
      </c>
      <c r="D60" s="6" t="s">
        <v>144</v>
      </c>
      <c r="E60" s="12">
        <v>73633178</v>
      </c>
      <c r="F60" s="6" t="s">
        <v>132</v>
      </c>
      <c r="G60" s="5" t="s">
        <v>157</v>
      </c>
      <c r="H60" s="19" t="s">
        <v>145</v>
      </c>
      <c r="I60" s="19" t="s">
        <v>34</v>
      </c>
      <c r="J60" s="19" t="s">
        <v>24</v>
      </c>
      <c r="K60" s="19" t="s">
        <v>86</v>
      </c>
      <c r="L60" s="15" t="s">
        <v>36</v>
      </c>
      <c r="M60" s="16" t="s">
        <v>134</v>
      </c>
      <c r="N60" s="11">
        <v>0</v>
      </c>
      <c r="O60" s="11">
        <v>0</v>
      </c>
      <c r="P60" s="11">
        <v>430100</v>
      </c>
      <c r="Q60" s="11">
        <v>0</v>
      </c>
      <c r="R60" s="11">
        <f t="shared" si="0"/>
        <v>430100</v>
      </c>
    </row>
    <row r="61" spans="1:18" ht="38.25" x14ac:dyDescent="0.25">
      <c r="A61" s="5">
        <v>56</v>
      </c>
      <c r="B61" s="6" t="s">
        <v>124</v>
      </c>
      <c r="C61" s="19" t="s">
        <v>143</v>
      </c>
      <c r="D61" s="6" t="s">
        <v>144</v>
      </c>
      <c r="E61" s="12">
        <v>73633178</v>
      </c>
      <c r="F61" s="6" t="s">
        <v>70</v>
      </c>
      <c r="G61" s="5" t="s">
        <v>158</v>
      </c>
      <c r="H61" s="14" t="s">
        <v>154</v>
      </c>
      <c r="I61" s="14" t="s">
        <v>34</v>
      </c>
      <c r="J61" s="14" t="s">
        <v>38</v>
      </c>
      <c r="K61" s="14" t="s">
        <v>155</v>
      </c>
      <c r="L61" s="15" t="s">
        <v>36</v>
      </c>
      <c r="M61" s="16">
        <v>2</v>
      </c>
      <c r="N61" s="11">
        <v>0</v>
      </c>
      <c r="O61" s="11">
        <v>0</v>
      </c>
      <c r="P61" s="11">
        <v>1260400</v>
      </c>
      <c r="Q61" s="11">
        <v>0</v>
      </c>
      <c r="R61" s="11">
        <f t="shared" si="0"/>
        <v>1260400</v>
      </c>
    </row>
    <row r="62" spans="1:18" ht="25.5" x14ac:dyDescent="0.25">
      <c r="A62" s="5">
        <v>57</v>
      </c>
      <c r="B62" s="6" t="s">
        <v>124</v>
      </c>
      <c r="C62" s="6" t="s">
        <v>159</v>
      </c>
      <c r="D62" s="6" t="s">
        <v>160</v>
      </c>
      <c r="E62" s="7">
        <v>73632783</v>
      </c>
      <c r="F62" s="6" t="s">
        <v>128</v>
      </c>
      <c r="G62" s="8">
        <v>3139989</v>
      </c>
      <c r="H62" s="20" t="s">
        <v>161</v>
      </c>
      <c r="I62" s="9" t="s">
        <v>23</v>
      </c>
      <c r="J62" s="9" t="s">
        <v>68</v>
      </c>
      <c r="K62" s="9" t="s">
        <v>96</v>
      </c>
      <c r="L62" s="6" t="s">
        <v>26</v>
      </c>
      <c r="M62" s="10">
        <v>12</v>
      </c>
      <c r="N62" s="11">
        <v>5217930</v>
      </c>
      <c r="O62" s="11">
        <f>VLOOKUP(G62,'[3]Souhrnná tabulka SSL A'!$F$1:$O$277,10,FALSE)</f>
        <v>215700</v>
      </c>
      <c r="P62" s="11">
        <v>0</v>
      </c>
      <c r="Q62" s="11">
        <v>0</v>
      </c>
      <c r="R62" s="11">
        <f t="shared" si="0"/>
        <v>5433630</v>
      </c>
    </row>
    <row r="63" spans="1:18" ht="38.25" x14ac:dyDescent="0.25">
      <c r="A63" s="5">
        <v>58</v>
      </c>
      <c r="B63" s="6" t="s">
        <v>124</v>
      </c>
      <c r="C63" s="6" t="s">
        <v>159</v>
      </c>
      <c r="D63" s="6" t="s">
        <v>160</v>
      </c>
      <c r="E63" s="7">
        <v>73632783</v>
      </c>
      <c r="F63" s="6" t="s">
        <v>70</v>
      </c>
      <c r="G63" s="8">
        <v>4336897</v>
      </c>
      <c r="H63" s="6" t="s">
        <v>162</v>
      </c>
      <c r="I63" s="9" t="s">
        <v>23</v>
      </c>
      <c r="J63" s="9" t="s">
        <v>68</v>
      </c>
      <c r="K63" s="9" t="s">
        <v>96</v>
      </c>
      <c r="L63" s="6" t="s">
        <v>26</v>
      </c>
      <c r="M63" s="10">
        <v>28</v>
      </c>
      <c r="N63" s="11">
        <v>12058000</v>
      </c>
      <c r="O63" s="11">
        <f>VLOOKUP(G63,'[3]Souhrnná tabulka SSL A'!$F$1:$O$277,10,FALSE)</f>
        <v>220000</v>
      </c>
      <c r="P63" s="11">
        <v>0</v>
      </c>
      <c r="Q63" s="11">
        <v>0</v>
      </c>
      <c r="R63" s="11">
        <f t="shared" si="0"/>
        <v>12278000</v>
      </c>
    </row>
    <row r="64" spans="1:18" ht="25.5" x14ac:dyDescent="0.25">
      <c r="A64" s="5">
        <v>59</v>
      </c>
      <c r="B64" s="6" t="s">
        <v>124</v>
      </c>
      <c r="C64" s="6" t="s">
        <v>159</v>
      </c>
      <c r="D64" s="6" t="s">
        <v>160</v>
      </c>
      <c r="E64" s="7">
        <v>73632783</v>
      </c>
      <c r="F64" s="6" t="s">
        <v>132</v>
      </c>
      <c r="G64" s="8">
        <v>4873338</v>
      </c>
      <c r="H64" s="21" t="s">
        <v>132</v>
      </c>
      <c r="I64" s="9" t="s">
        <v>73</v>
      </c>
      <c r="J64" s="9" t="s">
        <v>24</v>
      </c>
      <c r="K64" s="9" t="s">
        <v>96</v>
      </c>
      <c r="L64" s="6" t="s">
        <v>36</v>
      </c>
      <c r="M64" s="13">
        <v>12.78</v>
      </c>
      <c r="N64" s="11">
        <v>6096380</v>
      </c>
      <c r="O64" s="11">
        <f>VLOOKUP(G64,'[3]Souhrnná tabulka SSL A'!$F$1:$O$277,10,FALSE)</f>
        <v>1005800</v>
      </c>
      <c r="P64" s="11">
        <v>0</v>
      </c>
      <c r="Q64" s="11">
        <v>0</v>
      </c>
      <c r="R64" s="11">
        <f t="shared" si="0"/>
        <v>7102180</v>
      </c>
    </row>
    <row r="65" spans="1:18" ht="25.5" x14ac:dyDescent="0.25">
      <c r="A65" s="5">
        <v>60</v>
      </c>
      <c r="B65" s="6" t="s">
        <v>124</v>
      </c>
      <c r="C65" s="6" t="s">
        <v>159</v>
      </c>
      <c r="D65" s="6" t="s">
        <v>160</v>
      </c>
      <c r="E65" s="7">
        <v>73632783</v>
      </c>
      <c r="F65" s="6" t="s">
        <v>32</v>
      </c>
      <c r="G65" s="8">
        <v>5119406</v>
      </c>
      <c r="H65" s="20" t="s">
        <v>32</v>
      </c>
      <c r="I65" s="9" t="s">
        <v>34</v>
      </c>
      <c r="J65" s="9" t="s">
        <v>24</v>
      </c>
      <c r="K65" s="9" t="s">
        <v>96</v>
      </c>
      <c r="L65" s="6" t="s">
        <v>36</v>
      </c>
      <c r="M65" s="13">
        <v>3.3</v>
      </c>
      <c r="N65" s="11">
        <v>1777390</v>
      </c>
      <c r="O65" s="11">
        <f>VLOOKUP(G65,'[3]Souhrnná tabulka SSL A'!$F$1:$O$277,10,FALSE)</f>
        <v>193700</v>
      </c>
      <c r="P65" s="11">
        <v>0</v>
      </c>
      <c r="Q65" s="11">
        <v>0</v>
      </c>
      <c r="R65" s="11">
        <f t="shared" si="0"/>
        <v>1971090</v>
      </c>
    </row>
    <row r="66" spans="1:18" ht="25.5" x14ac:dyDescent="0.25">
      <c r="A66" s="5">
        <v>61</v>
      </c>
      <c r="B66" s="6" t="s">
        <v>124</v>
      </c>
      <c r="C66" s="6" t="s">
        <v>159</v>
      </c>
      <c r="D66" s="6" t="s">
        <v>160</v>
      </c>
      <c r="E66" s="7">
        <v>73632783</v>
      </c>
      <c r="F66" s="6" t="s">
        <v>21</v>
      </c>
      <c r="G66" s="8">
        <v>6637286</v>
      </c>
      <c r="H66" s="6" t="s">
        <v>163</v>
      </c>
      <c r="I66" s="9" t="s">
        <v>23</v>
      </c>
      <c r="J66" s="9" t="s">
        <v>24</v>
      </c>
      <c r="K66" s="9" t="s">
        <v>96</v>
      </c>
      <c r="L66" s="6" t="s">
        <v>26</v>
      </c>
      <c r="M66" s="10">
        <v>42</v>
      </c>
      <c r="N66" s="11">
        <v>13168470</v>
      </c>
      <c r="O66" s="11">
        <f>VLOOKUP(G66,'[3]Souhrnná tabulka SSL A'!$F$1:$O$277,10,FALSE)</f>
        <v>420600</v>
      </c>
      <c r="P66" s="11">
        <v>0</v>
      </c>
      <c r="Q66" s="11">
        <v>0</v>
      </c>
      <c r="R66" s="11">
        <f t="shared" si="0"/>
        <v>13589070</v>
      </c>
    </row>
    <row r="67" spans="1:18" ht="25.5" x14ac:dyDescent="0.25">
      <c r="A67" s="5">
        <v>62</v>
      </c>
      <c r="B67" s="6" t="s">
        <v>124</v>
      </c>
      <c r="C67" s="6" t="s">
        <v>159</v>
      </c>
      <c r="D67" s="6" t="s">
        <v>160</v>
      </c>
      <c r="E67" s="7">
        <v>73632783</v>
      </c>
      <c r="F67" s="6" t="s">
        <v>139</v>
      </c>
      <c r="G67" s="8">
        <v>7371787</v>
      </c>
      <c r="H67" s="6" t="s">
        <v>164</v>
      </c>
      <c r="I67" s="9" t="s">
        <v>44</v>
      </c>
      <c r="J67" s="9" t="s">
        <v>24</v>
      </c>
      <c r="K67" s="9" t="s">
        <v>96</v>
      </c>
      <c r="L67" s="6" t="s">
        <v>36</v>
      </c>
      <c r="M67" s="13">
        <v>4.3099999999999996</v>
      </c>
      <c r="N67" s="11">
        <v>2549680</v>
      </c>
      <c r="O67" s="11">
        <f>VLOOKUP(G67,'[3]Souhrnná tabulka SSL A'!$F$1:$O$277,10,FALSE)</f>
        <v>271400</v>
      </c>
      <c r="P67" s="11">
        <v>0</v>
      </c>
      <c r="Q67" s="11">
        <v>0</v>
      </c>
      <c r="R67" s="11">
        <f t="shared" si="0"/>
        <v>2821080</v>
      </c>
    </row>
    <row r="68" spans="1:18" ht="25.5" x14ac:dyDescent="0.25">
      <c r="A68" s="5">
        <v>63</v>
      </c>
      <c r="B68" s="6" t="s">
        <v>124</v>
      </c>
      <c r="C68" s="6" t="s">
        <v>159</v>
      </c>
      <c r="D68" s="6" t="s">
        <v>160</v>
      </c>
      <c r="E68" s="7">
        <v>73632783</v>
      </c>
      <c r="F68" s="6" t="s">
        <v>70</v>
      </c>
      <c r="G68" s="8">
        <v>7670741</v>
      </c>
      <c r="H68" s="6" t="s">
        <v>165</v>
      </c>
      <c r="I68" s="9" t="s">
        <v>166</v>
      </c>
      <c r="J68" s="9" t="s">
        <v>24</v>
      </c>
      <c r="K68" s="9" t="s">
        <v>96</v>
      </c>
      <c r="L68" s="6" t="s">
        <v>36</v>
      </c>
      <c r="M68" s="13">
        <v>3.3</v>
      </c>
      <c r="N68" s="11">
        <v>1947490</v>
      </c>
      <c r="O68" s="11">
        <f>VLOOKUP(G68,'[3]Souhrnná tabulka SSL A'!$F$1:$O$277,10,FALSE)</f>
        <v>193700</v>
      </c>
      <c r="P68" s="11">
        <v>0</v>
      </c>
      <c r="Q68" s="11">
        <v>0</v>
      </c>
      <c r="R68" s="11">
        <f t="shared" si="0"/>
        <v>2141190</v>
      </c>
    </row>
    <row r="69" spans="1:18" ht="25.5" x14ac:dyDescent="0.25">
      <c r="A69" s="5">
        <v>64</v>
      </c>
      <c r="B69" s="6" t="s">
        <v>124</v>
      </c>
      <c r="C69" s="6" t="s">
        <v>159</v>
      </c>
      <c r="D69" s="6" t="s">
        <v>160</v>
      </c>
      <c r="E69" s="7">
        <v>73632783</v>
      </c>
      <c r="F69" s="6" t="s">
        <v>111</v>
      </c>
      <c r="G69" s="8">
        <v>7988336</v>
      </c>
      <c r="H69" s="6" t="s">
        <v>111</v>
      </c>
      <c r="I69" s="9" t="s">
        <v>59</v>
      </c>
      <c r="J69" s="9" t="s">
        <v>68</v>
      </c>
      <c r="K69" s="9" t="s">
        <v>167</v>
      </c>
      <c r="L69" s="6" t="s">
        <v>36</v>
      </c>
      <c r="M69" s="13">
        <v>6</v>
      </c>
      <c r="N69" s="11">
        <v>167840</v>
      </c>
      <c r="O69" s="11"/>
      <c r="P69" s="11">
        <v>0</v>
      </c>
      <c r="Q69" s="11">
        <v>0</v>
      </c>
      <c r="R69" s="11">
        <f t="shared" si="0"/>
        <v>167840</v>
      </c>
    </row>
    <row r="70" spans="1:18" ht="38.25" x14ac:dyDescent="0.25">
      <c r="A70" s="5">
        <v>65</v>
      </c>
      <c r="B70" s="6" t="s">
        <v>124</v>
      </c>
      <c r="C70" s="6" t="s">
        <v>159</v>
      </c>
      <c r="D70" s="6" t="s">
        <v>160</v>
      </c>
      <c r="E70" s="7">
        <v>73632783</v>
      </c>
      <c r="F70" s="6" t="s">
        <v>84</v>
      </c>
      <c r="G70" s="8">
        <v>8327507</v>
      </c>
      <c r="H70" s="21" t="s">
        <v>168</v>
      </c>
      <c r="I70" s="9" t="s">
        <v>59</v>
      </c>
      <c r="J70" s="9" t="s">
        <v>68</v>
      </c>
      <c r="K70" s="9" t="s">
        <v>96</v>
      </c>
      <c r="L70" s="6" t="s">
        <v>36</v>
      </c>
      <c r="M70" s="13">
        <v>2</v>
      </c>
      <c r="N70" s="11">
        <v>1430800</v>
      </c>
      <c r="O70" s="11">
        <f>VLOOKUP(G70,'[3]Souhrnná tabulka SSL A'!$F$1:$O$277,10,FALSE)</f>
        <v>182700</v>
      </c>
      <c r="P70" s="11">
        <v>0</v>
      </c>
      <c r="Q70" s="11">
        <v>0</v>
      </c>
      <c r="R70" s="11">
        <f t="shared" si="0"/>
        <v>1613500</v>
      </c>
    </row>
    <row r="71" spans="1:18" ht="51" x14ac:dyDescent="0.25">
      <c r="A71" s="5">
        <v>66</v>
      </c>
      <c r="B71" s="6" t="s">
        <v>124</v>
      </c>
      <c r="C71" s="6" t="s">
        <v>159</v>
      </c>
      <c r="D71" s="6" t="s">
        <v>160</v>
      </c>
      <c r="E71" s="7">
        <v>73632783</v>
      </c>
      <c r="F71" s="6" t="s">
        <v>169</v>
      </c>
      <c r="G71" s="8">
        <v>9187915</v>
      </c>
      <c r="H71" s="21" t="s">
        <v>170</v>
      </c>
      <c r="I71" s="9" t="s">
        <v>23</v>
      </c>
      <c r="J71" s="9" t="s">
        <v>68</v>
      </c>
      <c r="K71" s="9" t="s">
        <v>96</v>
      </c>
      <c r="L71" s="6" t="s">
        <v>26</v>
      </c>
      <c r="M71" s="10">
        <v>8</v>
      </c>
      <c r="N71" s="11">
        <v>2924730</v>
      </c>
      <c r="O71" s="11">
        <f>VLOOKUP(G71,'[3]Souhrnná tabulka SSL A'!$F$1:$O$277,10,FALSE)</f>
        <v>19300</v>
      </c>
      <c r="P71" s="11">
        <v>0</v>
      </c>
      <c r="Q71" s="11">
        <v>0</v>
      </c>
      <c r="R71" s="11">
        <f t="shared" si="0"/>
        <v>2944030</v>
      </c>
    </row>
    <row r="72" spans="1:18" ht="25.5" x14ac:dyDescent="0.25">
      <c r="A72" s="5">
        <v>67</v>
      </c>
      <c r="B72" s="6" t="s">
        <v>124</v>
      </c>
      <c r="C72" s="19" t="s">
        <v>159</v>
      </c>
      <c r="D72" s="6" t="s">
        <v>160</v>
      </c>
      <c r="E72" s="12" t="s">
        <v>171</v>
      </c>
      <c r="F72" s="6" t="s">
        <v>132</v>
      </c>
      <c r="G72" s="5" t="s">
        <v>172</v>
      </c>
      <c r="H72" s="19" t="s">
        <v>132</v>
      </c>
      <c r="I72" s="19" t="s">
        <v>34</v>
      </c>
      <c r="J72" s="19" t="s">
        <v>24</v>
      </c>
      <c r="K72" s="19" t="s">
        <v>96</v>
      </c>
      <c r="L72" s="15" t="s">
        <v>36</v>
      </c>
      <c r="M72" s="16" t="s">
        <v>134</v>
      </c>
      <c r="N72" s="11">
        <v>0</v>
      </c>
      <c r="O72" s="11">
        <v>0</v>
      </c>
      <c r="P72" s="11">
        <v>430100</v>
      </c>
      <c r="Q72" s="11">
        <v>0</v>
      </c>
      <c r="R72" s="11">
        <f t="shared" ref="R72:R135" si="1">SUM(N72:Q72)</f>
        <v>430100</v>
      </c>
    </row>
    <row r="73" spans="1:18" ht="38.25" x14ac:dyDescent="0.25">
      <c r="A73" s="5">
        <v>68</v>
      </c>
      <c r="B73" s="6" t="s">
        <v>124</v>
      </c>
      <c r="C73" s="19" t="s">
        <v>159</v>
      </c>
      <c r="D73" s="6" t="s">
        <v>160</v>
      </c>
      <c r="E73" s="12" t="s">
        <v>171</v>
      </c>
      <c r="F73" s="6" t="s">
        <v>70</v>
      </c>
      <c r="G73" s="5" t="s">
        <v>173</v>
      </c>
      <c r="H73" s="19" t="s">
        <v>165</v>
      </c>
      <c r="I73" s="14" t="s">
        <v>34</v>
      </c>
      <c r="J73" s="19" t="s">
        <v>38</v>
      </c>
      <c r="K73" s="19" t="s">
        <v>96</v>
      </c>
      <c r="L73" s="15" t="s">
        <v>36</v>
      </c>
      <c r="M73" s="16" t="s">
        <v>134</v>
      </c>
      <c r="N73" s="11">
        <v>0</v>
      </c>
      <c r="O73" s="11">
        <v>0</v>
      </c>
      <c r="P73" s="11">
        <v>481000</v>
      </c>
      <c r="Q73" s="11">
        <v>0</v>
      </c>
      <c r="R73" s="11">
        <f t="shared" si="1"/>
        <v>481000</v>
      </c>
    </row>
    <row r="74" spans="1:18" ht="25.5" x14ac:dyDescent="0.25">
      <c r="A74" s="5">
        <v>69</v>
      </c>
      <c r="B74" s="6" t="s">
        <v>54</v>
      </c>
      <c r="C74" s="6" t="s">
        <v>174</v>
      </c>
      <c r="D74" s="6" t="s">
        <v>175</v>
      </c>
      <c r="E74" s="7">
        <v>48472476</v>
      </c>
      <c r="F74" s="6" t="s">
        <v>148</v>
      </c>
      <c r="G74" s="8">
        <v>2899284</v>
      </c>
      <c r="H74" s="6" t="s">
        <v>176</v>
      </c>
      <c r="I74" s="9" t="s">
        <v>44</v>
      </c>
      <c r="J74" s="9" t="s">
        <v>79</v>
      </c>
      <c r="K74" s="9" t="s">
        <v>177</v>
      </c>
      <c r="L74" s="6" t="s">
        <v>36</v>
      </c>
      <c r="M74" s="13">
        <v>2</v>
      </c>
      <c r="N74" s="11">
        <v>1413600</v>
      </c>
      <c r="O74" s="11">
        <f>VLOOKUP(G74,'[3]Souhrnná tabulka SSL A'!$F$1:$O$277,10,FALSE)</f>
        <v>178300</v>
      </c>
      <c r="P74" s="11">
        <v>0</v>
      </c>
      <c r="Q74" s="11">
        <v>0</v>
      </c>
      <c r="R74" s="11">
        <f t="shared" si="1"/>
        <v>1591900</v>
      </c>
    </row>
    <row r="75" spans="1:18" ht="25.5" x14ac:dyDescent="0.25">
      <c r="A75" s="5">
        <v>70</v>
      </c>
      <c r="B75" s="6" t="s">
        <v>54</v>
      </c>
      <c r="C75" s="6" t="s">
        <v>178</v>
      </c>
      <c r="D75" s="6" t="s">
        <v>179</v>
      </c>
      <c r="E75" s="7">
        <v>28634764</v>
      </c>
      <c r="F75" s="6" t="s">
        <v>180</v>
      </c>
      <c r="G75" s="8">
        <v>7134850</v>
      </c>
      <c r="H75" s="6" t="s">
        <v>178</v>
      </c>
      <c r="I75" s="9" t="s">
        <v>23</v>
      </c>
      <c r="J75" s="9" t="s">
        <v>68</v>
      </c>
      <c r="K75" s="9" t="s">
        <v>86</v>
      </c>
      <c r="L75" s="6" t="s">
        <v>26</v>
      </c>
      <c r="M75" s="10">
        <v>9</v>
      </c>
      <c r="N75" s="11">
        <v>4192740</v>
      </c>
      <c r="O75" s="11">
        <f>VLOOKUP(G75,'[3]Souhrnná tabulka SSL A'!$F$1:$O$277,10,FALSE)</f>
        <v>115000</v>
      </c>
      <c r="P75" s="11">
        <v>0</v>
      </c>
      <c r="Q75" s="11">
        <v>0</v>
      </c>
      <c r="R75" s="11">
        <f t="shared" si="1"/>
        <v>4307740</v>
      </c>
    </row>
    <row r="76" spans="1:18" ht="25.5" x14ac:dyDescent="0.25">
      <c r="A76" s="5">
        <v>71</v>
      </c>
      <c r="B76" s="6" t="s">
        <v>54</v>
      </c>
      <c r="C76" s="6" t="s">
        <v>178</v>
      </c>
      <c r="D76" s="6" t="s">
        <v>179</v>
      </c>
      <c r="E76" s="7">
        <v>28634764</v>
      </c>
      <c r="F76" s="6" t="s">
        <v>70</v>
      </c>
      <c r="G76" s="8">
        <v>7917426</v>
      </c>
      <c r="H76" s="6" t="s">
        <v>178</v>
      </c>
      <c r="I76" s="9" t="s">
        <v>23</v>
      </c>
      <c r="J76" s="9" t="s">
        <v>68</v>
      </c>
      <c r="K76" s="9" t="s">
        <v>86</v>
      </c>
      <c r="L76" s="6" t="s">
        <v>26</v>
      </c>
      <c r="M76" s="10">
        <v>2</v>
      </c>
      <c r="N76" s="11">
        <v>927500</v>
      </c>
      <c r="O76" s="11">
        <f>VLOOKUP(G76,'[3]Souhrnná tabulka SSL A'!$F$1:$O$277,10,FALSE)</f>
        <v>26200</v>
      </c>
      <c r="P76" s="11">
        <v>0</v>
      </c>
      <c r="Q76" s="11">
        <v>0</v>
      </c>
      <c r="R76" s="11">
        <f t="shared" si="1"/>
        <v>953700</v>
      </c>
    </row>
    <row r="77" spans="1:18" ht="38.25" x14ac:dyDescent="0.25">
      <c r="A77" s="5">
        <v>72</v>
      </c>
      <c r="B77" s="6" t="s">
        <v>89</v>
      </c>
      <c r="C77" s="6" t="s">
        <v>181</v>
      </c>
      <c r="D77" s="6" t="s">
        <v>182</v>
      </c>
      <c r="E77" s="7">
        <v>70851042</v>
      </c>
      <c r="F77" s="6" t="s">
        <v>100</v>
      </c>
      <c r="G77" s="8">
        <v>8660859</v>
      </c>
      <c r="H77" s="6" t="s">
        <v>181</v>
      </c>
      <c r="I77" s="9" t="s">
        <v>23</v>
      </c>
      <c r="J77" s="9" t="s">
        <v>24</v>
      </c>
      <c r="K77" s="9" t="s">
        <v>25</v>
      </c>
      <c r="L77" s="6" t="s">
        <v>26</v>
      </c>
      <c r="M77" s="18">
        <v>34</v>
      </c>
      <c r="N77" s="11">
        <v>6832000</v>
      </c>
      <c r="O77" s="11"/>
      <c r="P77" s="11">
        <v>0</v>
      </c>
      <c r="Q77" s="11">
        <v>0</v>
      </c>
      <c r="R77" s="11">
        <f t="shared" si="1"/>
        <v>6832000</v>
      </c>
    </row>
    <row r="78" spans="1:18" ht="38.25" x14ac:dyDescent="0.25">
      <c r="A78" s="5">
        <v>73</v>
      </c>
      <c r="B78" s="6" t="s">
        <v>89</v>
      </c>
      <c r="C78" s="6" t="s">
        <v>181</v>
      </c>
      <c r="D78" s="6" t="s">
        <v>182</v>
      </c>
      <c r="E78" s="7">
        <v>70851042</v>
      </c>
      <c r="F78" s="6" t="s">
        <v>21</v>
      </c>
      <c r="G78" s="8">
        <v>9113211</v>
      </c>
      <c r="H78" s="6" t="s">
        <v>181</v>
      </c>
      <c r="I78" s="9" t="s">
        <v>23</v>
      </c>
      <c r="J78" s="9" t="s">
        <v>24</v>
      </c>
      <c r="K78" s="9" t="s">
        <v>25</v>
      </c>
      <c r="L78" s="6" t="s">
        <v>26</v>
      </c>
      <c r="M78" s="18">
        <v>136</v>
      </c>
      <c r="N78" s="11">
        <v>27356000</v>
      </c>
      <c r="O78" s="11"/>
      <c r="P78" s="11">
        <v>0</v>
      </c>
      <c r="Q78" s="11">
        <v>0</v>
      </c>
      <c r="R78" s="11">
        <f t="shared" si="1"/>
        <v>27356000</v>
      </c>
    </row>
    <row r="79" spans="1:18" ht="25.5" x14ac:dyDescent="0.25">
      <c r="A79" s="5">
        <v>74</v>
      </c>
      <c r="B79" s="6" t="s">
        <v>101</v>
      </c>
      <c r="C79" s="6" t="s">
        <v>183</v>
      </c>
      <c r="D79" s="6" t="s">
        <v>184</v>
      </c>
      <c r="E79" s="7">
        <v>68684053</v>
      </c>
      <c r="F79" s="6" t="s">
        <v>100</v>
      </c>
      <c r="G79" s="8">
        <v>5508286</v>
      </c>
      <c r="H79" s="6" t="s">
        <v>183</v>
      </c>
      <c r="I79" s="9" t="s">
        <v>23</v>
      </c>
      <c r="J79" s="9" t="s">
        <v>24</v>
      </c>
      <c r="K79" s="9" t="s">
        <v>60</v>
      </c>
      <c r="L79" s="6" t="s">
        <v>26</v>
      </c>
      <c r="M79" s="10">
        <v>19</v>
      </c>
      <c r="N79" s="11">
        <v>4547080</v>
      </c>
      <c r="O79" s="11">
        <f>VLOOKUP(G79,'[3]Souhrnná tabulka SSL A'!$F$1:$O$277,10,FALSE)</f>
        <v>200000</v>
      </c>
      <c r="P79" s="11">
        <v>0</v>
      </c>
      <c r="Q79" s="11">
        <v>0</v>
      </c>
      <c r="R79" s="11">
        <f t="shared" si="1"/>
        <v>4747080</v>
      </c>
    </row>
    <row r="80" spans="1:18" ht="25.5" x14ac:dyDescent="0.25">
      <c r="A80" s="5">
        <v>75</v>
      </c>
      <c r="B80" s="6" t="s">
        <v>101</v>
      </c>
      <c r="C80" s="6" t="s">
        <v>183</v>
      </c>
      <c r="D80" s="6" t="s">
        <v>184</v>
      </c>
      <c r="E80" s="7">
        <v>68684053</v>
      </c>
      <c r="F80" s="6" t="s">
        <v>132</v>
      </c>
      <c r="G80" s="8">
        <v>5832918</v>
      </c>
      <c r="H80" s="6" t="s">
        <v>185</v>
      </c>
      <c r="I80" s="9" t="s">
        <v>34</v>
      </c>
      <c r="J80" s="9" t="s">
        <v>24</v>
      </c>
      <c r="K80" s="9" t="s">
        <v>186</v>
      </c>
      <c r="L80" s="6" t="s">
        <v>36</v>
      </c>
      <c r="M80" s="13">
        <v>3.5</v>
      </c>
      <c r="N80" s="11">
        <v>1645470</v>
      </c>
      <c r="O80" s="11">
        <f>VLOOKUP(G80,'[3]Souhrnná tabulka SSL A'!$F$1:$O$277,10,FALSE)</f>
        <v>275400</v>
      </c>
      <c r="P80" s="11">
        <v>0</v>
      </c>
      <c r="Q80" s="11">
        <v>0</v>
      </c>
      <c r="R80" s="11">
        <f t="shared" si="1"/>
        <v>1920870</v>
      </c>
    </row>
    <row r="81" spans="1:18" ht="38.25" x14ac:dyDescent="0.25">
      <c r="A81" s="5">
        <v>76</v>
      </c>
      <c r="B81" s="6" t="s">
        <v>89</v>
      </c>
      <c r="C81" s="6" t="s">
        <v>187</v>
      </c>
      <c r="D81" s="6" t="s">
        <v>188</v>
      </c>
      <c r="E81" s="7">
        <v>70850895</v>
      </c>
      <c r="F81" s="6" t="s">
        <v>21</v>
      </c>
      <c r="G81" s="8">
        <v>4392977</v>
      </c>
      <c r="H81" s="6" t="s">
        <v>189</v>
      </c>
      <c r="I81" s="9" t="s">
        <v>23</v>
      </c>
      <c r="J81" s="9" t="s">
        <v>68</v>
      </c>
      <c r="K81" s="9" t="s">
        <v>80</v>
      </c>
      <c r="L81" s="6" t="s">
        <v>26</v>
      </c>
      <c r="M81" s="18">
        <v>47</v>
      </c>
      <c r="N81" s="11">
        <v>15574000</v>
      </c>
      <c r="O81" s="11">
        <f>VLOOKUP(G81,'[3]Souhrnná tabulka SSL A'!$F$1:$O$277,10,FALSE)</f>
        <v>300000</v>
      </c>
      <c r="P81" s="11">
        <v>0</v>
      </c>
      <c r="Q81" s="11">
        <v>0</v>
      </c>
      <c r="R81" s="11">
        <f t="shared" si="1"/>
        <v>15874000</v>
      </c>
    </row>
    <row r="82" spans="1:18" ht="38.25" x14ac:dyDescent="0.25">
      <c r="A82" s="5">
        <v>77</v>
      </c>
      <c r="B82" s="6" t="s">
        <v>89</v>
      </c>
      <c r="C82" s="6" t="s">
        <v>187</v>
      </c>
      <c r="D82" s="6" t="s">
        <v>188</v>
      </c>
      <c r="E82" s="7">
        <v>70850895</v>
      </c>
      <c r="F82" s="6" t="s">
        <v>100</v>
      </c>
      <c r="G82" s="8">
        <v>9612398</v>
      </c>
      <c r="H82" s="6" t="s">
        <v>187</v>
      </c>
      <c r="I82" s="9" t="s">
        <v>23</v>
      </c>
      <c r="J82" s="9" t="s">
        <v>24</v>
      </c>
      <c r="K82" s="9" t="s">
        <v>80</v>
      </c>
      <c r="L82" s="6" t="s">
        <v>26</v>
      </c>
      <c r="M82" s="18">
        <v>115</v>
      </c>
      <c r="N82" s="11">
        <v>20610000</v>
      </c>
      <c r="O82" s="11"/>
      <c r="P82" s="11">
        <v>0</v>
      </c>
      <c r="Q82" s="11">
        <v>0</v>
      </c>
      <c r="R82" s="11">
        <f t="shared" si="1"/>
        <v>20610000</v>
      </c>
    </row>
    <row r="83" spans="1:18" ht="38.25" x14ac:dyDescent="0.25">
      <c r="A83" s="5">
        <v>78</v>
      </c>
      <c r="B83" s="6" t="s">
        <v>89</v>
      </c>
      <c r="C83" s="6" t="s">
        <v>190</v>
      </c>
      <c r="D83" s="6" t="s">
        <v>191</v>
      </c>
      <c r="E83" s="7">
        <v>70850909</v>
      </c>
      <c r="F83" s="6" t="s">
        <v>100</v>
      </c>
      <c r="G83" s="8">
        <v>6523437</v>
      </c>
      <c r="H83" s="6" t="s">
        <v>190</v>
      </c>
      <c r="I83" s="9" t="s">
        <v>23</v>
      </c>
      <c r="J83" s="9" t="s">
        <v>24</v>
      </c>
      <c r="K83" s="9" t="s">
        <v>192</v>
      </c>
      <c r="L83" s="6" t="s">
        <v>26</v>
      </c>
      <c r="M83" s="18">
        <v>40</v>
      </c>
      <c r="N83" s="11">
        <v>9572800</v>
      </c>
      <c r="O83" s="11">
        <f>VLOOKUP(G83,'[3]Souhrnná tabulka SSL A'!$F$1:$O$277,10,FALSE)</f>
        <v>578400</v>
      </c>
      <c r="P83" s="11">
        <v>0</v>
      </c>
      <c r="Q83" s="11">
        <v>0</v>
      </c>
      <c r="R83" s="11">
        <f t="shared" si="1"/>
        <v>10151200</v>
      </c>
    </row>
    <row r="84" spans="1:18" ht="25.5" x14ac:dyDescent="0.25">
      <c r="A84" s="5">
        <v>79</v>
      </c>
      <c r="B84" s="6" t="s">
        <v>89</v>
      </c>
      <c r="C84" s="6" t="s">
        <v>193</v>
      </c>
      <c r="D84" s="6" t="s">
        <v>194</v>
      </c>
      <c r="E84" s="7">
        <v>70850941</v>
      </c>
      <c r="F84" s="6" t="s">
        <v>100</v>
      </c>
      <c r="G84" s="8">
        <v>6376307</v>
      </c>
      <c r="H84" s="6" t="s">
        <v>193</v>
      </c>
      <c r="I84" s="9" t="s">
        <v>23</v>
      </c>
      <c r="J84" s="9" t="s">
        <v>24</v>
      </c>
      <c r="K84" s="9" t="s">
        <v>25</v>
      </c>
      <c r="L84" s="6" t="s">
        <v>26</v>
      </c>
      <c r="M84" s="18">
        <v>148</v>
      </c>
      <c r="N84" s="11">
        <v>29238000</v>
      </c>
      <c r="O84" s="11">
        <f>VLOOKUP(G84,'[3]Souhrnná tabulka SSL A'!$F$1:$O$277,10,FALSE)</f>
        <v>1000000</v>
      </c>
      <c r="P84" s="11">
        <v>0</v>
      </c>
      <c r="Q84" s="11">
        <v>0</v>
      </c>
      <c r="R84" s="11">
        <f t="shared" si="1"/>
        <v>30238000</v>
      </c>
    </row>
    <row r="85" spans="1:18" ht="25.5" x14ac:dyDescent="0.25">
      <c r="A85" s="5">
        <v>80</v>
      </c>
      <c r="B85" s="6" t="s">
        <v>89</v>
      </c>
      <c r="C85" s="6" t="s">
        <v>193</v>
      </c>
      <c r="D85" s="6" t="s">
        <v>194</v>
      </c>
      <c r="E85" s="7">
        <v>70850941</v>
      </c>
      <c r="F85" s="6" t="s">
        <v>21</v>
      </c>
      <c r="G85" s="8">
        <v>7295876</v>
      </c>
      <c r="H85" s="6" t="s">
        <v>193</v>
      </c>
      <c r="I85" s="9" t="s">
        <v>23</v>
      </c>
      <c r="J85" s="9" t="s">
        <v>24</v>
      </c>
      <c r="K85" s="9" t="s">
        <v>25</v>
      </c>
      <c r="L85" s="6" t="s">
        <v>26</v>
      </c>
      <c r="M85" s="18">
        <v>55</v>
      </c>
      <c r="N85" s="11">
        <v>13174000</v>
      </c>
      <c r="O85" s="11">
        <f>VLOOKUP(G85,'[3]Souhrnná tabulka SSL A'!$F$1:$O$277,10,FALSE)</f>
        <v>550800</v>
      </c>
      <c r="P85" s="11">
        <v>0</v>
      </c>
      <c r="Q85" s="11">
        <v>0</v>
      </c>
      <c r="R85" s="11">
        <f t="shared" si="1"/>
        <v>13724800</v>
      </c>
    </row>
    <row r="86" spans="1:18" ht="38.25" x14ac:dyDescent="0.25">
      <c r="A86" s="5">
        <v>81</v>
      </c>
      <c r="B86" s="6" t="s">
        <v>89</v>
      </c>
      <c r="C86" s="6" t="s">
        <v>195</v>
      </c>
      <c r="D86" s="6" t="s">
        <v>196</v>
      </c>
      <c r="E86" s="7">
        <v>70850976</v>
      </c>
      <c r="F86" s="6" t="s">
        <v>100</v>
      </c>
      <c r="G86" s="8">
        <v>5385508</v>
      </c>
      <c r="H86" s="6" t="s">
        <v>195</v>
      </c>
      <c r="I86" s="9" t="s">
        <v>23</v>
      </c>
      <c r="J86" s="9" t="s">
        <v>24</v>
      </c>
      <c r="K86" s="9" t="s">
        <v>197</v>
      </c>
      <c r="L86" s="6" t="s">
        <v>26</v>
      </c>
      <c r="M86" s="18">
        <v>63</v>
      </c>
      <c r="N86" s="11">
        <v>15077160</v>
      </c>
      <c r="O86" s="11">
        <f>VLOOKUP(G86,'[3]Souhrnná tabulka SSL A'!$F$1:$O$277,10,FALSE)</f>
        <v>780000</v>
      </c>
      <c r="P86" s="11">
        <v>0</v>
      </c>
      <c r="Q86" s="11">
        <v>3447202.83</v>
      </c>
      <c r="R86" s="11">
        <f t="shared" si="1"/>
        <v>19304362.829999998</v>
      </c>
    </row>
    <row r="87" spans="1:18" ht="38.25" x14ac:dyDescent="0.25">
      <c r="A87" s="5">
        <v>82</v>
      </c>
      <c r="B87" s="6" t="s">
        <v>18</v>
      </c>
      <c r="C87" s="6" t="s">
        <v>198</v>
      </c>
      <c r="D87" s="6" t="s">
        <v>199</v>
      </c>
      <c r="E87" s="7">
        <v>27664333</v>
      </c>
      <c r="F87" s="6" t="s">
        <v>132</v>
      </c>
      <c r="G87" s="8">
        <v>3913967</v>
      </c>
      <c r="H87" s="6" t="s">
        <v>200</v>
      </c>
      <c r="I87" s="9" t="s">
        <v>34</v>
      </c>
      <c r="J87" s="9" t="s">
        <v>24</v>
      </c>
      <c r="K87" s="9" t="s">
        <v>35</v>
      </c>
      <c r="L87" s="6" t="s">
        <v>36</v>
      </c>
      <c r="M87" s="13">
        <v>4.5</v>
      </c>
      <c r="N87" s="11">
        <v>2115610</v>
      </c>
      <c r="O87" s="11">
        <f>VLOOKUP(G87,'[3]Souhrnná tabulka SSL A'!$F$1:$O$277,10,FALSE)</f>
        <v>350000</v>
      </c>
      <c r="P87" s="11">
        <v>0</v>
      </c>
      <c r="Q87" s="11">
        <v>0</v>
      </c>
      <c r="R87" s="11">
        <f t="shared" si="1"/>
        <v>2465610</v>
      </c>
    </row>
    <row r="88" spans="1:18" ht="38.25" x14ac:dyDescent="0.25">
      <c r="A88" s="5">
        <v>83</v>
      </c>
      <c r="B88" s="6" t="s">
        <v>18</v>
      </c>
      <c r="C88" s="6" t="s">
        <v>198</v>
      </c>
      <c r="D88" s="6" t="s">
        <v>199</v>
      </c>
      <c r="E88" s="7">
        <v>27664333</v>
      </c>
      <c r="F88" s="6" t="s">
        <v>70</v>
      </c>
      <c r="G88" s="8">
        <v>4879046</v>
      </c>
      <c r="H88" s="6" t="s">
        <v>200</v>
      </c>
      <c r="I88" s="9" t="s">
        <v>23</v>
      </c>
      <c r="J88" s="9" t="s">
        <v>24</v>
      </c>
      <c r="K88" s="9" t="s">
        <v>177</v>
      </c>
      <c r="L88" s="6" t="s">
        <v>26</v>
      </c>
      <c r="M88" s="10">
        <v>16</v>
      </c>
      <c r="N88" s="11">
        <v>4100000</v>
      </c>
      <c r="O88" s="11">
        <f>VLOOKUP(G88,'[3]Souhrnná tabulka SSL A'!$F$1:$O$277,10,FALSE)</f>
        <v>211000</v>
      </c>
      <c r="P88" s="11">
        <v>0</v>
      </c>
      <c r="Q88" s="11">
        <v>0</v>
      </c>
      <c r="R88" s="11">
        <f t="shared" si="1"/>
        <v>4311000</v>
      </c>
    </row>
    <row r="89" spans="1:18" ht="38.25" x14ac:dyDescent="0.25">
      <c r="A89" s="5">
        <v>84</v>
      </c>
      <c r="B89" s="6" t="s">
        <v>89</v>
      </c>
      <c r="C89" s="6" t="s">
        <v>201</v>
      </c>
      <c r="D89" s="6" t="s">
        <v>202</v>
      </c>
      <c r="E89" s="7">
        <v>70850852</v>
      </c>
      <c r="F89" s="6" t="s">
        <v>21</v>
      </c>
      <c r="G89" s="8">
        <v>7152788</v>
      </c>
      <c r="H89" s="6" t="s">
        <v>201</v>
      </c>
      <c r="I89" s="9" t="s">
        <v>23</v>
      </c>
      <c r="J89" s="9" t="s">
        <v>68</v>
      </c>
      <c r="K89" s="9" t="s">
        <v>80</v>
      </c>
      <c r="L89" s="6" t="s">
        <v>26</v>
      </c>
      <c r="M89" s="18">
        <v>70</v>
      </c>
      <c r="N89" s="11">
        <v>16650000</v>
      </c>
      <c r="O89" s="11">
        <f>VLOOKUP(G89,'[3]Souhrnná tabulka SSL A'!$F$1:$O$277,10,FALSE)</f>
        <v>900000</v>
      </c>
      <c r="P89" s="11">
        <v>0</v>
      </c>
      <c r="Q89" s="11">
        <v>0</v>
      </c>
      <c r="R89" s="11">
        <f t="shared" si="1"/>
        <v>17550000</v>
      </c>
    </row>
    <row r="90" spans="1:18" ht="25.5" x14ac:dyDescent="0.25">
      <c r="A90" s="5">
        <v>85</v>
      </c>
      <c r="B90" s="6" t="s">
        <v>54</v>
      </c>
      <c r="C90" s="6" t="s">
        <v>203</v>
      </c>
      <c r="D90" s="6" t="s">
        <v>204</v>
      </c>
      <c r="E90" s="7" t="s">
        <v>205</v>
      </c>
      <c r="F90" s="6" t="s">
        <v>111</v>
      </c>
      <c r="G90" s="8">
        <v>1653587</v>
      </c>
      <c r="H90" s="6" t="s">
        <v>206</v>
      </c>
      <c r="I90" s="9" t="s">
        <v>59</v>
      </c>
      <c r="J90" s="9" t="s">
        <v>68</v>
      </c>
      <c r="K90" s="9" t="s">
        <v>46</v>
      </c>
      <c r="L90" s="6" t="s">
        <v>36</v>
      </c>
      <c r="M90" s="13">
        <v>5</v>
      </c>
      <c r="N90" s="11">
        <v>139870</v>
      </c>
      <c r="O90" s="11"/>
      <c r="P90" s="11">
        <v>0</v>
      </c>
      <c r="Q90" s="11">
        <v>0</v>
      </c>
      <c r="R90" s="11">
        <f t="shared" si="1"/>
        <v>139870</v>
      </c>
    </row>
    <row r="91" spans="1:18" ht="25.5" x14ac:dyDescent="0.25">
      <c r="A91" s="5">
        <v>86</v>
      </c>
      <c r="B91" s="6" t="s">
        <v>54</v>
      </c>
      <c r="C91" s="6" t="s">
        <v>203</v>
      </c>
      <c r="D91" s="6" t="s">
        <v>204</v>
      </c>
      <c r="E91" s="12" t="s">
        <v>205</v>
      </c>
      <c r="F91" s="6" t="s">
        <v>57</v>
      </c>
      <c r="G91" s="8">
        <v>2514201</v>
      </c>
      <c r="H91" s="6" t="s">
        <v>207</v>
      </c>
      <c r="I91" s="9" t="s">
        <v>59</v>
      </c>
      <c r="J91" s="9" t="s">
        <v>45</v>
      </c>
      <c r="K91" s="9" t="s">
        <v>208</v>
      </c>
      <c r="L91" s="6" t="s">
        <v>36</v>
      </c>
      <c r="M91" s="13">
        <v>5.48</v>
      </c>
      <c r="N91" s="11">
        <v>4092620</v>
      </c>
      <c r="O91" s="11">
        <f>VLOOKUP(G91,'[3]Souhrnná tabulka SSL A'!$F$1:$O$277,10,FALSE)</f>
        <v>364700</v>
      </c>
      <c r="P91" s="11">
        <v>0</v>
      </c>
      <c r="Q91" s="11">
        <v>0</v>
      </c>
      <c r="R91" s="11">
        <f t="shared" si="1"/>
        <v>4457320</v>
      </c>
    </row>
    <row r="92" spans="1:18" ht="25.5" x14ac:dyDescent="0.25">
      <c r="A92" s="5">
        <v>87</v>
      </c>
      <c r="B92" s="6" t="s">
        <v>54</v>
      </c>
      <c r="C92" s="6" t="s">
        <v>203</v>
      </c>
      <c r="D92" s="6" t="s">
        <v>204</v>
      </c>
      <c r="E92" s="12" t="s">
        <v>205</v>
      </c>
      <c r="F92" s="6" t="s">
        <v>47</v>
      </c>
      <c r="G92" s="8">
        <v>2633569</v>
      </c>
      <c r="H92" s="6" t="s">
        <v>209</v>
      </c>
      <c r="I92" s="9" t="s">
        <v>34</v>
      </c>
      <c r="J92" s="9" t="s">
        <v>45</v>
      </c>
      <c r="K92" s="9" t="s">
        <v>155</v>
      </c>
      <c r="L92" s="6" t="s">
        <v>36</v>
      </c>
      <c r="M92" s="13">
        <v>1.46</v>
      </c>
      <c r="N92" s="11">
        <v>1123450</v>
      </c>
      <c r="O92" s="11">
        <f>VLOOKUP(G92,'[3]Souhrnná tabulka SSL A'!$F$1:$O$277,10,FALSE)</f>
        <v>97000</v>
      </c>
      <c r="P92" s="11">
        <v>0</v>
      </c>
      <c r="Q92" s="11">
        <v>0</v>
      </c>
      <c r="R92" s="11">
        <f t="shared" si="1"/>
        <v>1220450</v>
      </c>
    </row>
    <row r="93" spans="1:18" ht="25.5" x14ac:dyDescent="0.25">
      <c r="A93" s="5">
        <v>88</v>
      </c>
      <c r="B93" s="6" t="s">
        <v>54</v>
      </c>
      <c r="C93" s="6" t="s">
        <v>203</v>
      </c>
      <c r="D93" s="6" t="s">
        <v>204</v>
      </c>
      <c r="E93" s="12" t="s">
        <v>205</v>
      </c>
      <c r="F93" s="6" t="s">
        <v>210</v>
      </c>
      <c r="G93" s="8">
        <v>4955284</v>
      </c>
      <c r="H93" s="6" t="s">
        <v>211</v>
      </c>
      <c r="I93" s="9" t="s">
        <v>44</v>
      </c>
      <c r="J93" s="9" t="s">
        <v>45</v>
      </c>
      <c r="K93" s="9" t="s">
        <v>208</v>
      </c>
      <c r="L93" s="6" t="s">
        <v>26</v>
      </c>
      <c r="M93" s="22">
        <v>31</v>
      </c>
      <c r="N93" s="11">
        <v>4403860</v>
      </c>
      <c r="O93" s="11">
        <f>VLOOKUP(G93,'[3]Souhrnná tabulka SSL A'!$F$1:$O$277,10,FALSE)</f>
        <v>243000</v>
      </c>
      <c r="P93" s="11">
        <v>0</v>
      </c>
      <c r="Q93" s="11">
        <v>0</v>
      </c>
      <c r="R93" s="11">
        <f t="shared" si="1"/>
        <v>4646860</v>
      </c>
    </row>
    <row r="94" spans="1:18" ht="25.5" x14ac:dyDescent="0.25">
      <c r="A94" s="5">
        <v>89</v>
      </c>
      <c r="B94" s="6" t="s">
        <v>54</v>
      </c>
      <c r="C94" s="6" t="s">
        <v>203</v>
      </c>
      <c r="D94" s="6" t="s">
        <v>204</v>
      </c>
      <c r="E94" s="12" t="s">
        <v>205</v>
      </c>
      <c r="F94" s="6" t="s">
        <v>61</v>
      </c>
      <c r="G94" s="8">
        <v>7667268</v>
      </c>
      <c r="H94" s="6" t="s">
        <v>212</v>
      </c>
      <c r="I94" s="9" t="s">
        <v>23</v>
      </c>
      <c r="J94" s="9" t="s">
        <v>45</v>
      </c>
      <c r="K94" s="9" t="s">
        <v>86</v>
      </c>
      <c r="L94" s="6" t="s">
        <v>26</v>
      </c>
      <c r="M94" s="10">
        <v>36</v>
      </c>
      <c r="N94" s="11">
        <v>5164160</v>
      </c>
      <c r="O94" s="11">
        <f>VLOOKUP(G94,'[3]Souhrnná tabulka SSL A'!$F$1:$O$277,10,FALSE)</f>
        <v>180300</v>
      </c>
      <c r="P94" s="11">
        <v>0</v>
      </c>
      <c r="Q94" s="11">
        <v>0</v>
      </c>
      <c r="R94" s="11">
        <f t="shared" si="1"/>
        <v>5344460</v>
      </c>
    </row>
    <row r="95" spans="1:18" ht="38.25" x14ac:dyDescent="0.25">
      <c r="A95" s="5">
        <v>90</v>
      </c>
      <c r="B95" s="6" t="s">
        <v>18</v>
      </c>
      <c r="C95" s="19" t="s">
        <v>213</v>
      </c>
      <c r="D95" s="6" t="s">
        <v>214</v>
      </c>
      <c r="E95" s="12">
        <v>9903046</v>
      </c>
      <c r="F95" s="6" t="s">
        <v>70</v>
      </c>
      <c r="G95" s="5" t="s">
        <v>215</v>
      </c>
      <c r="H95" s="19" t="s">
        <v>216</v>
      </c>
      <c r="I95" s="14" t="s">
        <v>34</v>
      </c>
      <c r="J95" s="19" t="s">
        <v>24</v>
      </c>
      <c r="K95" s="19" t="s">
        <v>217</v>
      </c>
      <c r="L95" s="15" t="s">
        <v>36</v>
      </c>
      <c r="M95" s="16" t="s">
        <v>218</v>
      </c>
      <c r="N95" s="11">
        <v>0</v>
      </c>
      <c r="O95" s="11">
        <v>0</v>
      </c>
      <c r="P95" s="11">
        <v>2500000</v>
      </c>
      <c r="Q95" s="11">
        <v>0</v>
      </c>
      <c r="R95" s="11">
        <f t="shared" si="1"/>
        <v>2500000</v>
      </c>
    </row>
    <row r="96" spans="1:18" ht="25.5" x14ac:dyDescent="0.25">
      <c r="A96" s="5">
        <v>91</v>
      </c>
      <c r="B96" s="6" t="s">
        <v>39</v>
      </c>
      <c r="C96" s="6" t="s">
        <v>219</v>
      </c>
      <c r="D96" s="6" t="s">
        <v>220</v>
      </c>
      <c r="E96" s="7">
        <v>46277633</v>
      </c>
      <c r="F96" s="6" t="s">
        <v>32</v>
      </c>
      <c r="G96" s="8">
        <v>6283429</v>
      </c>
      <c r="H96" s="9" t="s">
        <v>32</v>
      </c>
      <c r="I96" s="9" t="s">
        <v>34</v>
      </c>
      <c r="J96" s="9" t="s">
        <v>68</v>
      </c>
      <c r="K96" s="9" t="s">
        <v>221</v>
      </c>
      <c r="L96" s="6" t="s">
        <v>36</v>
      </c>
      <c r="M96" s="13">
        <v>7.7760000000000007</v>
      </c>
      <c r="N96" s="11">
        <v>755000</v>
      </c>
      <c r="O96" s="11"/>
      <c r="P96" s="11">
        <v>0</v>
      </c>
      <c r="Q96" s="11">
        <v>0</v>
      </c>
      <c r="R96" s="11">
        <f t="shared" si="1"/>
        <v>755000</v>
      </c>
    </row>
    <row r="97" spans="1:18" ht="25.5" x14ac:dyDescent="0.25">
      <c r="A97" s="5">
        <v>92</v>
      </c>
      <c r="B97" s="6" t="s">
        <v>124</v>
      </c>
      <c r="C97" s="6" t="s">
        <v>222</v>
      </c>
      <c r="D97" s="6" t="s">
        <v>223</v>
      </c>
      <c r="E97" s="7">
        <v>47930560</v>
      </c>
      <c r="F97" s="6" t="s">
        <v>32</v>
      </c>
      <c r="G97" s="8">
        <v>2255905</v>
      </c>
      <c r="H97" s="6" t="s">
        <v>224</v>
      </c>
      <c r="I97" s="9" t="s">
        <v>34</v>
      </c>
      <c r="J97" s="9" t="s">
        <v>24</v>
      </c>
      <c r="K97" s="9" t="s">
        <v>83</v>
      </c>
      <c r="L97" s="6" t="s">
        <v>36</v>
      </c>
      <c r="M97" s="13">
        <v>2.5</v>
      </c>
      <c r="N97" s="11">
        <v>1325000</v>
      </c>
      <c r="O97" s="11">
        <f>VLOOKUP(G97,'[3]Souhrnná tabulka SSL A'!$F$1:$O$277,10,FALSE)</f>
        <v>146800</v>
      </c>
      <c r="P97" s="11">
        <v>0</v>
      </c>
      <c r="Q97" s="11">
        <v>0</v>
      </c>
      <c r="R97" s="11">
        <f t="shared" si="1"/>
        <v>1471800</v>
      </c>
    </row>
    <row r="98" spans="1:18" ht="25.5" x14ac:dyDescent="0.25">
      <c r="A98" s="5">
        <v>93</v>
      </c>
      <c r="B98" s="6" t="s">
        <v>124</v>
      </c>
      <c r="C98" s="6" t="s">
        <v>222</v>
      </c>
      <c r="D98" s="6" t="s">
        <v>223</v>
      </c>
      <c r="E98" s="7">
        <v>47930560</v>
      </c>
      <c r="F98" s="6" t="s">
        <v>139</v>
      </c>
      <c r="G98" s="8">
        <v>4868538</v>
      </c>
      <c r="H98" s="6" t="s">
        <v>225</v>
      </c>
      <c r="I98" s="9" t="s">
        <v>44</v>
      </c>
      <c r="J98" s="9" t="s">
        <v>24</v>
      </c>
      <c r="K98" s="9" t="s">
        <v>83</v>
      </c>
      <c r="L98" s="6" t="s">
        <v>36</v>
      </c>
      <c r="M98" s="13">
        <v>3.84</v>
      </c>
      <c r="N98" s="11">
        <v>2271640</v>
      </c>
      <c r="O98" s="11">
        <f>VLOOKUP(G98,'[3]Souhrnná tabulka SSL A'!$F$1:$O$277,10,FALSE)</f>
        <v>241800</v>
      </c>
      <c r="P98" s="11">
        <v>0</v>
      </c>
      <c r="Q98" s="11">
        <v>0</v>
      </c>
      <c r="R98" s="11">
        <f t="shared" si="1"/>
        <v>2513440</v>
      </c>
    </row>
    <row r="99" spans="1:18" ht="25.5" x14ac:dyDescent="0.25">
      <c r="A99" s="5">
        <v>94</v>
      </c>
      <c r="B99" s="6" t="s">
        <v>124</v>
      </c>
      <c r="C99" s="6" t="s">
        <v>222</v>
      </c>
      <c r="D99" s="6" t="s">
        <v>223</v>
      </c>
      <c r="E99" s="7">
        <v>47930560</v>
      </c>
      <c r="F99" s="6" t="s">
        <v>132</v>
      </c>
      <c r="G99" s="8">
        <v>6870047</v>
      </c>
      <c r="H99" s="6" t="s">
        <v>226</v>
      </c>
      <c r="I99" s="9" t="s">
        <v>34</v>
      </c>
      <c r="J99" s="9" t="s">
        <v>24</v>
      </c>
      <c r="K99" s="9" t="s">
        <v>83</v>
      </c>
      <c r="L99" s="6" t="s">
        <v>36</v>
      </c>
      <c r="M99" s="13">
        <v>13</v>
      </c>
      <c r="N99" s="11">
        <v>6204770</v>
      </c>
      <c r="O99" s="11">
        <f>VLOOKUP(G99,'[3]Souhrnná tabulka SSL A'!$F$1:$O$277,10,FALSE)</f>
        <v>1023100</v>
      </c>
      <c r="P99" s="11">
        <v>0</v>
      </c>
      <c r="Q99" s="11">
        <v>0</v>
      </c>
      <c r="R99" s="11">
        <f t="shared" si="1"/>
        <v>7227870</v>
      </c>
    </row>
    <row r="100" spans="1:18" ht="25.5" x14ac:dyDescent="0.25">
      <c r="A100" s="5">
        <v>95</v>
      </c>
      <c r="B100" s="6" t="s">
        <v>124</v>
      </c>
      <c r="C100" s="6" t="s">
        <v>227</v>
      </c>
      <c r="D100" s="6" t="s">
        <v>228</v>
      </c>
      <c r="E100" s="7">
        <v>47930063</v>
      </c>
      <c r="F100" s="6" t="s">
        <v>132</v>
      </c>
      <c r="G100" s="8">
        <v>3052202</v>
      </c>
      <c r="H100" s="6" t="s">
        <v>226</v>
      </c>
      <c r="I100" s="9" t="s">
        <v>73</v>
      </c>
      <c r="J100" s="9" t="s">
        <v>24</v>
      </c>
      <c r="K100" s="9" t="s">
        <v>104</v>
      </c>
      <c r="L100" s="6" t="s">
        <v>36</v>
      </c>
      <c r="M100" s="13">
        <v>11</v>
      </c>
      <c r="N100" s="11">
        <v>5171500</v>
      </c>
      <c r="O100" s="11">
        <f>VLOOKUP(G100,'[3]Souhrnná tabulka SSL A'!$F$1:$O$277,10,FALSE)</f>
        <v>865700</v>
      </c>
      <c r="P100" s="11">
        <v>0</v>
      </c>
      <c r="Q100" s="11">
        <v>0</v>
      </c>
      <c r="R100" s="11">
        <f t="shared" si="1"/>
        <v>6037200</v>
      </c>
    </row>
    <row r="101" spans="1:18" ht="25.5" x14ac:dyDescent="0.25">
      <c r="A101" s="5">
        <v>96</v>
      </c>
      <c r="B101" s="6" t="s">
        <v>124</v>
      </c>
      <c r="C101" s="6" t="s">
        <v>227</v>
      </c>
      <c r="D101" s="6" t="s">
        <v>228</v>
      </c>
      <c r="E101" s="7">
        <v>47930063</v>
      </c>
      <c r="F101" s="6" t="s">
        <v>77</v>
      </c>
      <c r="G101" s="8">
        <v>4077969</v>
      </c>
      <c r="H101" s="9" t="s">
        <v>77</v>
      </c>
      <c r="I101" s="9" t="s">
        <v>34</v>
      </c>
      <c r="J101" s="9" t="s">
        <v>79</v>
      </c>
      <c r="K101" s="9" t="s">
        <v>104</v>
      </c>
      <c r="L101" s="6" t="s">
        <v>36</v>
      </c>
      <c r="M101" s="13">
        <v>1.62</v>
      </c>
      <c r="N101" s="11">
        <v>1158300</v>
      </c>
      <c r="O101" s="11">
        <f>VLOOKUP(G101,'[3]Souhrnná tabulka SSL A'!$F$1:$O$277,10,FALSE)</f>
        <v>118900</v>
      </c>
      <c r="P101" s="11">
        <v>0</v>
      </c>
      <c r="Q101" s="11">
        <v>0</v>
      </c>
      <c r="R101" s="11">
        <f t="shared" si="1"/>
        <v>1277200</v>
      </c>
    </row>
    <row r="102" spans="1:18" ht="25.5" x14ac:dyDescent="0.25">
      <c r="A102" s="5">
        <v>97</v>
      </c>
      <c r="B102" s="6" t="s">
        <v>124</v>
      </c>
      <c r="C102" s="6" t="s">
        <v>227</v>
      </c>
      <c r="D102" s="6" t="s">
        <v>228</v>
      </c>
      <c r="E102" s="7">
        <v>47930063</v>
      </c>
      <c r="F102" s="6" t="s">
        <v>148</v>
      </c>
      <c r="G102" s="8">
        <v>9859957</v>
      </c>
      <c r="H102" s="6" t="s">
        <v>229</v>
      </c>
      <c r="I102" s="9" t="s">
        <v>44</v>
      </c>
      <c r="J102" s="9" t="s">
        <v>79</v>
      </c>
      <c r="K102" s="9" t="s">
        <v>104</v>
      </c>
      <c r="L102" s="6" t="s">
        <v>36</v>
      </c>
      <c r="M102" s="13">
        <v>2</v>
      </c>
      <c r="N102" s="11">
        <v>1413600</v>
      </c>
      <c r="O102" s="11">
        <f>VLOOKUP(G102,'[3]Souhrnná tabulka SSL A'!$F$1:$O$277,10,FALSE)</f>
        <v>178300</v>
      </c>
      <c r="P102" s="11">
        <v>0</v>
      </c>
      <c r="Q102" s="11">
        <v>0</v>
      </c>
      <c r="R102" s="11">
        <f t="shared" si="1"/>
        <v>1591900</v>
      </c>
    </row>
    <row r="103" spans="1:18" ht="25.5" x14ac:dyDescent="0.25">
      <c r="A103" s="5">
        <v>98</v>
      </c>
      <c r="B103" s="6" t="s">
        <v>124</v>
      </c>
      <c r="C103" s="23" t="s">
        <v>227</v>
      </c>
      <c r="D103" s="6" t="s">
        <v>228</v>
      </c>
      <c r="E103" s="12" t="s">
        <v>230</v>
      </c>
      <c r="F103" s="6" t="s">
        <v>132</v>
      </c>
      <c r="G103" s="5" t="s">
        <v>231</v>
      </c>
      <c r="H103" s="23" t="s">
        <v>226</v>
      </c>
      <c r="I103" s="23" t="s">
        <v>73</v>
      </c>
      <c r="J103" s="23" t="s">
        <v>24</v>
      </c>
      <c r="K103" s="23" t="s">
        <v>104</v>
      </c>
      <c r="L103" s="15" t="s">
        <v>36</v>
      </c>
      <c r="M103" s="16">
        <v>1</v>
      </c>
      <c r="N103" s="11">
        <v>0</v>
      </c>
      <c r="O103" s="11">
        <v>0</v>
      </c>
      <c r="P103" s="11">
        <v>515300</v>
      </c>
      <c r="Q103" s="11">
        <v>0</v>
      </c>
      <c r="R103" s="11">
        <f t="shared" si="1"/>
        <v>515300</v>
      </c>
    </row>
    <row r="104" spans="1:18" ht="25.5" x14ac:dyDescent="0.25">
      <c r="A104" s="5">
        <v>99</v>
      </c>
      <c r="B104" s="6" t="s">
        <v>124</v>
      </c>
      <c r="C104" s="6" t="s">
        <v>232</v>
      </c>
      <c r="D104" s="6" t="s">
        <v>233</v>
      </c>
      <c r="E104" s="7">
        <v>18189750</v>
      </c>
      <c r="F104" s="6" t="s">
        <v>32</v>
      </c>
      <c r="G104" s="8">
        <v>1491324</v>
      </c>
      <c r="H104" s="9" t="s">
        <v>32</v>
      </c>
      <c r="I104" s="9" t="s">
        <v>34</v>
      </c>
      <c r="J104" s="9" t="s">
        <v>68</v>
      </c>
      <c r="K104" s="9" t="s">
        <v>60</v>
      </c>
      <c r="L104" s="6" t="s">
        <v>36</v>
      </c>
      <c r="M104" s="13">
        <v>7.21</v>
      </c>
      <c r="N104" s="11">
        <v>991210</v>
      </c>
      <c r="O104" s="11"/>
      <c r="P104" s="11">
        <v>0</v>
      </c>
      <c r="Q104" s="11">
        <v>0</v>
      </c>
      <c r="R104" s="11">
        <f t="shared" si="1"/>
        <v>991210</v>
      </c>
    </row>
    <row r="105" spans="1:18" ht="25.5" x14ac:dyDescent="0.25">
      <c r="A105" s="5">
        <v>100</v>
      </c>
      <c r="B105" s="6" t="s">
        <v>124</v>
      </c>
      <c r="C105" s="6" t="s">
        <v>232</v>
      </c>
      <c r="D105" s="6" t="s">
        <v>233</v>
      </c>
      <c r="E105" s="7">
        <v>18189750</v>
      </c>
      <c r="F105" s="6" t="s">
        <v>47</v>
      </c>
      <c r="G105" s="8">
        <v>1587524</v>
      </c>
      <c r="H105" s="6" t="s">
        <v>234</v>
      </c>
      <c r="I105" s="9" t="s">
        <v>34</v>
      </c>
      <c r="J105" s="9" t="s">
        <v>45</v>
      </c>
      <c r="K105" s="9" t="s">
        <v>121</v>
      </c>
      <c r="L105" s="6" t="s">
        <v>36</v>
      </c>
      <c r="M105" s="13">
        <v>1.37</v>
      </c>
      <c r="N105" s="11">
        <v>956990</v>
      </c>
      <c r="O105" s="11">
        <f>VLOOKUP(G105,'[3]Souhrnná tabulka SSL A'!$F$1:$O$277,10,FALSE)</f>
        <v>91000</v>
      </c>
      <c r="P105" s="11">
        <v>0</v>
      </c>
      <c r="Q105" s="11">
        <v>0</v>
      </c>
      <c r="R105" s="11">
        <f t="shared" si="1"/>
        <v>1047990</v>
      </c>
    </row>
    <row r="106" spans="1:18" ht="25.5" x14ac:dyDescent="0.25">
      <c r="A106" s="5">
        <v>101</v>
      </c>
      <c r="B106" s="6" t="s">
        <v>124</v>
      </c>
      <c r="C106" s="6" t="s">
        <v>232</v>
      </c>
      <c r="D106" s="6" t="s">
        <v>233</v>
      </c>
      <c r="E106" s="7">
        <v>18189750</v>
      </c>
      <c r="F106" s="6" t="s">
        <v>132</v>
      </c>
      <c r="G106" s="8">
        <v>2006998</v>
      </c>
      <c r="H106" s="6" t="s">
        <v>226</v>
      </c>
      <c r="I106" s="9" t="s">
        <v>73</v>
      </c>
      <c r="J106" s="9" t="s">
        <v>24</v>
      </c>
      <c r="K106" s="9" t="s">
        <v>60</v>
      </c>
      <c r="L106" s="6" t="s">
        <v>36</v>
      </c>
      <c r="M106" s="13">
        <v>10.15</v>
      </c>
      <c r="N106" s="11">
        <v>4802880</v>
      </c>
      <c r="O106" s="11">
        <f>VLOOKUP(G106,'[3]Souhrnná tabulka SSL A'!$F$1:$O$277,10,FALSE)</f>
        <v>630000</v>
      </c>
      <c r="P106" s="11">
        <v>0</v>
      </c>
      <c r="Q106" s="11">
        <v>0</v>
      </c>
      <c r="R106" s="11">
        <f t="shared" si="1"/>
        <v>5432880</v>
      </c>
    </row>
    <row r="107" spans="1:18" ht="25.5" x14ac:dyDescent="0.25">
      <c r="A107" s="5">
        <v>102</v>
      </c>
      <c r="B107" s="6" t="s">
        <v>124</v>
      </c>
      <c r="C107" s="6" t="s">
        <v>232</v>
      </c>
      <c r="D107" s="6" t="s">
        <v>233</v>
      </c>
      <c r="E107" s="7">
        <v>18189750</v>
      </c>
      <c r="F107" s="6" t="s">
        <v>111</v>
      </c>
      <c r="G107" s="8">
        <v>2541897</v>
      </c>
      <c r="H107" s="6" t="s">
        <v>235</v>
      </c>
      <c r="I107" s="9" t="s">
        <v>23</v>
      </c>
      <c r="J107" s="9" t="s">
        <v>68</v>
      </c>
      <c r="K107" s="9" t="s">
        <v>60</v>
      </c>
      <c r="L107" s="6" t="s">
        <v>26</v>
      </c>
      <c r="M107" s="10">
        <v>16</v>
      </c>
      <c r="N107" s="11">
        <v>4715940</v>
      </c>
      <c r="O107" s="11">
        <f>VLOOKUP(G107,'[3]Souhrnná tabulka SSL A'!$F$1:$O$277,10,FALSE)</f>
        <v>265000</v>
      </c>
      <c r="P107" s="11">
        <v>0</v>
      </c>
      <c r="Q107" s="11">
        <v>0</v>
      </c>
      <c r="R107" s="11">
        <f t="shared" si="1"/>
        <v>4980940</v>
      </c>
    </row>
    <row r="108" spans="1:18" ht="25.5" x14ac:dyDescent="0.25">
      <c r="A108" s="5">
        <v>103</v>
      </c>
      <c r="B108" s="6" t="s">
        <v>124</v>
      </c>
      <c r="C108" s="6" t="s">
        <v>232</v>
      </c>
      <c r="D108" s="6" t="s">
        <v>233</v>
      </c>
      <c r="E108" s="7">
        <v>18189750</v>
      </c>
      <c r="F108" s="6" t="s">
        <v>111</v>
      </c>
      <c r="G108" s="8">
        <v>5959378</v>
      </c>
      <c r="H108" s="6" t="s">
        <v>235</v>
      </c>
      <c r="I108" s="9" t="s">
        <v>34</v>
      </c>
      <c r="J108" s="9" t="s">
        <v>68</v>
      </c>
      <c r="K108" s="9" t="s">
        <v>60</v>
      </c>
      <c r="L108" s="6" t="s">
        <v>36</v>
      </c>
      <c r="M108" s="13">
        <v>2</v>
      </c>
      <c r="N108" s="11">
        <v>72580</v>
      </c>
      <c r="O108" s="11"/>
      <c r="P108" s="11">
        <v>0</v>
      </c>
      <c r="Q108" s="11">
        <v>0</v>
      </c>
      <c r="R108" s="11">
        <f t="shared" si="1"/>
        <v>72580</v>
      </c>
    </row>
    <row r="109" spans="1:18" ht="25.5" x14ac:dyDescent="0.25">
      <c r="A109" s="5">
        <v>104</v>
      </c>
      <c r="B109" s="6" t="s">
        <v>124</v>
      </c>
      <c r="C109" s="6" t="s">
        <v>232</v>
      </c>
      <c r="D109" s="6" t="s">
        <v>233</v>
      </c>
      <c r="E109" s="7">
        <v>18189750</v>
      </c>
      <c r="F109" s="6" t="s">
        <v>61</v>
      </c>
      <c r="G109" s="8">
        <v>6048242</v>
      </c>
      <c r="H109" s="6" t="s">
        <v>236</v>
      </c>
      <c r="I109" s="9" t="s">
        <v>23</v>
      </c>
      <c r="J109" s="9" t="s">
        <v>79</v>
      </c>
      <c r="K109" s="9" t="s">
        <v>60</v>
      </c>
      <c r="L109" s="6" t="s">
        <v>26</v>
      </c>
      <c r="M109" s="10">
        <v>62</v>
      </c>
      <c r="N109" s="11">
        <v>7970000</v>
      </c>
      <c r="O109" s="11">
        <f>VLOOKUP(G109,'[3]Souhrnná tabulka SSL A'!$F$1:$O$277,10,FALSE)</f>
        <v>374000</v>
      </c>
      <c r="P109" s="11">
        <v>0</v>
      </c>
      <c r="Q109" s="11">
        <v>0</v>
      </c>
      <c r="R109" s="11">
        <f t="shared" si="1"/>
        <v>8344000</v>
      </c>
    </row>
    <row r="110" spans="1:18" ht="25.5" x14ac:dyDescent="0.25">
      <c r="A110" s="5">
        <v>105</v>
      </c>
      <c r="B110" s="6" t="s">
        <v>124</v>
      </c>
      <c r="C110" s="6" t="s">
        <v>232</v>
      </c>
      <c r="D110" s="6" t="s">
        <v>233</v>
      </c>
      <c r="E110" s="7">
        <v>18189750</v>
      </c>
      <c r="F110" s="6" t="s">
        <v>21</v>
      </c>
      <c r="G110" s="8">
        <v>8438012</v>
      </c>
      <c r="H110" s="6" t="s">
        <v>237</v>
      </c>
      <c r="I110" s="9" t="s">
        <v>23</v>
      </c>
      <c r="J110" s="9" t="s">
        <v>24</v>
      </c>
      <c r="K110" s="9" t="s">
        <v>60</v>
      </c>
      <c r="L110" s="6" t="s">
        <v>26</v>
      </c>
      <c r="M110" s="10">
        <v>38</v>
      </c>
      <c r="N110" s="11">
        <v>11914330</v>
      </c>
      <c r="O110" s="11">
        <f>VLOOKUP(G110,'[3]Souhrnná tabulka SSL A'!$F$1:$O$277,10,FALSE)</f>
        <v>380500</v>
      </c>
      <c r="P110" s="11">
        <v>0</v>
      </c>
      <c r="Q110" s="11">
        <v>0</v>
      </c>
      <c r="R110" s="11">
        <f t="shared" si="1"/>
        <v>12294830</v>
      </c>
    </row>
    <row r="111" spans="1:18" ht="25.5" x14ac:dyDescent="0.25">
      <c r="A111" s="5">
        <v>106</v>
      </c>
      <c r="B111" s="6" t="s">
        <v>124</v>
      </c>
      <c r="C111" s="6" t="s">
        <v>232</v>
      </c>
      <c r="D111" s="6" t="s">
        <v>233</v>
      </c>
      <c r="E111" s="7">
        <v>18189750</v>
      </c>
      <c r="F111" s="6" t="s">
        <v>70</v>
      </c>
      <c r="G111" s="8">
        <v>8906531</v>
      </c>
      <c r="H111" s="6" t="s">
        <v>237</v>
      </c>
      <c r="I111" s="9" t="s">
        <v>23</v>
      </c>
      <c r="J111" s="9" t="s">
        <v>24</v>
      </c>
      <c r="K111" s="9" t="s">
        <v>60</v>
      </c>
      <c r="L111" s="6" t="s">
        <v>26</v>
      </c>
      <c r="M111" s="10">
        <v>4</v>
      </c>
      <c r="N111" s="11">
        <v>1755000</v>
      </c>
      <c r="O111" s="11">
        <f>VLOOKUP(G111,'[3]Souhrnná tabulka SSL A'!$F$1:$O$277,10,FALSE)</f>
        <v>52600</v>
      </c>
      <c r="P111" s="11">
        <v>0</v>
      </c>
      <c r="Q111" s="11">
        <v>0</v>
      </c>
      <c r="R111" s="11">
        <f t="shared" si="1"/>
        <v>1807600</v>
      </c>
    </row>
    <row r="112" spans="1:18" ht="25.5" x14ac:dyDescent="0.25">
      <c r="A112" s="5">
        <v>107</v>
      </c>
      <c r="B112" s="6" t="s">
        <v>124</v>
      </c>
      <c r="C112" s="6" t="s">
        <v>232</v>
      </c>
      <c r="D112" s="6" t="s">
        <v>233</v>
      </c>
      <c r="E112" s="7">
        <v>18189750</v>
      </c>
      <c r="F112" s="6" t="s">
        <v>42</v>
      </c>
      <c r="G112" s="8">
        <v>8959007</v>
      </c>
      <c r="H112" s="6" t="s">
        <v>238</v>
      </c>
      <c r="I112" s="9" t="s">
        <v>44</v>
      </c>
      <c r="J112" s="9" t="s">
        <v>45</v>
      </c>
      <c r="K112" s="9" t="s">
        <v>60</v>
      </c>
      <c r="L112" s="6" t="s">
        <v>36</v>
      </c>
      <c r="M112" s="13">
        <v>1.95</v>
      </c>
      <c r="N112" s="11">
        <v>911270</v>
      </c>
      <c r="O112" s="11">
        <f>VLOOKUP(G112,'[3]Souhrnná tabulka SSL A'!$F$1:$O$277,10,FALSE)</f>
        <v>330000</v>
      </c>
      <c r="P112" s="11">
        <v>0</v>
      </c>
      <c r="Q112" s="11">
        <v>0</v>
      </c>
      <c r="R112" s="11">
        <f t="shared" si="1"/>
        <v>1241270</v>
      </c>
    </row>
    <row r="113" spans="1:18" ht="25.5" x14ac:dyDescent="0.25">
      <c r="A113" s="5">
        <v>108</v>
      </c>
      <c r="B113" s="6" t="s">
        <v>124</v>
      </c>
      <c r="C113" s="6" t="s">
        <v>232</v>
      </c>
      <c r="D113" s="6" t="s">
        <v>233</v>
      </c>
      <c r="E113" s="7">
        <v>18189750</v>
      </c>
      <c r="F113" s="6" t="s">
        <v>84</v>
      </c>
      <c r="G113" s="8">
        <v>9924394</v>
      </c>
      <c r="H113" s="6" t="s">
        <v>239</v>
      </c>
      <c r="I113" s="9" t="s">
        <v>59</v>
      </c>
      <c r="J113" s="9" t="s">
        <v>45</v>
      </c>
      <c r="K113" s="9" t="s">
        <v>60</v>
      </c>
      <c r="L113" s="6" t="s">
        <v>36</v>
      </c>
      <c r="M113" s="13">
        <v>3.63</v>
      </c>
      <c r="N113" s="11">
        <v>2499800</v>
      </c>
      <c r="O113" s="11">
        <f>VLOOKUP(G113,'[3]Souhrnná tabulka SSL A'!$F$1:$O$277,10,FALSE)</f>
        <v>331600</v>
      </c>
      <c r="P113" s="11">
        <v>0</v>
      </c>
      <c r="Q113" s="11">
        <v>0</v>
      </c>
      <c r="R113" s="11">
        <f t="shared" si="1"/>
        <v>2831400</v>
      </c>
    </row>
    <row r="114" spans="1:18" ht="25.5" x14ac:dyDescent="0.25">
      <c r="A114" s="5">
        <v>109</v>
      </c>
      <c r="B114" s="6" t="s">
        <v>124</v>
      </c>
      <c r="C114" s="19" t="s">
        <v>232</v>
      </c>
      <c r="D114" s="6" t="s">
        <v>233</v>
      </c>
      <c r="E114" s="12">
        <v>18189750</v>
      </c>
      <c r="F114" s="14" t="s">
        <v>32</v>
      </c>
      <c r="G114" s="5" t="s">
        <v>240</v>
      </c>
      <c r="H114" s="19" t="s">
        <v>32</v>
      </c>
      <c r="I114" s="24" t="s">
        <v>166</v>
      </c>
      <c r="J114" s="25" t="s">
        <v>241</v>
      </c>
      <c r="K114" s="14" t="s">
        <v>60</v>
      </c>
      <c r="L114" s="15" t="s">
        <v>36</v>
      </c>
      <c r="M114" s="16">
        <v>3</v>
      </c>
      <c r="N114" s="11">
        <v>0</v>
      </c>
      <c r="O114" s="11">
        <v>0</v>
      </c>
      <c r="P114" s="11">
        <v>1711500</v>
      </c>
      <c r="Q114" s="11">
        <v>0</v>
      </c>
      <c r="R114" s="11">
        <f t="shared" si="1"/>
        <v>1711500</v>
      </c>
    </row>
    <row r="115" spans="1:18" ht="25.5" x14ac:dyDescent="0.25">
      <c r="A115" s="5">
        <v>110</v>
      </c>
      <c r="B115" s="6" t="s">
        <v>124</v>
      </c>
      <c r="C115" s="19" t="s">
        <v>232</v>
      </c>
      <c r="D115" s="6" t="s">
        <v>233</v>
      </c>
      <c r="E115" s="12">
        <v>18189750</v>
      </c>
      <c r="F115" s="6" t="s">
        <v>132</v>
      </c>
      <c r="G115" s="5" t="s">
        <v>242</v>
      </c>
      <c r="H115" s="19" t="s">
        <v>226</v>
      </c>
      <c r="I115" s="19" t="s">
        <v>34</v>
      </c>
      <c r="J115" s="19" t="s">
        <v>24</v>
      </c>
      <c r="K115" s="19" t="s">
        <v>60</v>
      </c>
      <c r="L115" s="15" t="s">
        <v>36</v>
      </c>
      <c r="M115" s="16" t="s">
        <v>134</v>
      </c>
      <c r="N115" s="11">
        <v>0</v>
      </c>
      <c r="O115" s="11">
        <v>0</v>
      </c>
      <c r="P115" s="11">
        <v>430100</v>
      </c>
      <c r="Q115" s="11">
        <v>0</v>
      </c>
      <c r="R115" s="11">
        <f t="shared" si="1"/>
        <v>430100</v>
      </c>
    </row>
    <row r="116" spans="1:18" ht="25.5" x14ac:dyDescent="0.25">
      <c r="A116" s="5">
        <v>111</v>
      </c>
      <c r="B116" s="6" t="s">
        <v>124</v>
      </c>
      <c r="C116" s="6" t="s">
        <v>243</v>
      </c>
      <c r="D116" s="6" t="s">
        <v>244</v>
      </c>
      <c r="E116" s="7">
        <v>73633071</v>
      </c>
      <c r="F116" s="6" t="s">
        <v>132</v>
      </c>
      <c r="G116" s="8">
        <v>2525222</v>
      </c>
      <c r="H116" s="6" t="s">
        <v>226</v>
      </c>
      <c r="I116" s="9" t="s">
        <v>34</v>
      </c>
      <c r="J116" s="9" t="s">
        <v>24</v>
      </c>
      <c r="K116" s="9" t="s">
        <v>192</v>
      </c>
      <c r="L116" s="6" t="s">
        <v>36</v>
      </c>
      <c r="M116" s="13">
        <v>7.5</v>
      </c>
      <c r="N116" s="11">
        <v>3526020</v>
      </c>
      <c r="O116" s="11">
        <f>VLOOKUP(G116,'[3]Souhrnná tabulka SSL A'!$F$1:$O$277,10,FALSE)</f>
        <v>589000</v>
      </c>
      <c r="P116" s="11">
        <v>0</v>
      </c>
      <c r="Q116" s="11">
        <v>0</v>
      </c>
      <c r="R116" s="11">
        <f t="shared" si="1"/>
        <v>4115020</v>
      </c>
    </row>
    <row r="117" spans="1:18" ht="25.5" x14ac:dyDescent="0.25">
      <c r="A117" s="5">
        <v>112</v>
      </c>
      <c r="B117" s="6" t="s">
        <v>124</v>
      </c>
      <c r="C117" s="6" t="s">
        <v>243</v>
      </c>
      <c r="D117" s="6" t="s">
        <v>244</v>
      </c>
      <c r="E117" s="7">
        <v>73633071</v>
      </c>
      <c r="F117" s="6" t="s">
        <v>139</v>
      </c>
      <c r="G117" s="8">
        <v>3349012</v>
      </c>
      <c r="H117" s="6" t="s">
        <v>245</v>
      </c>
      <c r="I117" s="9" t="s">
        <v>44</v>
      </c>
      <c r="J117" s="9" t="s">
        <v>24</v>
      </c>
      <c r="K117" s="9" t="s">
        <v>192</v>
      </c>
      <c r="L117" s="6" t="s">
        <v>36</v>
      </c>
      <c r="M117" s="13">
        <v>2.69</v>
      </c>
      <c r="N117" s="11">
        <v>1591330</v>
      </c>
      <c r="O117" s="11">
        <f>VLOOKUP(G117,'[3]Souhrnná tabulka SSL A'!$F$1:$O$277,10,FALSE)</f>
        <v>169300</v>
      </c>
      <c r="P117" s="11">
        <v>0</v>
      </c>
      <c r="Q117" s="11">
        <v>0</v>
      </c>
      <c r="R117" s="11">
        <f t="shared" si="1"/>
        <v>1760630</v>
      </c>
    </row>
    <row r="118" spans="1:18" ht="25.5" x14ac:dyDescent="0.25">
      <c r="A118" s="5">
        <v>113</v>
      </c>
      <c r="B118" s="6" t="s">
        <v>124</v>
      </c>
      <c r="C118" s="6" t="s">
        <v>246</v>
      </c>
      <c r="D118" s="6" t="s">
        <v>247</v>
      </c>
      <c r="E118" s="7">
        <v>48773514</v>
      </c>
      <c r="F118" s="6" t="s">
        <v>132</v>
      </c>
      <c r="G118" s="8">
        <v>1651504</v>
      </c>
      <c r="H118" s="6" t="s">
        <v>132</v>
      </c>
      <c r="I118" s="9" t="s">
        <v>34</v>
      </c>
      <c r="J118" s="9" t="s">
        <v>24</v>
      </c>
      <c r="K118" s="9" t="s">
        <v>86</v>
      </c>
      <c r="L118" s="6" t="s">
        <v>36</v>
      </c>
      <c r="M118" s="13">
        <v>14.12</v>
      </c>
      <c r="N118" s="11">
        <v>6662350</v>
      </c>
      <c r="O118" s="11">
        <f>VLOOKUP(G118,'[3]Souhrnná tabulka SSL A'!$F$1:$O$277,10,FALSE)</f>
        <v>1111200</v>
      </c>
      <c r="P118" s="11">
        <v>0</v>
      </c>
      <c r="Q118" s="11">
        <v>0</v>
      </c>
      <c r="R118" s="11">
        <f t="shared" si="1"/>
        <v>7773550</v>
      </c>
    </row>
    <row r="119" spans="1:18" ht="25.5" x14ac:dyDescent="0.25">
      <c r="A119" s="5">
        <v>114</v>
      </c>
      <c r="B119" s="6" t="s">
        <v>124</v>
      </c>
      <c r="C119" s="6" t="s">
        <v>246</v>
      </c>
      <c r="D119" s="6" t="s">
        <v>247</v>
      </c>
      <c r="E119" s="7">
        <v>48773514</v>
      </c>
      <c r="F119" s="6" t="s">
        <v>70</v>
      </c>
      <c r="G119" s="8">
        <v>4157827</v>
      </c>
      <c r="H119" s="6" t="s">
        <v>248</v>
      </c>
      <c r="I119" s="9" t="s">
        <v>23</v>
      </c>
      <c r="J119" s="9" t="s">
        <v>24</v>
      </c>
      <c r="K119" s="9" t="s">
        <v>86</v>
      </c>
      <c r="L119" s="6" t="s">
        <v>26</v>
      </c>
      <c r="M119" s="10">
        <v>5</v>
      </c>
      <c r="N119" s="11">
        <v>2371000</v>
      </c>
      <c r="O119" s="11">
        <f>VLOOKUP(G119,'[3]Souhrnná tabulka SSL A'!$F$1:$O$277,10,FALSE)</f>
        <v>65800</v>
      </c>
      <c r="P119" s="11">
        <v>0</v>
      </c>
      <c r="Q119" s="11">
        <v>0</v>
      </c>
      <c r="R119" s="11">
        <f t="shared" si="1"/>
        <v>2436800</v>
      </c>
    </row>
    <row r="120" spans="1:18" ht="38.25" x14ac:dyDescent="0.25">
      <c r="A120" s="5">
        <v>115</v>
      </c>
      <c r="B120" s="6" t="s">
        <v>124</v>
      </c>
      <c r="C120" s="6" t="s">
        <v>246</v>
      </c>
      <c r="D120" s="6" t="s">
        <v>247</v>
      </c>
      <c r="E120" s="7">
        <v>48773514</v>
      </c>
      <c r="F120" s="6" t="s">
        <v>100</v>
      </c>
      <c r="G120" s="8">
        <v>5713671</v>
      </c>
      <c r="H120" s="6" t="s">
        <v>249</v>
      </c>
      <c r="I120" s="9" t="s">
        <v>23</v>
      </c>
      <c r="J120" s="9" t="s">
        <v>24</v>
      </c>
      <c r="K120" s="9" t="s">
        <v>86</v>
      </c>
      <c r="L120" s="6" t="s">
        <v>26</v>
      </c>
      <c r="M120" s="10">
        <v>19</v>
      </c>
      <c r="N120" s="11">
        <v>4547080</v>
      </c>
      <c r="O120" s="11">
        <f>VLOOKUP(G120,'[3]Souhrnná tabulka SSL A'!$F$1:$O$277,10,FALSE)</f>
        <v>274600</v>
      </c>
      <c r="P120" s="11">
        <v>0</v>
      </c>
      <c r="Q120" s="11">
        <v>0</v>
      </c>
      <c r="R120" s="11">
        <f t="shared" si="1"/>
        <v>4821680</v>
      </c>
    </row>
    <row r="121" spans="1:18" ht="25.5" x14ac:dyDescent="0.25">
      <c r="A121" s="5">
        <v>116</v>
      </c>
      <c r="B121" s="6" t="s">
        <v>124</v>
      </c>
      <c r="C121" s="6" t="s">
        <v>246</v>
      </c>
      <c r="D121" s="6" t="s">
        <v>247</v>
      </c>
      <c r="E121" s="7">
        <v>48773514</v>
      </c>
      <c r="F121" s="6" t="s">
        <v>111</v>
      </c>
      <c r="G121" s="8">
        <v>7065206</v>
      </c>
      <c r="H121" s="6" t="s">
        <v>250</v>
      </c>
      <c r="I121" s="9" t="s">
        <v>73</v>
      </c>
      <c r="J121" s="9" t="s">
        <v>68</v>
      </c>
      <c r="K121" s="6" t="s">
        <v>86</v>
      </c>
      <c r="L121" s="6" t="s">
        <v>36</v>
      </c>
      <c r="M121" s="13">
        <v>1.5</v>
      </c>
      <c r="N121" s="11">
        <v>20000</v>
      </c>
      <c r="O121" s="11"/>
      <c r="P121" s="11">
        <v>0</v>
      </c>
      <c r="Q121" s="11">
        <v>0</v>
      </c>
      <c r="R121" s="11">
        <f t="shared" si="1"/>
        <v>20000</v>
      </c>
    </row>
    <row r="122" spans="1:18" ht="25.5" x14ac:dyDescent="0.25">
      <c r="A122" s="5">
        <v>117</v>
      </c>
      <c r="B122" s="6" t="s">
        <v>124</v>
      </c>
      <c r="C122" s="6" t="s">
        <v>246</v>
      </c>
      <c r="D122" s="6" t="s">
        <v>247</v>
      </c>
      <c r="E122" s="7">
        <v>48773514</v>
      </c>
      <c r="F122" s="6" t="s">
        <v>139</v>
      </c>
      <c r="G122" s="8">
        <v>8251985</v>
      </c>
      <c r="H122" s="6" t="s">
        <v>251</v>
      </c>
      <c r="I122" s="9" t="s">
        <v>44</v>
      </c>
      <c r="J122" s="9" t="s">
        <v>24</v>
      </c>
      <c r="K122" s="9" t="s">
        <v>86</v>
      </c>
      <c r="L122" s="6" t="s">
        <v>36</v>
      </c>
      <c r="M122" s="13">
        <v>2.5</v>
      </c>
      <c r="N122" s="11">
        <v>1478930</v>
      </c>
      <c r="O122" s="11">
        <f>VLOOKUP(G122,'[3]Souhrnná tabulka SSL A'!$F$1:$O$277,10,FALSE)</f>
        <v>157300</v>
      </c>
      <c r="P122" s="11">
        <v>0</v>
      </c>
      <c r="Q122" s="11">
        <v>0</v>
      </c>
      <c r="R122" s="11">
        <f t="shared" si="1"/>
        <v>1636230</v>
      </c>
    </row>
    <row r="123" spans="1:18" ht="25.5" x14ac:dyDescent="0.25">
      <c r="A123" s="5">
        <v>118</v>
      </c>
      <c r="B123" s="6" t="s">
        <v>124</v>
      </c>
      <c r="C123" s="6" t="s">
        <v>246</v>
      </c>
      <c r="D123" s="6" t="s">
        <v>247</v>
      </c>
      <c r="E123" s="7">
        <v>48773514</v>
      </c>
      <c r="F123" s="6" t="s">
        <v>32</v>
      </c>
      <c r="G123" s="8">
        <v>9551918</v>
      </c>
      <c r="H123" s="6" t="s">
        <v>224</v>
      </c>
      <c r="I123" s="9" t="s">
        <v>34</v>
      </c>
      <c r="J123" s="9" t="s">
        <v>24</v>
      </c>
      <c r="K123" s="9" t="s">
        <v>86</v>
      </c>
      <c r="L123" s="6" t="s">
        <v>36</v>
      </c>
      <c r="M123" s="13">
        <v>3.04</v>
      </c>
      <c r="N123" s="11">
        <v>1637360</v>
      </c>
      <c r="O123" s="11">
        <f>VLOOKUP(G123,'[3]Souhrnná tabulka SSL A'!$F$1:$O$277,10,FALSE)</f>
        <v>168000</v>
      </c>
      <c r="P123" s="11">
        <v>0</v>
      </c>
      <c r="Q123" s="11">
        <v>0</v>
      </c>
      <c r="R123" s="11">
        <f t="shared" si="1"/>
        <v>1805360</v>
      </c>
    </row>
    <row r="124" spans="1:18" ht="25.5" x14ac:dyDescent="0.25">
      <c r="A124" s="5">
        <v>119</v>
      </c>
      <c r="B124" s="6" t="s">
        <v>124</v>
      </c>
      <c r="C124" s="6" t="s">
        <v>252</v>
      </c>
      <c r="D124" s="6" t="s">
        <v>253</v>
      </c>
      <c r="E124" s="7">
        <v>46276262</v>
      </c>
      <c r="F124" s="6" t="s">
        <v>47</v>
      </c>
      <c r="G124" s="8">
        <v>1553860</v>
      </c>
      <c r="H124" s="6" t="s">
        <v>254</v>
      </c>
      <c r="I124" s="9" t="s">
        <v>34</v>
      </c>
      <c r="J124" s="9" t="s">
        <v>45</v>
      </c>
      <c r="K124" s="9" t="s">
        <v>255</v>
      </c>
      <c r="L124" s="6" t="s">
        <v>36</v>
      </c>
      <c r="M124" s="13">
        <v>2</v>
      </c>
      <c r="N124" s="11">
        <v>1538970</v>
      </c>
      <c r="O124" s="11">
        <f>VLOOKUP(G124,'[3]Souhrnná tabulka SSL A'!$F$1:$O$277,10,FALSE)</f>
        <v>29800</v>
      </c>
      <c r="P124" s="11">
        <v>0</v>
      </c>
      <c r="Q124" s="11">
        <v>0</v>
      </c>
      <c r="R124" s="11">
        <f t="shared" si="1"/>
        <v>1568770</v>
      </c>
    </row>
    <row r="125" spans="1:18" ht="25.5" x14ac:dyDescent="0.25">
      <c r="A125" s="5">
        <v>120</v>
      </c>
      <c r="B125" s="6" t="s">
        <v>124</v>
      </c>
      <c r="C125" s="6" t="s">
        <v>252</v>
      </c>
      <c r="D125" s="6" t="s">
        <v>253</v>
      </c>
      <c r="E125" s="7">
        <v>46276262</v>
      </c>
      <c r="F125" s="6" t="s">
        <v>210</v>
      </c>
      <c r="G125" s="8">
        <v>2240677</v>
      </c>
      <c r="H125" s="6" t="s">
        <v>254</v>
      </c>
      <c r="I125" s="9" t="s">
        <v>44</v>
      </c>
      <c r="J125" s="9" t="s">
        <v>45</v>
      </c>
      <c r="K125" s="9" t="s">
        <v>197</v>
      </c>
      <c r="L125" s="6" t="s">
        <v>26</v>
      </c>
      <c r="M125" s="22">
        <v>4</v>
      </c>
      <c r="N125" s="11">
        <v>500000</v>
      </c>
      <c r="O125" s="11"/>
      <c r="P125" s="11">
        <v>0</v>
      </c>
      <c r="Q125" s="11">
        <v>0</v>
      </c>
      <c r="R125" s="11">
        <f t="shared" si="1"/>
        <v>500000</v>
      </c>
    </row>
    <row r="126" spans="1:18" ht="25.5" x14ac:dyDescent="0.25">
      <c r="A126" s="5">
        <v>121</v>
      </c>
      <c r="B126" s="6" t="s">
        <v>124</v>
      </c>
      <c r="C126" s="6" t="s">
        <v>252</v>
      </c>
      <c r="D126" s="6" t="s">
        <v>253</v>
      </c>
      <c r="E126" s="7">
        <v>46276262</v>
      </c>
      <c r="F126" s="6" t="s">
        <v>84</v>
      </c>
      <c r="G126" s="8">
        <v>3228586</v>
      </c>
      <c r="H126" s="6" t="s">
        <v>256</v>
      </c>
      <c r="I126" s="9" t="s">
        <v>59</v>
      </c>
      <c r="J126" s="9" t="s">
        <v>45</v>
      </c>
      <c r="K126" s="9" t="s">
        <v>257</v>
      </c>
      <c r="L126" s="6" t="s">
        <v>36</v>
      </c>
      <c r="M126" s="13">
        <v>3</v>
      </c>
      <c r="N126" s="11">
        <v>1721620</v>
      </c>
      <c r="O126" s="11">
        <f>VLOOKUP(G126,'[3]Souhrnná tabulka SSL A'!$F$1:$O$277,10,FALSE)</f>
        <v>228300</v>
      </c>
      <c r="P126" s="11">
        <v>0</v>
      </c>
      <c r="Q126" s="11">
        <v>0</v>
      </c>
      <c r="R126" s="11">
        <f t="shared" si="1"/>
        <v>1949920</v>
      </c>
    </row>
    <row r="127" spans="1:18" ht="25.5" x14ac:dyDescent="0.25">
      <c r="A127" s="5">
        <v>122</v>
      </c>
      <c r="B127" s="6" t="s">
        <v>124</v>
      </c>
      <c r="C127" s="6" t="s">
        <v>252</v>
      </c>
      <c r="D127" s="6" t="s">
        <v>253</v>
      </c>
      <c r="E127" s="7">
        <v>46276262</v>
      </c>
      <c r="F127" s="6" t="s">
        <v>61</v>
      </c>
      <c r="G127" s="8">
        <v>3747876</v>
      </c>
      <c r="H127" s="6" t="s">
        <v>258</v>
      </c>
      <c r="I127" s="9" t="s">
        <v>23</v>
      </c>
      <c r="J127" s="9" t="s">
        <v>79</v>
      </c>
      <c r="K127" s="9" t="s">
        <v>197</v>
      </c>
      <c r="L127" s="6" t="s">
        <v>26</v>
      </c>
      <c r="M127" s="10">
        <v>20</v>
      </c>
      <c r="N127" s="11">
        <v>3048060</v>
      </c>
      <c r="O127" s="11">
        <f>VLOOKUP(G127,'[3]Souhrnná tabulka SSL A'!$F$1:$O$277,10,FALSE)</f>
        <v>176800</v>
      </c>
      <c r="P127" s="11">
        <v>0</v>
      </c>
      <c r="Q127" s="11">
        <v>0</v>
      </c>
      <c r="R127" s="11">
        <f t="shared" si="1"/>
        <v>3224860</v>
      </c>
    </row>
    <row r="128" spans="1:18" ht="25.5" x14ac:dyDescent="0.25">
      <c r="A128" s="5">
        <v>123</v>
      </c>
      <c r="B128" s="6" t="s">
        <v>124</v>
      </c>
      <c r="C128" s="6" t="s">
        <v>252</v>
      </c>
      <c r="D128" s="6" t="s">
        <v>253</v>
      </c>
      <c r="E128" s="7">
        <v>46276262</v>
      </c>
      <c r="F128" s="6" t="s">
        <v>70</v>
      </c>
      <c r="G128" s="8">
        <v>3807413</v>
      </c>
      <c r="H128" s="6" t="s">
        <v>259</v>
      </c>
      <c r="I128" s="9" t="s">
        <v>23</v>
      </c>
      <c r="J128" s="9" t="s">
        <v>24</v>
      </c>
      <c r="K128" s="9" t="s">
        <v>197</v>
      </c>
      <c r="L128" s="6" t="s">
        <v>26</v>
      </c>
      <c r="M128" s="10">
        <v>2</v>
      </c>
      <c r="N128" s="11">
        <v>927500</v>
      </c>
      <c r="O128" s="11">
        <f>VLOOKUP(G128,'[3]Souhrnná tabulka SSL A'!$F$1:$O$277,10,FALSE)</f>
        <v>26200</v>
      </c>
      <c r="P128" s="11">
        <v>0</v>
      </c>
      <c r="Q128" s="11">
        <v>0</v>
      </c>
      <c r="R128" s="11">
        <f t="shared" si="1"/>
        <v>953700</v>
      </c>
    </row>
    <row r="129" spans="1:18" ht="25.5" x14ac:dyDescent="0.25">
      <c r="A129" s="5">
        <v>124</v>
      </c>
      <c r="B129" s="6" t="s">
        <v>124</v>
      </c>
      <c r="C129" s="6" t="s">
        <v>252</v>
      </c>
      <c r="D129" s="6" t="s">
        <v>253</v>
      </c>
      <c r="E129" s="7">
        <v>46276262</v>
      </c>
      <c r="F129" s="6" t="s">
        <v>61</v>
      </c>
      <c r="G129" s="8">
        <v>3938476</v>
      </c>
      <c r="H129" s="6" t="s">
        <v>254</v>
      </c>
      <c r="I129" s="9" t="s">
        <v>23</v>
      </c>
      <c r="J129" s="9" t="s">
        <v>45</v>
      </c>
      <c r="K129" s="9" t="s">
        <v>197</v>
      </c>
      <c r="L129" s="6" t="s">
        <v>26</v>
      </c>
      <c r="M129" s="10">
        <v>37</v>
      </c>
      <c r="N129" s="11">
        <v>5307610</v>
      </c>
      <c r="O129" s="11">
        <f>VLOOKUP(G129,'[3]Souhrnná tabulka SSL A'!$F$1:$O$277,10,FALSE)</f>
        <v>185300</v>
      </c>
      <c r="P129" s="11">
        <v>0</v>
      </c>
      <c r="Q129" s="11">
        <v>0</v>
      </c>
      <c r="R129" s="11">
        <f t="shared" si="1"/>
        <v>5492910</v>
      </c>
    </row>
    <row r="130" spans="1:18" ht="25.5" x14ac:dyDescent="0.25">
      <c r="A130" s="5">
        <v>125</v>
      </c>
      <c r="B130" s="6" t="s">
        <v>124</v>
      </c>
      <c r="C130" s="6" t="s">
        <v>252</v>
      </c>
      <c r="D130" s="6" t="s">
        <v>253</v>
      </c>
      <c r="E130" s="7">
        <v>46276262</v>
      </c>
      <c r="F130" s="6" t="s">
        <v>100</v>
      </c>
      <c r="G130" s="8">
        <v>4645805</v>
      </c>
      <c r="H130" s="6" t="s">
        <v>259</v>
      </c>
      <c r="I130" s="9" t="s">
        <v>23</v>
      </c>
      <c r="J130" s="9" t="s">
        <v>24</v>
      </c>
      <c r="K130" s="9" t="s">
        <v>197</v>
      </c>
      <c r="L130" s="6" t="s">
        <v>26</v>
      </c>
      <c r="M130" s="10">
        <v>46</v>
      </c>
      <c r="N130" s="11">
        <v>11008720</v>
      </c>
      <c r="O130" s="11">
        <f>VLOOKUP(G130,'[3]Souhrnná tabulka SSL A'!$F$1:$O$277,10,FALSE)</f>
        <v>665100</v>
      </c>
      <c r="P130" s="11">
        <v>0</v>
      </c>
      <c r="Q130" s="11">
        <v>0</v>
      </c>
      <c r="R130" s="11">
        <f t="shared" si="1"/>
        <v>11673820</v>
      </c>
    </row>
    <row r="131" spans="1:18" ht="25.5" x14ac:dyDescent="0.25">
      <c r="A131" s="5">
        <v>126</v>
      </c>
      <c r="B131" s="6" t="s">
        <v>124</v>
      </c>
      <c r="C131" s="6" t="s">
        <v>252</v>
      </c>
      <c r="D131" s="6" t="s">
        <v>253</v>
      </c>
      <c r="E131" s="7">
        <v>46276262</v>
      </c>
      <c r="F131" s="6" t="s">
        <v>132</v>
      </c>
      <c r="G131" s="8">
        <v>6495514</v>
      </c>
      <c r="H131" s="6" t="s">
        <v>260</v>
      </c>
      <c r="I131" s="9" t="s">
        <v>34</v>
      </c>
      <c r="J131" s="9" t="s">
        <v>24</v>
      </c>
      <c r="K131" s="9" t="s">
        <v>197</v>
      </c>
      <c r="L131" s="6" t="s">
        <v>36</v>
      </c>
      <c r="M131" s="13">
        <v>3.4</v>
      </c>
      <c r="N131" s="11">
        <v>1598460</v>
      </c>
      <c r="O131" s="11">
        <f>VLOOKUP(G131,'[3]Souhrnná tabulka SSL A'!$F$1:$O$277,10,FALSE)</f>
        <v>267500</v>
      </c>
      <c r="P131" s="11">
        <v>0</v>
      </c>
      <c r="Q131" s="11">
        <v>0</v>
      </c>
      <c r="R131" s="11">
        <f t="shared" si="1"/>
        <v>1865960</v>
      </c>
    </row>
    <row r="132" spans="1:18" ht="25.5" x14ac:dyDescent="0.25">
      <c r="A132" s="5">
        <v>127</v>
      </c>
      <c r="B132" s="6" t="s">
        <v>124</v>
      </c>
      <c r="C132" s="6" t="s">
        <v>252</v>
      </c>
      <c r="D132" s="6" t="s">
        <v>253</v>
      </c>
      <c r="E132" s="7">
        <v>46276262</v>
      </c>
      <c r="F132" s="6" t="s">
        <v>77</v>
      </c>
      <c r="G132" s="8">
        <v>9696552</v>
      </c>
      <c r="H132" s="9" t="s">
        <v>261</v>
      </c>
      <c r="I132" s="9" t="s">
        <v>34</v>
      </c>
      <c r="J132" s="9" t="s">
        <v>79</v>
      </c>
      <c r="K132" s="9" t="s">
        <v>197</v>
      </c>
      <c r="L132" s="6" t="s">
        <v>36</v>
      </c>
      <c r="M132" s="13">
        <v>4</v>
      </c>
      <c r="N132" s="11">
        <v>2860010</v>
      </c>
      <c r="O132" s="11">
        <f>VLOOKUP(G132,'[3]Souhrnná tabulka SSL A'!$F$1:$O$277,10,FALSE)</f>
        <v>293900</v>
      </c>
      <c r="P132" s="11">
        <v>0</v>
      </c>
      <c r="Q132" s="11">
        <v>0</v>
      </c>
      <c r="R132" s="11">
        <f t="shared" si="1"/>
        <v>3153910</v>
      </c>
    </row>
    <row r="133" spans="1:18" ht="25.5" x14ac:dyDescent="0.25">
      <c r="A133" s="5">
        <v>128</v>
      </c>
      <c r="B133" s="6" t="s">
        <v>124</v>
      </c>
      <c r="C133" s="6" t="s">
        <v>262</v>
      </c>
      <c r="D133" s="6" t="s">
        <v>263</v>
      </c>
      <c r="E133" s="7">
        <v>70435618</v>
      </c>
      <c r="F133" s="6" t="s">
        <v>115</v>
      </c>
      <c r="G133" s="8">
        <v>1187474</v>
      </c>
      <c r="H133" s="6" t="s">
        <v>264</v>
      </c>
      <c r="I133" s="9" t="s">
        <v>44</v>
      </c>
      <c r="J133" s="9" t="s">
        <v>68</v>
      </c>
      <c r="K133" s="9" t="s">
        <v>192</v>
      </c>
      <c r="L133" s="6" t="s">
        <v>36</v>
      </c>
      <c r="M133" s="13">
        <v>4.2</v>
      </c>
      <c r="N133" s="11">
        <v>2381930</v>
      </c>
      <c r="O133" s="11">
        <f>VLOOKUP(G133,'[3]Souhrnná tabulka SSL A'!$F$1:$O$277,10,FALSE)</f>
        <v>250000</v>
      </c>
      <c r="P133" s="11">
        <v>0</v>
      </c>
      <c r="Q133" s="11">
        <v>0</v>
      </c>
      <c r="R133" s="11">
        <f t="shared" si="1"/>
        <v>2631930</v>
      </c>
    </row>
    <row r="134" spans="1:18" ht="25.5" x14ac:dyDescent="0.25">
      <c r="A134" s="5">
        <v>129</v>
      </c>
      <c r="B134" s="6" t="s">
        <v>124</v>
      </c>
      <c r="C134" s="6" t="s">
        <v>262</v>
      </c>
      <c r="D134" s="6" t="s">
        <v>263</v>
      </c>
      <c r="E134" s="7">
        <v>70435618</v>
      </c>
      <c r="F134" s="6" t="s">
        <v>32</v>
      </c>
      <c r="G134" s="8">
        <v>1712382</v>
      </c>
      <c r="H134" s="9" t="s">
        <v>265</v>
      </c>
      <c r="I134" s="9" t="s">
        <v>34</v>
      </c>
      <c r="J134" s="9" t="s">
        <v>68</v>
      </c>
      <c r="K134" s="9" t="s">
        <v>266</v>
      </c>
      <c r="L134" s="6" t="s">
        <v>36</v>
      </c>
      <c r="M134" s="13">
        <v>2.2000000000000002</v>
      </c>
      <c r="N134" s="11">
        <v>302450</v>
      </c>
      <c r="O134" s="11"/>
      <c r="P134" s="11">
        <v>0</v>
      </c>
      <c r="Q134" s="11">
        <v>0</v>
      </c>
      <c r="R134" s="11">
        <f t="shared" si="1"/>
        <v>302450</v>
      </c>
    </row>
    <row r="135" spans="1:18" ht="25.5" x14ac:dyDescent="0.25">
      <c r="A135" s="5">
        <v>130</v>
      </c>
      <c r="B135" s="6" t="s">
        <v>124</v>
      </c>
      <c r="C135" s="6" t="s">
        <v>262</v>
      </c>
      <c r="D135" s="6" t="s">
        <v>263</v>
      </c>
      <c r="E135" s="7">
        <v>70435618</v>
      </c>
      <c r="F135" s="6" t="s">
        <v>132</v>
      </c>
      <c r="G135" s="8">
        <v>6102858</v>
      </c>
      <c r="H135" s="6" t="s">
        <v>267</v>
      </c>
      <c r="I135" s="9" t="s">
        <v>73</v>
      </c>
      <c r="J135" s="9" t="s">
        <v>24</v>
      </c>
      <c r="K135" s="9" t="s">
        <v>266</v>
      </c>
      <c r="L135" s="6" t="s">
        <v>36</v>
      </c>
      <c r="M135" s="13">
        <v>8.9700000000000006</v>
      </c>
      <c r="N135" s="11">
        <v>4217120</v>
      </c>
      <c r="O135" s="11">
        <f>VLOOKUP(G135,'[3]Souhrnná tabulka SSL A'!$F$1:$O$277,10,FALSE)</f>
        <v>600000</v>
      </c>
      <c r="P135" s="11">
        <v>0</v>
      </c>
      <c r="Q135" s="11">
        <v>0</v>
      </c>
      <c r="R135" s="11">
        <f t="shared" si="1"/>
        <v>4817120</v>
      </c>
    </row>
    <row r="136" spans="1:18" ht="25.5" x14ac:dyDescent="0.25">
      <c r="A136" s="5">
        <v>131</v>
      </c>
      <c r="B136" s="6" t="s">
        <v>124</v>
      </c>
      <c r="C136" s="6" t="s">
        <v>262</v>
      </c>
      <c r="D136" s="6" t="s">
        <v>263</v>
      </c>
      <c r="E136" s="7">
        <v>70435618</v>
      </c>
      <c r="F136" s="6" t="s">
        <v>132</v>
      </c>
      <c r="G136" s="8">
        <v>6207429</v>
      </c>
      <c r="H136" s="6" t="s">
        <v>268</v>
      </c>
      <c r="I136" s="9" t="s">
        <v>34</v>
      </c>
      <c r="J136" s="9" t="s">
        <v>24</v>
      </c>
      <c r="K136" s="9" t="s">
        <v>80</v>
      </c>
      <c r="L136" s="6" t="s">
        <v>36</v>
      </c>
      <c r="M136" s="13">
        <v>1.75</v>
      </c>
      <c r="N136" s="11">
        <v>822730</v>
      </c>
      <c r="O136" s="11">
        <f>VLOOKUP(G136,'[3]Souhrnná tabulka SSL A'!$F$1:$O$277,10,FALSE)</f>
        <v>110000</v>
      </c>
      <c r="P136" s="11">
        <v>0</v>
      </c>
      <c r="Q136" s="11">
        <v>0</v>
      </c>
      <c r="R136" s="11">
        <f t="shared" ref="R136:R199" si="2">SUM(N136:Q136)</f>
        <v>932730</v>
      </c>
    </row>
    <row r="137" spans="1:18" ht="25.5" x14ac:dyDescent="0.25">
      <c r="A137" s="5">
        <v>132</v>
      </c>
      <c r="B137" s="6" t="s">
        <v>124</v>
      </c>
      <c r="C137" s="6" t="s">
        <v>262</v>
      </c>
      <c r="D137" s="6" t="s">
        <v>263</v>
      </c>
      <c r="E137" s="7">
        <v>70435618</v>
      </c>
      <c r="F137" s="6" t="s">
        <v>140</v>
      </c>
      <c r="G137" s="8">
        <v>9368981</v>
      </c>
      <c r="H137" s="9" t="s">
        <v>269</v>
      </c>
      <c r="I137" s="9" t="s">
        <v>44</v>
      </c>
      <c r="J137" s="9" t="s">
        <v>68</v>
      </c>
      <c r="K137" s="9" t="s">
        <v>80</v>
      </c>
      <c r="L137" s="6" t="s">
        <v>36</v>
      </c>
      <c r="M137" s="13">
        <v>2.2999999999999998</v>
      </c>
      <c r="N137" s="11">
        <v>152480</v>
      </c>
      <c r="O137" s="11"/>
      <c r="P137" s="11">
        <v>0</v>
      </c>
      <c r="Q137" s="11">
        <v>0</v>
      </c>
      <c r="R137" s="11">
        <f t="shared" si="2"/>
        <v>152480</v>
      </c>
    </row>
    <row r="138" spans="1:18" ht="25.5" x14ac:dyDescent="0.25">
      <c r="A138" s="5">
        <v>133</v>
      </c>
      <c r="B138" s="6" t="s">
        <v>124</v>
      </c>
      <c r="C138" s="6" t="s">
        <v>270</v>
      </c>
      <c r="D138" s="6" t="s">
        <v>271</v>
      </c>
      <c r="E138" s="7">
        <v>44018886</v>
      </c>
      <c r="F138" s="6" t="s">
        <v>57</v>
      </c>
      <c r="G138" s="8">
        <v>1037676</v>
      </c>
      <c r="H138" s="9" t="s">
        <v>272</v>
      </c>
      <c r="I138" s="9" t="s">
        <v>59</v>
      </c>
      <c r="J138" s="9" t="s">
        <v>45</v>
      </c>
      <c r="K138" s="9" t="s">
        <v>123</v>
      </c>
      <c r="L138" s="6" t="s">
        <v>36</v>
      </c>
      <c r="M138" s="13">
        <v>2.7</v>
      </c>
      <c r="N138" s="11">
        <v>1959000</v>
      </c>
      <c r="O138" s="11">
        <f>VLOOKUP(G138,'[3]Souhrnná tabulka SSL A'!$F$1:$O$277,10,FALSE)</f>
        <v>122500</v>
      </c>
      <c r="P138" s="11">
        <v>0</v>
      </c>
      <c r="Q138" s="11">
        <v>0</v>
      </c>
      <c r="R138" s="11">
        <f t="shared" si="2"/>
        <v>2081500</v>
      </c>
    </row>
    <row r="139" spans="1:18" ht="25.5" x14ac:dyDescent="0.25">
      <c r="A139" s="5">
        <v>134</v>
      </c>
      <c r="B139" s="6" t="s">
        <v>124</v>
      </c>
      <c r="C139" s="6" t="s">
        <v>270</v>
      </c>
      <c r="D139" s="6" t="s">
        <v>271</v>
      </c>
      <c r="E139" s="7">
        <v>44018886</v>
      </c>
      <c r="F139" s="6" t="s">
        <v>77</v>
      </c>
      <c r="G139" s="8">
        <v>1369313</v>
      </c>
      <c r="H139" s="9" t="s">
        <v>273</v>
      </c>
      <c r="I139" s="9" t="s">
        <v>73</v>
      </c>
      <c r="J139" s="9" t="s">
        <v>79</v>
      </c>
      <c r="K139" s="9" t="s">
        <v>123</v>
      </c>
      <c r="L139" s="6" t="s">
        <v>36</v>
      </c>
      <c r="M139" s="13">
        <v>7.7</v>
      </c>
      <c r="N139" s="11">
        <v>5209000</v>
      </c>
      <c r="O139" s="11">
        <f>VLOOKUP(G139,'[3]Souhrnná tabulka SSL A'!$F$1:$O$277,10,FALSE)</f>
        <v>385700</v>
      </c>
      <c r="P139" s="11">
        <v>0</v>
      </c>
      <c r="Q139" s="11">
        <v>0</v>
      </c>
      <c r="R139" s="11">
        <f t="shared" si="2"/>
        <v>5594700</v>
      </c>
    </row>
    <row r="140" spans="1:18" ht="25.5" x14ac:dyDescent="0.25">
      <c r="A140" s="5">
        <v>135</v>
      </c>
      <c r="B140" s="6" t="s">
        <v>124</v>
      </c>
      <c r="C140" s="6" t="s">
        <v>270</v>
      </c>
      <c r="D140" s="6" t="s">
        <v>271</v>
      </c>
      <c r="E140" s="7">
        <v>44018886</v>
      </c>
      <c r="F140" s="6" t="s">
        <v>115</v>
      </c>
      <c r="G140" s="8">
        <v>1963715</v>
      </c>
      <c r="H140" s="6" t="s">
        <v>274</v>
      </c>
      <c r="I140" s="9" t="s">
        <v>44</v>
      </c>
      <c r="J140" s="9" t="s">
        <v>68</v>
      </c>
      <c r="K140" s="9" t="s">
        <v>123</v>
      </c>
      <c r="L140" s="6" t="s">
        <v>36</v>
      </c>
      <c r="M140" s="13">
        <v>3.35</v>
      </c>
      <c r="N140" s="11">
        <v>1899880</v>
      </c>
      <c r="O140" s="11">
        <f>VLOOKUP(G140,'[3]Souhrnná tabulka SSL A'!$F$1:$O$277,10,FALSE)</f>
        <v>192800</v>
      </c>
      <c r="P140" s="11">
        <v>0</v>
      </c>
      <c r="Q140" s="11">
        <v>0</v>
      </c>
      <c r="R140" s="11">
        <f t="shared" si="2"/>
        <v>2092680</v>
      </c>
    </row>
    <row r="141" spans="1:18" ht="25.5" x14ac:dyDescent="0.25">
      <c r="A141" s="5">
        <v>136</v>
      </c>
      <c r="B141" s="6" t="s">
        <v>124</v>
      </c>
      <c r="C141" s="6" t="s">
        <v>270</v>
      </c>
      <c r="D141" s="6" t="s">
        <v>271</v>
      </c>
      <c r="E141" s="7">
        <v>44018886</v>
      </c>
      <c r="F141" s="6" t="s">
        <v>70</v>
      </c>
      <c r="G141" s="8">
        <v>2044921</v>
      </c>
      <c r="H141" s="6" t="s">
        <v>275</v>
      </c>
      <c r="I141" s="9" t="s">
        <v>166</v>
      </c>
      <c r="J141" s="9" t="s">
        <v>24</v>
      </c>
      <c r="K141" s="9" t="s">
        <v>123</v>
      </c>
      <c r="L141" s="6" t="s">
        <v>36</v>
      </c>
      <c r="M141" s="13">
        <v>3.7</v>
      </c>
      <c r="N141" s="11">
        <v>2183550</v>
      </c>
      <c r="O141" s="11">
        <f>VLOOKUP(G141,'[3]Souhrnná tabulka SSL A'!$F$1:$O$277,10,FALSE)</f>
        <v>148100</v>
      </c>
      <c r="P141" s="11">
        <v>0</v>
      </c>
      <c r="Q141" s="11">
        <v>0</v>
      </c>
      <c r="R141" s="11">
        <f t="shared" si="2"/>
        <v>2331650</v>
      </c>
    </row>
    <row r="142" spans="1:18" ht="25.5" x14ac:dyDescent="0.25">
      <c r="A142" s="5">
        <v>137</v>
      </c>
      <c r="B142" s="6" t="s">
        <v>124</v>
      </c>
      <c r="C142" s="6" t="s">
        <v>270</v>
      </c>
      <c r="D142" s="6" t="s">
        <v>271</v>
      </c>
      <c r="E142" s="7">
        <v>44018886</v>
      </c>
      <c r="F142" s="6" t="s">
        <v>100</v>
      </c>
      <c r="G142" s="8">
        <v>2566221</v>
      </c>
      <c r="H142" s="6" t="s">
        <v>276</v>
      </c>
      <c r="I142" s="9" t="s">
        <v>23</v>
      </c>
      <c r="J142" s="9" t="s">
        <v>24</v>
      </c>
      <c r="K142" s="9" t="s">
        <v>123</v>
      </c>
      <c r="L142" s="6" t="s">
        <v>26</v>
      </c>
      <c r="M142" s="10">
        <v>24</v>
      </c>
      <c r="N142" s="11">
        <v>5330000</v>
      </c>
      <c r="O142" s="11">
        <f>VLOOKUP(G142,'[3]Souhrnná tabulka SSL A'!$F$1:$O$277,10,FALSE)</f>
        <v>236600</v>
      </c>
      <c r="P142" s="11">
        <v>0</v>
      </c>
      <c r="Q142" s="11">
        <v>0</v>
      </c>
      <c r="R142" s="11">
        <f t="shared" si="2"/>
        <v>5566600</v>
      </c>
    </row>
    <row r="143" spans="1:18" ht="25.5" x14ac:dyDescent="0.25">
      <c r="A143" s="5">
        <v>138</v>
      </c>
      <c r="B143" s="6" t="s">
        <v>124</v>
      </c>
      <c r="C143" s="6" t="s">
        <v>270</v>
      </c>
      <c r="D143" s="6" t="s">
        <v>271</v>
      </c>
      <c r="E143" s="7">
        <v>44018886</v>
      </c>
      <c r="F143" s="6" t="s">
        <v>61</v>
      </c>
      <c r="G143" s="8">
        <v>2780805</v>
      </c>
      <c r="H143" s="6" t="s">
        <v>277</v>
      </c>
      <c r="I143" s="9" t="s">
        <v>23</v>
      </c>
      <c r="J143" s="9" t="s">
        <v>45</v>
      </c>
      <c r="K143" s="9" t="s">
        <v>123</v>
      </c>
      <c r="L143" s="6" t="s">
        <v>26</v>
      </c>
      <c r="M143" s="10">
        <v>30</v>
      </c>
      <c r="N143" s="11">
        <v>4085500</v>
      </c>
      <c r="O143" s="11">
        <f>VLOOKUP(G143,'[3]Souhrnná tabulka SSL A'!$F$1:$O$277,10,FALSE)</f>
        <v>102500</v>
      </c>
      <c r="P143" s="11">
        <v>0</v>
      </c>
      <c r="Q143" s="11">
        <v>0</v>
      </c>
      <c r="R143" s="11">
        <f t="shared" si="2"/>
        <v>4188000</v>
      </c>
    </row>
    <row r="144" spans="1:18" ht="25.5" x14ac:dyDescent="0.25">
      <c r="A144" s="5">
        <v>139</v>
      </c>
      <c r="B144" s="6" t="s">
        <v>124</v>
      </c>
      <c r="C144" s="6" t="s">
        <v>270</v>
      </c>
      <c r="D144" s="6" t="s">
        <v>271</v>
      </c>
      <c r="E144" s="7">
        <v>44018886</v>
      </c>
      <c r="F144" s="6" t="s">
        <v>84</v>
      </c>
      <c r="G144" s="8">
        <v>4228767</v>
      </c>
      <c r="H144" s="6" t="s">
        <v>278</v>
      </c>
      <c r="I144" s="9" t="s">
        <v>44</v>
      </c>
      <c r="J144" s="9" t="s">
        <v>45</v>
      </c>
      <c r="K144" s="9" t="s">
        <v>123</v>
      </c>
      <c r="L144" s="6" t="s">
        <v>36</v>
      </c>
      <c r="M144" s="13">
        <v>1.62</v>
      </c>
      <c r="N144" s="11">
        <v>1115610</v>
      </c>
      <c r="O144" s="11">
        <f>VLOOKUP(G144,'[3]Souhrnná tabulka SSL A'!$F$1:$O$277,10,FALSE)</f>
        <v>100900</v>
      </c>
      <c r="P144" s="11">
        <v>0</v>
      </c>
      <c r="Q144" s="11">
        <v>0</v>
      </c>
      <c r="R144" s="11">
        <f t="shared" si="2"/>
        <v>1216510</v>
      </c>
    </row>
    <row r="145" spans="1:18" ht="25.5" x14ac:dyDescent="0.25">
      <c r="A145" s="5">
        <v>140</v>
      </c>
      <c r="B145" s="6" t="s">
        <v>124</v>
      </c>
      <c r="C145" s="6" t="s">
        <v>270</v>
      </c>
      <c r="D145" s="6" t="s">
        <v>271</v>
      </c>
      <c r="E145" s="7">
        <v>44018886</v>
      </c>
      <c r="F145" s="6" t="s">
        <v>70</v>
      </c>
      <c r="G145" s="8">
        <v>4770332</v>
      </c>
      <c r="H145" s="6" t="s">
        <v>279</v>
      </c>
      <c r="I145" s="9" t="s">
        <v>23</v>
      </c>
      <c r="J145" s="9" t="s">
        <v>24</v>
      </c>
      <c r="K145" s="9" t="s">
        <v>123</v>
      </c>
      <c r="L145" s="6" t="s">
        <v>26</v>
      </c>
      <c r="M145" s="10">
        <v>3</v>
      </c>
      <c r="N145" s="11">
        <v>1330000</v>
      </c>
      <c r="O145" s="11">
        <f>VLOOKUP(G145,'[3]Souhrnná tabulka SSL A'!$F$1:$O$277,10,FALSE)</f>
        <v>26900</v>
      </c>
      <c r="P145" s="11">
        <v>0</v>
      </c>
      <c r="Q145" s="11">
        <v>0</v>
      </c>
      <c r="R145" s="11">
        <f t="shared" si="2"/>
        <v>1356900</v>
      </c>
    </row>
    <row r="146" spans="1:18" ht="25.5" x14ac:dyDescent="0.25">
      <c r="A146" s="5">
        <v>141</v>
      </c>
      <c r="B146" s="6" t="s">
        <v>124</v>
      </c>
      <c r="C146" s="6" t="s">
        <v>270</v>
      </c>
      <c r="D146" s="6" t="s">
        <v>271</v>
      </c>
      <c r="E146" s="7">
        <v>44018886</v>
      </c>
      <c r="F146" s="6" t="s">
        <v>140</v>
      </c>
      <c r="G146" s="8">
        <v>5141119</v>
      </c>
      <c r="H146" s="9" t="s">
        <v>280</v>
      </c>
      <c r="I146" s="9" t="s">
        <v>44</v>
      </c>
      <c r="J146" s="9" t="s">
        <v>68</v>
      </c>
      <c r="K146" s="9" t="s">
        <v>123</v>
      </c>
      <c r="L146" s="6" t="s">
        <v>36</v>
      </c>
      <c r="M146" s="13">
        <v>3</v>
      </c>
      <c r="N146" s="11">
        <v>169520</v>
      </c>
      <c r="O146" s="11"/>
      <c r="P146" s="11">
        <v>0</v>
      </c>
      <c r="Q146" s="11">
        <v>0</v>
      </c>
      <c r="R146" s="11">
        <f t="shared" si="2"/>
        <v>169520</v>
      </c>
    </row>
    <row r="147" spans="1:18" ht="25.5" x14ac:dyDescent="0.25">
      <c r="A147" s="5">
        <v>142</v>
      </c>
      <c r="B147" s="6" t="s">
        <v>124</v>
      </c>
      <c r="C147" s="6" t="s">
        <v>270</v>
      </c>
      <c r="D147" s="6" t="s">
        <v>271</v>
      </c>
      <c r="E147" s="7">
        <v>44018886</v>
      </c>
      <c r="F147" s="6" t="s">
        <v>111</v>
      </c>
      <c r="G147" s="8">
        <v>5511455</v>
      </c>
      <c r="H147" s="6" t="s">
        <v>281</v>
      </c>
      <c r="I147" s="9" t="s">
        <v>73</v>
      </c>
      <c r="J147" s="9" t="s">
        <v>68</v>
      </c>
      <c r="K147" s="9" t="s">
        <v>282</v>
      </c>
      <c r="L147" s="6" t="s">
        <v>36</v>
      </c>
      <c r="M147" s="13">
        <v>5</v>
      </c>
      <c r="N147" s="11">
        <v>3502530</v>
      </c>
      <c r="O147" s="11">
        <f>VLOOKUP(G147,'[3]Souhrnná tabulka SSL A'!$F$1:$O$277,10,FALSE)</f>
        <v>294400</v>
      </c>
      <c r="P147" s="11">
        <v>0</v>
      </c>
      <c r="Q147" s="11">
        <v>0</v>
      </c>
      <c r="R147" s="11">
        <f t="shared" si="2"/>
        <v>3796930</v>
      </c>
    </row>
    <row r="148" spans="1:18" ht="25.5" x14ac:dyDescent="0.25">
      <c r="A148" s="5">
        <v>143</v>
      </c>
      <c r="B148" s="6" t="s">
        <v>124</v>
      </c>
      <c r="C148" s="6" t="s">
        <v>270</v>
      </c>
      <c r="D148" s="6" t="s">
        <v>271</v>
      </c>
      <c r="E148" s="7">
        <v>44018886</v>
      </c>
      <c r="F148" s="6" t="s">
        <v>115</v>
      </c>
      <c r="G148" s="8">
        <v>5553082</v>
      </c>
      <c r="H148" s="6" t="s">
        <v>283</v>
      </c>
      <c r="I148" s="9" t="s">
        <v>44</v>
      </c>
      <c r="J148" s="9" t="s">
        <v>24</v>
      </c>
      <c r="K148" s="9" t="s">
        <v>123</v>
      </c>
      <c r="L148" s="6" t="s">
        <v>36</v>
      </c>
      <c r="M148" s="13">
        <v>2.5</v>
      </c>
      <c r="N148" s="11">
        <v>1417820</v>
      </c>
      <c r="O148" s="11">
        <f>VLOOKUP(G148,'[3]Souhrnná tabulka SSL A'!$F$1:$O$277,10,FALSE)</f>
        <v>143800</v>
      </c>
      <c r="P148" s="11">
        <v>0</v>
      </c>
      <c r="Q148" s="11">
        <v>0</v>
      </c>
      <c r="R148" s="11">
        <f t="shared" si="2"/>
        <v>1561620</v>
      </c>
    </row>
    <row r="149" spans="1:18" ht="25.5" x14ac:dyDescent="0.25">
      <c r="A149" s="5">
        <v>144</v>
      </c>
      <c r="B149" s="6" t="s">
        <v>124</v>
      </c>
      <c r="C149" s="6" t="s">
        <v>270</v>
      </c>
      <c r="D149" s="6" t="s">
        <v>271</v>
      </c>
      <c r="E149" s="7">
        <v>44018886</v>
      </c>
      <c r="F149" s="6" t="s">
        <v>32</v>
      </c>
      <c r="G149" s="8">
        <v>7610554</v>
      </c>
      <c r="H149" s="9" t="s">
        <v>284</v>
      </c>
      <c r="I149" s="9" t="s">
        <v>34</v>
      </c>
      <c r="J149" s="9" t="s">
        <v>68</v>
      </c>
      <c r="K149" s="9" t="s">
        <v>282</v>
      </c>
      <c r="L149" s="6" t="s">
        <v>36</v>
      </c>
      <c r="M149" s="13">
        <v>8.5</v>
      </c>
      <c r="N149" s="11">
        <v>655620</v>
      </c>
      <c r="O149" s="11"/>
      <c r="P149" s="11">
        <v>0</v>
      </c>
      <c r="Q149" s="11">
        <v>0</v>
      </c>
      <c r="R149" s="11">
        <f t="shared" si="2"/>
        <v>655620</v>
      </c>
    </row>
    <row r="150" spans="1:18" ht="25.5" x14ac:dyDescent="0.25">
      <c r="A150" s="5">
        <v>145</v>
      </c>
      <c r="B150" s="6" t="s">
        <v>124</v>
      </c>
      <c r="C150" s="6" t="s">
        <v>270</v>
      </c>
      <c r="D150" s="6" t="s">
        <v>271</v>
      </c>
      <c r="E150" s="7">
        <v>44018886</v>
      </c>
      <c r="F150" s="6" t="s">
        <v>61</v>
      </c>
      <c r="G150" s="8">
        <v>7874565</v>
      </c>
      <c r="H150" s="6" t="s">
        <v>285</v>
      </c>
      <c r="I150" s="9" t="s">
        <v>23</v>
      </c>
      <c r="J150" s="9" t="s">
        <v>45</v>
      </c>
      <c r="K150" s="9" t="s">
        <v>123</v>
      </c>
      <c r="L150" s="6" t="s">
        <v>26</v>
      </c>
      <c r="M150" s="10">
        <v>21</v>
      </c>
      <c r="N150" s="11">
        <v>3012420</v>
      </c>
      <c r="O150" s="11">
        <f>VLOOKUP(G150,'[3]Souhrnná tabulka SSL A'!$F$1:$O$277,10,FALSE)</f>
        <v>71700</v>
      </c>
      <c r="P150" s="11">
        <v>0</v>
      </c>
      <c r="Q150" s="11">
        <v>0</v>
      </c>
      <c r="R150" s="11">
        <f t="shared" si="2"/>
        <v>3084120</v>
      </c>
    </row>
    <row r="151" spans="1:18" ht="25.5" x14ac:dyDescent="0.25">
      <c r="A151" s="5">
        <v>146</v>
      </c>
      <c r="B151" s="6" t="s">
        <v>124</v>
      </c>
      <c r="C151" s="6" t="s">
        <v>270</v>
      </c>
      <c r="D151" s="6" t="s">
        <v>271</v>
      </c>
      <c r="E151" s="7">
        <v>44018886</v>
      </c>
      <c r="F151" s="6" t="s">
        <v>132</v>
      </c>
      <c r="G151" s="8">
        <v>8435916</v>
      </c>
      <c r="H151" s="6" t="s">
        <v>286</v>
      </c>
      <c r="I151" s="9" t="s">
        <v>34</v>
      </c>
      <c r="J151" s="9" t="s">
        <v>24</v>
      </c>
      <c r="K151" s="9" t="s">
        <v>123</v>
      </c>
      <c r="L151" s="6" t="s">
        <v>36</v>
      </c>
      <c r="M151" s="13">
        <v>32.9</v>
      </c>
      <c r="N151" s="11">
        <v>15634880</v>
      </c>
      <c r="O151" s="11">
        <f>VLOOKUP(G151,'[3]Souhrnná tabulka SSL A'!$F$1:$O$277,10,FALSE)</f>
        <v>1765600</v>
      </c>
      <c r="P151" s="11">
        <v>0</v>
      </c>
      <c r="Q151" s="11">
        <v>0</v>
      </c>
      <c r="R151" s="11">
        <f t="shared" si="2"/>
        <v>17400480</v>
      </c>
    </row>
    <row r="152" spans="1:18" ht="25.5" x14ac:dyDescent="0.25">
      <c r="A152" s="5">
        <v>147</v>
      </c>
      <c r="B152" s="6" t="s">
        <v>124</v>
      </c>
      <c r="C152" s="6" t="s">
        <v>270</v>
      </c>
      <c r="D152" s="6" t="s">
        <v>271</v>
      </c>
      <c r="E152" s="7">
        <v>44018886</v>
      </c>
      <c r="F152" s="6" t="s">
        <v>70</v>
      </c>
      <c r="G152" s="8">
        <v>8514547</v>
      </c>
      <c r="H152" s="6" t="s">
        <v>287</v>
      </c>
      <c r="I152" s="9" t="s">
        <v>23</v>
      </c>
      <c r="J152" s="9" t="s">
        <v>24</v>
      </c>
      <c r="K152" s="9" t="s">
        <v>123</v>
      </c>
      <c r="L152" s="6" t="s">
        <v>26</v>
      </c>
      <c r="M152" s="10">
        <v>8</v>
      </c>
      <c r="N152" s="11">
        <v>2390000</v>
      </c>
      <c r="O152" s="11">
        <f>VLOOKUP(G152,'[3]Souhrnná tabulka SSL A'!$F$1:$O$277,10,FALSE)</f>
        <v>71900</v>
      </c>
      <c r="P152" s="11">
        <v>0</v>
      </c>
      <c r="Q152" s="11">
        <v>0</v>
      </c>
      <c r="R152" s="11">
        <f t="shared" si="2"/>
        <v>2461900</v>
      </c>
    </row>
    <row r="153" spans="1:18" ht="25.5" x14ac:dyDescent="0.25">
      <c r="A153" s="5">
        <v>148</v>
      </c>
      <c r="B153" s="6" t="s">
        <v>124</v>
      </c>
      <c r="C153" s="6" t="s">
        <v>270</v>
      </c>
      <c r="D153" s="6" t="s">
        <v>271</v>
      </c>
      <c r="E153" s="7">
        <v>44018886</v>
      </c>
      <c r="F153" s="6" t="s">
        <v>128</v>
      </c>
      <c r="G153" s="8">
        <v>8783734</v>
      </c>
      <c r="H153" s="6" t="s">
        <v>288</v>
      </c>
      <c r="I153" s="9" t="s">
        <v>23</v>
      </c>
      <c r="J153" s="9" t="s">
        <v>68</v>
      </c>
      <c r="K153" s="9" t="s">
        <v>123</v>
      </c>
      <c r="L153" s="6" t="s">
        <v>26</v>
      </c>
      <c r="M153" s="10">
        <v>12</v>
      </c>
      <c r="N153" s="11">
        <v>3547000</v>
      </c>
      <c r="O153" s="11">
        <f>VLOOKUP(G153,'[3]Souhrnná tabulka SSL A'!$F$1:$O$277,10,FALSE)</f>
        <v>147100</v>
      </c>
      <c r="P153" s="11">
        <v>0</v>
      </c>
      <c r="Q153" s="11">
        <v>0</v>
      </c>
      <c r="R153" s="11">
        <f t="shared" si="2"/>
        <v>3694100</v>
      </c>
    </row>
    <row r="154" spans="1:18" ht="25.5" x14ac:dyDescent="0.25">
      <c r="A154" s="5">
        <v>149</v>
      </c>
      <c r="B154" s="6" t="s">
        <v>124</v>
      </c>
      <c r="C154" s="6" t="s">
        <v>270</v>
      </c>
      <c r="D154" s="6" t="s">
        <v>271</v>
      </c>
      <c r="E154" s="7">
        <v>44018886</v>
      </c>
      <c r="F154" s="6" t="s">
        <v>100</v>
      </c>
      <c r="G154" s="8">
        <v>9608438</v>
      </c>
      <c r="H154" s="6" t="s">
        <v>287</v>
      </c>
      <c r="I154" s="9" t="s">
        <v>23</v>
      </c>
      <c r="J154" s="9" t="s">
        <v>24</v>
      </c>
      <c r="K154" s="9" t="s">
        <v>123</v>
      </c>
      <c r="L154" s="6" t="s">
        <v>26</v>
      </c>
      <c r="M154" s="10">
        <v>28</v>
      </c>
      <c r="N154" s="11">
        <v>6100000</v>
      </c>
      <c r="O154" s="11">
        <f>VLOOKUP(G154,'[3]Souhrnná tabulka SSL A'!$F$1:$O$277,10,FALSE)</f>
        <v>276000</v>
      </c>
      <c r="P154" s="11">
        <v>0</v>
      </c>
      <c r="Q154" s="11">
        <v>0</v>
      </c>
      <c r="R154" s="11">
        <f t="shared" si="2"/>
        <v>6376000</v>
      </c>
    </row>
    <row r="155" spans="1:18" ht="25.5" x14ac:dyDescent="0.25">
      <c r="A155" s="5">
        <v>150</v>
      </c>
      <c r="B155" s="6" t="s">
        <v>124</v>
      </c>
      <c r="C155" s="6" t="s">
        <v>270</v>
      </c>
      <c r="D155" s="6" t="s">
        <v>271</v>
      </c>
      <c r="E155" s="7">
        <v>44018886</v>
      </c>
      <c r="F155" s="6" t="s">
        <v>148</v>
      </c>
      <c r="G155" s="8">
        <v>9753684</v>
      </c>
      <c r="H155" s="6" t="s">
        <v>289</v>
      </c>
      <c r="I155" s="9" t="s">
        <v>59</v>
      </c>
      <c r="J155" s="9" t="s">
        <v>79</v>
      </c>
      <c r="K155" s="9" t="s">
        <v>123</v>
      </c>
      <c r="L155" s="6" t="s">
        <v>36</v>
      </c>
      <c r="M155" s="13">
        <v>2.2999999999999998</v>
      </c>
      <c r="N155" s="11">
        <v>1625640</v>
      </c>
      <c r="O155" s="11">
        <f>VLOOKUP(G155,'[3]Souhrnná tabulka SSL A'!$F$1:$O$277,10,FALSE)</f>
        <v>139900</v>
      </c>
      <c r="P155" s="11">
        <v>0</v>
      </c>
      <c r="Q155" s="11">
        <v>0</v>
      </c>
      <c r="R155" s="11">
        <f t="shared" si="2"/>
        <v>1765540</v>
      </c>
    </row>
    <row r="156" spans="1:18" ht="38.25" x14ac:dyDescent="0.25">
      <c r="A156" s="5">
        <v>151</v>
      </c>
      <c r="B156" s="6" t="s">
        <v>124</v>
      </c>
      <c r="C156" s="19" t="s">
        <v>270</v>
      </c>
      <c r="D156" s="6" t="s">
        <v>271</v>
      </c>
      <c r="E156" s="12">
        <v>44018886</v>
      </c>
      <c r="F156" s="6" t="s">
        <v>70</v>
      </c>
      <c r="G156" s="5" t="s">
        <v>290</v>
      </c>
      <c r="H156" s="19" t="s">
        <v>275</v>
      </c>
      <c r="I156" s="14" t="s">
        <v>34</v>
      </c>
      <c r="J156" s="14" t="s">
        <v>38</v>
      </c>
      <c r="K156" s="14" t="s">
        <v>123</v>
      </c>
      <c r="L156" s="15" t="s">
        <v>36</v>
      </c>
      <c r="M156" s="16" t="s">
        <v>291</v>
      </c>
      <c r="N156" s="11">
        <v>0</v>
      </c>
      <c r="O156" s="11">
        <v>0</v>
      </c>
      <c r="P156" s="11">
        <v>2100600</v>
      </c>
      <c r="Q156" s="11">
        <v>0</v>
      </c>
      <c r="R156" s="11">
        <f t="shared" si="2"/>
        <v>2100600</v>
      </c>
    </row>
    <row r="157" spans="1:18" ht="25.5" x14ac:dyDescent="0.25">
      <c r="A157" s="5">
        <v>152</v>
      </c>
      <c r="B157" s="6" t="s">
        <v>124</v>
      </c>
      <c r="C157" s="6" t="s">
        <v>292</v>
      </c>
      <c r="D157" s="6" t="s">
        <v>293</v>
      </c>
      <c r="E157" s="7">
        <v>48489336</v>
      </c>
      <c r="F157" s="6" t="s">
        <v>100</v>
      </c>
      <c r="G157" s="8">
        <v>1494420</v>
      </c>
      <c r="H157" s="6" t="s">
        <v>294</v>
      </c>
      <c r="I157" s="9" t="s">
        <v>23</v>
      </c>
      <c r="J157" s="9" t="s">
        <v>24</v>
      </c>
      <c r="K157" s="9" t="s">
        <v>295</v>
      </c>
      <c r="L157" s="6" t="s">
        <v>26</v>
      </c>
      <c r="M157" s="10">
        <v>12</v>
      </c>
      <c r="N157" s="11">
        <v>2871840</v>
      </c>
      <c r="O157" s="11">
        <f>VLOOKUP(G157,'[3]Souhrnná tabulka SSL A'!$F$1:$O$277,10,FALSE)</f>
        <v>173500</v>
      </c>
      <c r="P157" s="11">
        <v>0</v>
      </c>
      <c r="Q157" s="11">
        <v>0</v>
      </c>
      <c r="R157" s="11">
        <f t="shared" si="2"/>
        <v>3045340</v>
      </c>
    </row>
    <row r="158" spans="1:18" ht="25.5" x14ac:dyDescent="0.25">
      <c r="A158" s="5">
        <v>153</v>
      </c>
      <c r="B158" s="6" t="s">
        <v>124</v>
      </c>
      <c r="C158" s="6" t="s">
        <v>292</v>
      </c>
      <c r="D158" s="6" t="s">
        <v>293</v>
      </c>
      <c r="E158" s="7">
        <v>48489336</v>
      </c>
      <c r="F158" s="6" t="s">
        <v>132</v>
      </c>
      <c r="G158" s="8">
        <v>1806627</v>
      </c>
      <c r="H158" s="6" t="s">
        <v>296</v>
      </c>
      <c r="I158" s="9" t="s">
        <v>34</v>
      </c>
      <c r="J158" s="9" t="s">
        <v>24</v>
      </c>
      <c r="K158" s="9" t="s">
        <v>295</v>
      </c>
      <c r="L158" s="6" t="s">
        <v>36</v>
      </c>
      <c r="M158" s="13">
        <v>2.8</v>
      </c>
      <c r="N158" s="11">
        <v>1316380</v>
      </c>
      <c r="O158" s="11">
        <f>VLOOKUP(G158,'[3]Souhrnná tabulka SSL A'!$F$1:$O$277,10,FALSE)</f>
        <v>220200</v>
      </c>
      <c r="P158" s="11">
        <v>0</v>
      </c>
      <c r="Q158" s="11">
        <v>0</v>
      </c>
      <c r="R158" s="11">
        <f t="shared" si="2"/>
        <v>1536580</v>
      </c>
    </row>
    <row r="159" spans="1:18" ht="25.5" x14ac:dyDescent="0.25">
      <c r="A159" s="5">
        <v>154</v>
      </c>
      <c r="B159" s="6" t="s">
        <v>124</v>
      </c>
      <c r="C159" s="6" t="s">
        <v>292</v>
      </c>
      <c r="D159" s="6" t="s">
        <v>293</v>
      </c>
      <c r="E159" s="7">
        <v>48489336</v>
      </c>
      <c r="F159" s="6" t="s">
        <v>100</v>
      </c>
      <c r="G159" s="8">
        <v>2002899</v>
      </c>
      <c r="H159" s="6" t="s">
        <v>297</v>
      </c>
      <c r="I159" s="9" t="s">
        <v>23</v>
      </c>
      <c r="J159" s="9" t="s">
        <v>24</v>
      </c>
      <c r="K159" s="9" t="s">
        <v>295</v>
      </c>
      <c r="L159" s="6" t="s">
        <v>26</v>
      </c>
      <c r="M159" s="10">
        <v>15</v>
      </c>
      <c r="N159" s="11">
        <v>3589800</v>
      </c>
      <c r="O159" s="11">
        <f>VLOOKUP(G159,'[3]Souhrnná tabulka SSL A'!$F$1:$O$277,10,FALSE)</f>
        <v>216900</v>
      </c>
      <c r="P159" s="11">
        <v>0</v>
      </c>
      <c r="Q159" s="11">
        <v>0</v>
      </c>
      <c r="R159" s="11">
        <f t="shared" si="2"/>
        <v>3806700</v>
      </c>
    </row>
    <row r="160" spans="1:18" ht="25.5" x14ac:dyDescent="0.25">
      <c r="A160" s="5">
        <v>155</v>
      </c>
      <c r="B160" s="6" t="s">
        <v>124</v>
      </c>
      <c r="C160" s="6" t="s">
        <v>292</v>
      </c>
      <c r="D160" s="6" t="s">
        <v>293</v>
      </c>
      <c r="E160" s="7">
        <v>48489336</v>
      </c>
      <c r="F160" s="6" t="s">
        <v>70</v>
      </c>
      <c r="G160" s="8">
        <v>2611433</v>
      </c>
      <c r="H160" s="6" t="s">
        <v>298</v>
      </c>
      <c r="I160" s="9" t="s">
        <v>23</v>
      </c>
      <c r="J160" s="9" t="s">
        <v>24</v>
      </c>
      <c r="K160" s="9" t="s">
        <v>295</v>
      </c>
      <c r="L160" s="6" t="s">
        <v>26</v>
      </c>
      <c r="M160" s="10">
        <v>5</v>
      </c>
      <c r="N160" s="11">
        <v>3011260</v>
      </c>
      <c r="O160" s="11">
        <f>VLOOKUP(G160,'[3]Souhrnná tabulka SSL A'!$F$1:$O$277,10,FALSE)</f>
        <v>65800</v>
      </c>
      <c r="P160" s="11">
        <v>0</v>
      </c>
      <c r="Q160" s="11">
        <v>0</v>
      </c>
      <c r="R160" s="11">
        <f t="shared" si="2"/>
        <v>3077060</v>
      </c>
    </row>
    <row r="161" spans="1:18" ht="25.5" x14ac:dyDescent="0.25">
      <c r="A161" s="5">
        <v>156</v>
      </c>
      <c r="B161" s="6" t="s">
        <v>124</v>
      </c>
      <c r="C161" s="6" t="s">
        <v>292</v>
      </c>
      <c r="D161" s="6" t="s">
        <v>293</v>
      </c>
      <c r="E161" s="7">
        <v>48489336</v>
      </c>
      <c r="F161" s="6" t="s">
        <v>100</v>
      </c>
      <c r="G161" s="8">
        <v>2694393</v>
      </c>
      <c r="H161" s="6" t="s">
        <v>299</v>
      </c>
      <c r="I161" s="9" t="s">
        <v>23</v>
      </c>
      <c r="J161" s="9" t="s">
        <v>24</v>
      </c>
      <c r="K161" s="9" t="s">
        <v>295</v>
      </c>
      <c r="L161" s="6" t="s">
        <v>26</v>
      </c>
      <c r="M161" s="10">
        <v>17</v>
      </c>
      <c r="N161" s="11">
        <v>4068440</v>
      </c>
      <c r="O161" s="11">
        <f>VLOOKUP(G161,'[3]Souhrnná tabulka SSL A'!$F$1:$O$277,10,FALSE)</f>
        <v>245800</v>
      </c>
      <c r="P161" s="11">
        <v>0</v>
      </c>
      <c r="Q161" s="11">
        <v>0</v>
      </c>
      <c r="R161" s="11">
        <f t="shared" si="2"/>
        <v>4314240</v>
      </c>
    </row>
    <row r="162" spans="1:18" ht="25.5" x14ac:dyDescent="0.25">
      <c r="A162" s="5">
        <v>157</v>
      </c>
      <c r="B162" s="6" t="s">
        <v>124</v>
      </c>
      <c r="C162" s="6" t="s">
        <v>292</v>
      </c>
      <c r="D162" s="6" t="s">
        <v>293</v>
      </c>
      <c r="E162" s="7">
        <v>48489336</v>
      </c>
      <c r="F162" s="6" t="s">
        <v>61</v>
      </c>
      <c r="G162" s="8">
        <v>3001486</v>
      </c>
      <c r="H162" s="6" t="s">
        <v>300</v>
      </c>
      <c r="I162" s="9" t="s">
        <v>23</v>
      </c>
      <c r="J162" s="9" t="s">
        <v>79</v>
      </c>
      <c r="K162" s="9" t="s">
        <v>295</v>
      </c>
      <c r="L162" s="6" t="s">
        <v>26</v>
      </c>
      <c r="M162" s="10">
        <v>29</v>
      </c>
      <c r="N162" s="11">
        <v>4419680</v>
      </c>
      <c r="O162" s="11">
        <f>VLOOKUP(G162,'[3]Souhrnná tabulka SSL A'!$F$1:$O$277,10,FALSE)</f>
        <v>256300</v>
      </c>
      <c r="P162" s="11">
        <v>0</v>
      </c>
      <c r="Q162" s="11">
        <v>0</v>
      </c>
      <c r="R162" s="11">
        <f t="shared" si="2"/>
        <v>4675980</v>
      </c>
    </row>
    <row r="163" spans="1:18" ht="25.5" x14ac:dyDescent="0.25">
      <c r="A163" s="5">
        <v>158</v>
      </c>
      <c r="B163" s="6" t="s">
        <v>124</v>
      </c>
      <c r="C163" s="6" t="s">
        <v>292</v>
      </c>
      <c r="D163" s="6" t="s">
        <v>293</v>
      </c>
      <c r="E163" s="7">
        <v>48489336</v>
      </c>
      <c r="F163" s="6" t="s">
        <v>132</v>
      </c>
      <c r="G163" s="8">
        <v>3475241</v>
      </c>
      <c r="H163" s="6" t="s">
        <v>301</v>
      </c>
      <c r="I163" s="9" t="s">
        <v>34</v>
      </c>
      <c r="J163" s="9" t="s">
        <v>24</v>
      </c>
      <c r="K163" s="9" t="s">
        <v>295</v>
      </c>
      <c r="L163" s="6" t="s">
        <v>36</v>
      </c>
      <c r="M163" s="13">
        <v>5.7</v>
      </c>
      <c r="N163" s="11">
        <v>2679770</v>
      </c>
      <c r="O163" s="11">
        <f>VLOOKUP(G163,'[3]Souhrnná tabulka SSL A'!$F$1:$O$277,10,FALSE)</f>
        <v>448600</v>
      </c>
      <c r="P163" s="11">
        <v>0</v>
      </c>
      <c r="Q163" s="11">
        <v>0</v>
      </c>
      <c r="R163" s="11">
        <f t="shared" si="2"/>
        <v>3128370</v>
      </c>
    </row>
    <row r="164" spans="1:18" ht="25.5" x14ac:dyDescent="0.25">
      <c r="A164" s="5">
        <v>159</v>
      </c>
      <c r="B164" s="6" t="s">
        <v>124</v>
      </c>
      <c r="C164" s="6" t="s">
        <v>292</v>
      </c>
      <c r="D164" s="6" t="s">
        <v>293</v>
      </c>
      <c r="E164" s="7">
        <v>48489336</v>
      </c>
      <c r="F164" s="6" t="s">
        <v>132</v>
      </c>
      <c r="G164" s="8">
        <v>3918445</v>
      </c>
      <c r="H164" s="6" t="s">
        <v>302</v>
      </c>
      <c r="I164" s="9" t="s">
        <v>34</v>
      </c>
      <c r="J164" s="9" t="s">
        <v>24</v>
      </c>
      <c r="K164" s="9" t="s">
        <v>303</v>
      </c>
      <c r="L164" s="6" t="s">
        <v>36</v>
      </c>
      <c r="M164" s="13">
        <v>8.58</v>
      </c>
      <c r="N164" s="11">
        <v>4042680</v>
      </c>
      <c r="O164" s="11">
        <f>VLOOKUP(G164,'[3]Souhrnná tabulka SSL A'!$F$1:$O$277,10,FALSE)</f>
        <v>675200</v>
      </c>
      <c r="P164" s="11">
        <v>0</v>
      </c>
      <c r="Q164" s="11">
        <v>0</v>
      </c>
      <c r="R164" s="11">
        <f t="shared" si="2"/>
        <v>4717880</v>
      </c>
    </row>
    <row r="165" spans="1:18" ht="25.5" x14ac:dyDescent="0.25">
      <c r="A165" s="5">
        <v>160</v>
      </c>
      <c r="B165" s="6" t="s">
        <v>124</v>
      </c>
      <c r="C165" s="6" t="s">
        <v>292</v>
      </c>
      <c r="D165" s="6" t="s">
        <v>293</v>
      </c>
      <c r="E165" s="7">
        <v>48489336</v>
      </c>
      <c r="F165" s="6" t="s">
        <v>132</v>
      </c>
      <c r="G165" s="8">
        <v>4069740</v>
      </c>
      <c r="H165" s="6" t="s">
        <v>304</v>
      </c>
      <c r="I165" s="9" t="s">
        <v>34</v>
      </c>
      <c r="J165" s="9" t="s">
        <v>24</v>
      </c>
      <c r="K165" s="9" t="s">
        <v>295</v>
      </c>
      <c r="L165" s="6" t="s">
        <v>36</v>
      </c>
      <c r="M165" s="13">
        <v>8.73</v>
      </c>
      <c r="N165" s="11">
        <v>4104290</v>
      </c>
      <c r="O165" s="11">
        <f>VLOOKUP(G165,'[3]Souhrnná tabulka SSL A'!$F$1:$O$277,10,FALSE)</f>
        <v>687100</v>
      </c>
      <c r="P165" s="11">
        <v>0</v>
      </c>
      <c r="Q165" s="11">
        <v>0</v>
      </c>
      <c r="R165" s="11">
        <f t="shared" si="2"/>
        <v>4791390</v>
      </c>
    </row>
    <row r="166" spans="1:18" ht="25.5" x14ac:dyDescent="0.25">
      <c r="A166" s="5">
        <v>161</v>
      </c>
      <c r="B166" s="6" t="s">
        <v>124</v>
      </c>
      <c r="C166" s="6" t="s">
        <v>292</v>
      </c>
      <c r="D166" s="6" t="s">
        <v>293</v>
      </c>
      <c r="E166" s="7">
        <v>48489336</v>
      </c>
      <c r="F166" s="6" t="s">
        <v>210</v>
      </c>
      <c r="G166" s="8">
        <v>5033443</v>
      </c>
      <c r="H166" s="6" t="s">
        <v>305</v>
      </c>
      <c r="I166" s="9" t="s">
        <v>44</v>
      </c>
      <c r="J166" s="9" t="s">
        <v>45</v>
      </c>
      <c r="K166" s="9" t="s">
        <v>295</v>
      </c>
      <c r="L166" s="6" t="s">
        <v>26</v>
      </c>
      <c r="M166" s="22">
        <v>16</v>
      </c>
      <c r="N166" s="11">
        <v>2272960</v>
      </c>
      <c r="O166" s="11">
        <f>VLOOKUP(G166,'[3]Souhrnná tabulka SSL A'!$F$1:$O$277,10,FALSE)</f>
        <v>125300</v>
      </c>
      <c r="P166" s="11">
        <v>0</v>
      </c>
      <c r="Q166" s="11">
        <v>0</v>
      </c>
      <c r="R166" s="11">
        <f t="shared" si="2"/>
        <v>2398260</v>
      </c>
    </row>
    <row r="167" spans="1:18" ht="25.5" x14ac:dyDescent="0.25">
      <c r="A167" s="5">
        <v>162</v>
      </c>
      <c r="B167" s="6" t="s">
        <v>124</v>
      </c>
      <c r="C167" s="6" t="s">
        <v>292</v>
      </c>
      <c r="D167" s="6" t="s">
        <v>293</v>
      </c>
      <c r="E167" s="7">
        <v>48489336</v>
      </c>
      <c r="F167" s="6" t="s">
        <v>132</v>
      </c>
      <c r="G167" s="8">
        <v>6347392</v>
      </c>
      <c r="H167" s="6" t="s">
        <v>306</v>
      </c>
      <c r="I167" s="9" t="s">
        <v>34</v>
      </c>
      <c r="J167" s="9" t="s">
        <v>24</v>
      </c>
      <c r="K167" s="9" t="s">
        <v>295</v>
      </c>
      <c r="L167" s="6" t="s">
        <v>36</v>
      </c>
      <c r="M167" s="13">
        <v>8.6999999999999993</v>
      </c>
      <c r="N167" s="11">
        <v>4090180</v>
      </c>
      <c r="O167" s="11">
        <f>VLOOKUP(G167,'[3]Souhrnná tabulka SSL A'!$F$1:$O$277,10,FALSE)</f>
        <v>684700</v>
      </c>
      <c r="P167" s="11">
        <v>0</v>
      </c>
      <c r="Q167" s="11">
        <v>0</v>
      </c>
      <c r="R167" s="11">
        <f t="shared" si="2"/>
        <v>4774880</v>
      </c>
    </row>
    <row r="168" spans="1:18" ht="25.5" x14ac:dyDescent="0.25">
      <c r="A168" s="5">
        <v>163</v>
      </c>
      <c r="B168" s="6" t="s">
        <v>124</v>
      </c>
      <c r="C168" s="6" t="s">
        <v>292</v>
      </c>
      <c r="D168" s="6" t="s">
        <v>293</v>
      </c>
      <c r="E168" s="7">
        <v>48489336</v>
      </c>
      <c r="F168" s="6" t="s">
        <v>140</v>
      </c>
      <c r="G168" s="8">
        <v>6420497</v>
      </c>
      <c r="H168" s="9" t="s">
        <v>307</v>
      </c>
      <c r="I168" s="9" t="s">
        <v>44</v>
      </c>
      <c r="J168" s="9" t="s">
        <v>68</v>
      </c>
      <c r="K168" s="9" t="s">
        <v>295</v>
      </c>
      <c r="L168" s="6" t="s">
        <v>36</v>
      </c>
      <c r="M168" s="13">
        <v>5.5</v>
      </c>
      <c r="N168" s="11">
        <v>364620</v>
      </c>
      <c r="O168" s="11"/>
      <c r="P168" s="11">
        <v>0</v>
      </c>
      <c r="Q168" s="11">
        <v>0</v>
      </c>
      <c r="R168" s="11">
        <f t="shared" si="2"/>
        <v>364620</v>
      </c>
    </row>
    <row r="169" spans="1:18" ht="25.5" x14ac:dyDescent="0.25">
      <c r="A169" s="5">
        <v>164</v>
      </c>
      <c r="B169" s="6" t="s">
        <v>124</v>
      </c>
      <c r="C169" s="6" t="s">
        <v>292</v>
      </c>
      <c r="D169" s="6" t="s">
        <v>293</v>
      </c>
      <c r="E169" s="7">
        <v>48489336</v>
      </c>
      <c r="F169" s="6" t="s">
        <v>84</v>
      </c>
      <c r="G169" s="8">
        <v>6528506</v>
      </c>
      <c r="H169" s="6" t="s">
        <v>308</v>
      </c>
      <c r="I169" s="9" t="s">
        <v>59</v>
      </c>
      <c r="J169" s="9" t="s">
        <v>45</v>
      </c>
      <c r="K169" s="9" t="s">
        <v>295</v>
      </c>
      <c r="L169" s="6" t="s">
        <v>36</v>
      </c>
      <c r="M169" s="13">
        <v>1.3</v>
      </c>
      <c r="N169" s="11">
        <v>895240</v>
      </c>
      <c r="O169" s="11">
        <f>VLOOKUP(G169,'[3]Souhrnná tabulka SSL A'!$F$1:$O$277,10,FALSE)</f>
        <v>118700</v>
      </c>
      <c r="P169" s="11">
        <v>0</v>
      </c>
      <c r="Q169" s="11">
        <v>0</v>
      </c>
      <c r="R169" s="11">
        <f t="shared" si="2"/>
        <v>1013940</v>
      </c>
    </row>
    <row r="170" spans="1:18" ht="25.5" x14ac:dyDescent="0.25">
      <c r="A170" s="5">
        <v>165</v>
      </c>
      <c r="B170" s="6" t="s">
        <v>124</v>
      </c>
      <c r="C170" s="6" t="s">
        <v>292</v>
      </c>
      <c r="D170" s="6" t="s">
        <v>293</v>
      </c>
      <c r="E170" s="7">
        <v>48489336</v>
      </c>
      <c r="F170" s="6" t="s">
        <v>111</v>
      </c>
      <c r="G170" s="8">
        <v>7184662</v>
      </c>
      <c r="H170" s="6" t="s">
        <v>309</v>
      </c>
      <c r="I170" s="9" t="s">
        <v>34</v>
      </c>
      <c r="J170" s="9" t="s">
        <v>68</v>
      </c>
      <c r="K170" s="9" t="s">
        <v>295</v>
      </c>
      <c r="L170" s="6" t="s">
        <v>36</v>
      </c>
      <c r="M170" s="13">
        <v>1.5</v>
      </c>
      <c r="N170" s="11">
        <v>54440</v>
      </c>
      <c r="O170" s="11"/>
      <c r="P170" s="11">
        <v>0</v>
      </c>
      <c r="Q170" s="11">
        <v>0</v>
      </c>
      <c r="R170" s="11">
        <f t="shared" si="2"/>
        <v>54440</v>
      </c>
    </row>
    <row r="171" spans="1:18" ht="25.5" x14ac:dyDescent="0.25">
      <c r="A171" s="5">
        <v>166</v>
      </c>
      <c r="B171" s="6" t="s">
        <v>124</v>
      </c>
      <c r="C171" s="6" t="s">
        <v>292</v>
      </c>
      <c r="D171" s="6" t="s">
        <v>293</v>
      </c>
      <c r="E171" s="7">
        <v>48489336</v>
      </c>
      <c r="F171" s="6" t="s">
        <v>57</v>
      </c>
      <c r="G171" s="8">
        <v>7817571</v>
      </c>
      <c r="H171" s="6" t="s">
        <v>310</v>
      </c>
      <c r="I171" s="9" t="s">
        <v>59</v>
      </c>
      <c r="J171" s="9" t="s">
        <v>45</v>
      </c>
      <c r="K171" s="9" t="s">
        <v>295</v>
      </c>
      <c r="L171" s="6" t="s">
        <v>36</v>
      </c>
      <c r="M171" s="13">
        <v>2.84</v>
      </c>
      <c r="N171" s="11">
        <v>2120990</v>
      </c>
      <c r="O171" s="11">
        <f>VLOOKUP(G171,'[3]Souhrnná tabulka SSL A'!$F$1:$O$277,10,FALSE)</f>
        <v>189000</v>
      </c>
      <c r="P171" s="11">
        <v>0</v>
      </c>
      <c r="Q171" s="11">
        <v>0</v>
      </c>
      <c r="R171" s="11">
        <f t="shared" si="2"/>
        <v>2309990</v>
      </c>
    </row>
    <row r="172" spans="1:18" ht="25.5" x14ac:dyDescent="0.25">
      <c r="A172" s="5">
        <v>167</v>
      </c>
      <c r="B172" s="6" t="s">
        <v>124</v>
      </c>
      <c r="C172" s="6" t="s">
        <v>292</v>
      </c>
      <c r="D172" s="6" t="s">
        <v>293</v>
      </c>
      <c r="E172" s="7">
        <v>48489336</v>
      </c>
      <c r="F172" s="6" t="s">
        <v>139</v>
      </c>
      <c r="G172" s="8">
        <v>8320216</v>
      </c>
      <c r="H172" s="6" t="s">
        <v>311</v>
      </c>
      <c r="I172" s="9" t="s">
        <v>44</v>
      </c>
      <c r="J172" s="9" t="s">
        <v>24</v>
      </c>
      <c r="K172" s="9" t="s">
        <v>295</v>
      </c>
      <c r="L172" s="6" t="s">
        <v>36</v>
      </c>
      <c r="M172" s="13">
        <v>2.2799999999999998</v>
      </c>
      <c r="N172" s="11">
        <v>1348780</v>
      </c>
      <c r="O172" s="11">
        <f>VLOOKUP(G172,'[3]Souhrnná tabulka SSL A'!$F$1:$O$277,10,FALSE)</f>
        <v>143500</v>
      </c>
      <c r="P172" s="11">
        <v>0</v>
      </c>
      <c r="Q172" s="11">
        <v>0</v>
      </c>
      <c r="R172" s="11">
        <f t="shared" si="2"/>
        <v>1492280</v>
      </c>
    </row>
    <row r="173" spans="1:18" ht="25.5" x14ac:dyDescent="0.25">
      <c r="A173" s="5">
        <v>168</v>
      </c>
      <c r="B173" s="6" t="s">
        <v>124</v>
      </c>
      <c r="C173" s="6" t="s">
        <v>292</v>
      </c>
      <c r="D173" s="6" t="s">
        <v>293</v>
      </c>
      <c r="E173" s="7">
        <v>48489336</v>
      </c>
      <c r="F173" s="6" t="s">
        <v>70</v>
      </c>
      <c r="G173" s="8">
        <v>9232848</v>
      </c>
      <c r="H173" s="6" t="s">
        <v>312</v>
      </c>
      <c r="I173" s="9" t="s">
        <v>166</v>
      </c>
      <c r="J173" s="9" t="s">
        <v>24</v>
      </c>
      <c r="K173" s="9" t="s">
        <v>295</v>
      </c>
      <c r="L173" s="6" t="s">
        <v>36</v>
      </c>
      <c r="M173" s="13">
        <v>3</v>
      </c>
      <c r="N173" s="11">
        <v>1770450</v>
      </c>
      <c r="O173" s="11">
        <f>VLOOKUP(G173,'[3]Souhrnná tabulka SSL A'!$F$1:$O$277,10,FALSE)</f>
        <v>176100</v>
      </c>
      <c r="P173" s="11">
        <v>0</v>
      </c>
      <c r="Q173" s="11">
        <v>0</v>
      </c>
      <c r="R173" s="11">
        <f t="shared" si="2"/>
        <v>1946550</v>
      </c>
    </row>
    <row r="174" spans="1:18" ht="25.5" x14ac:dyDescent="0.25">
      <c r="A174" s="5">
        <v>169</v>
      </c>
      <c r="B174" s="6" t="s">
        <v>124</v>
      </c>
      <c r="C174" s="6" t="s">
        <v>292</v>
      </c>
      <c r="D174" s="6" t="s">
        <v>293</v>
      </c>
      <c r="E174" s="7">
        <v>48489336</v>
      </c>
      <c r="F174" s="6" t="s">
        <v>132</v>
      </c>
      <c r="G174" s="8">
        <v>9716717</v>
      </c>
      <c r="H174" s="6" t="s">
        <v>313</v>
      </c>
      <c r="I174" s="9" t="s">
        <v>34</v>
      </c>
      <c r="J174" s="9" t="s">
        <v>24</v>
      </c>
      <c r="K174" s="9" t="s">
        <v>295</v>
      </c>
      <c r="L174" s="6" t="s">
        <v>36</v>
      </c>
      <c r="M174" s="13">
        <v>9.3000000000000007</v>
      </c>
      <c r="N174" s="11">
        <v>4372260</v>
      </c>
      <c r="O174" s="11">
        <f>VLOOKUP(G174,'[3]Souhrnná tabulka SSL A'!$F$1:$O$277,10,FALSE)</f>
        <v>731900</v>
      </c>
      <c r="P174" s="11">
        <v>0</v>
      </c>
      <c r="Q174" s="11">
        <v>0</v>
      </c>
      <c r="R174" s="11">
        <f t="shared" si="2"/>
        <v>5104160</v>
      </c>
    </row>
    <row r="175" spans="1:18" ht="38.25" x14ac:dyDescent="0.25">
      <c r="A175" s="5">
        <v>170</v>
      </c>
      <c r="B175" s="6" t="s">
        <v>124</v>
      </c>
      <c r="C175" s="19" t="s">
        <v>292</v>
      </c>
      <c r="D175" s="6" t="s">
        <v>293</v>
      </c>
      <c r="E175" s="12">
        <v>48489336</v>
      </c>
      <c r="F175" s="6" t="s">
        <v>132</v>
      </c>
      <c r="G175" s="5" t="s">
        <v>314</v>
      </c>
      <c r="H175" s="19" t="s">
        <v>302</v>
      </c>
      <c r="I175" s="19" t="s">
        <v>34</v>
      </c>
      <c r="J175" s="19" t="s">
        <v>38</v>
      </c>
      <c r="K175" s="19" t="s">
        <v>295</v>
      </c>
      <c r="L175" s="15" t="s">
        <v>36</v>
      </c>
      <c r="M175" s="16" t="s">
        <v>134</v>
      </c>
      <c r="N175" s="11">
        <v>0</v>
      </c>
      <c r="O175" s="11">
        <v>0</v>
      </c>
      <c r="P175" s="11">
        <v>430100</v>
      </c>
      <c r="Q175" s="11">
        <v>0</v>
      </c>
      <c r="R175" s="11">
        <f t="shared" si="2"/>
        <v>430100</v>
      </c>
    </row>
    <row r="176" spans="1:18" ht="25.5" x14ac:dyDescent="0.25">
      <c r="A176" s="5">
        <v>171</v>
      </c>
      <c r="B176" s="6" t="s">
        <v>124</v>
      </c>
      <c r="C176" s="19" t="s">
        <v>292</v>
      </c>
      <c r="D176" s="6" t="s">
        <v>293</v>
      </c>
      <c r="E176" s="12">
        <v>48489336</v>
      </c>
      <c r="F176" s="6" t="s">
        <v>70</v>
      </c>
      <c r="G176" s="5" t="s">
        <v>315</v>
      </c>
      <c r="H176" s="19" t="s">
        <v>316</v>
      </c>
      <c r="I176" s="14" t="s">
        <v>34</v>
      </c>
      <c r="J176" s="19" t="s">
        <v>24</v>
      </c>
      <c r="K176" s="19" t="s">
        <v>295</v>
      </c>
      <c r="L176" s="15" t="s">
        <v>36</v>
      </c>
      <c r="M176" s="16" t="s">
        <v>134</v>
      </c>
      <c r="N176" s="11">
        <v>0</v>
      </c>
      <c r="O176" s="11">
        <v>0</v>
      </c>
      <c r="P176" s="11">
        <v>308800</v>
      </c>
      <c r="Q176" s="11">
        <v>0</v>
      </c>
      <c r="R176" s="11">
        <f t="shared" si="2"/>
        <v>308800</v>
      </c>
    </row>
    <row r="177" spans="1:18" ht="25.5" x14ac:dyDescent="0.25">
      <c r="A177" s="5">
        <v>172</v>
      </c>
      <c r="B177" s="6" t="s">
        <v>124</v>
      </c>
      <c r="C177" s="6" t="s">
        <v>317</v>
      </c>
      <c r="D177" s="6" t="s">
        <v>318</v>
      </c>
      <c r="E177" s="7">
        <v>73633607</v>
      </c>
      <c r="F177" s="6" t="s">
        <v>32</v>
      </c>
      <c r="G177" s="8">
        <v>1985731</v>
      </c>
      <c r="H177" s="6" t="s">
        <v>32</v>
      </c>
      <c r="I177" s="9" t="s">
        <v>34</v>
      </c>
      <c r="J177" s="9" t="s">
        <v>24</v>
      </c>
      <c r="K177" s="9" t="s">
        <v>319</v>
      </c>
      <c r="L177" s="6" t="s">
        <v>36</v>
      </c>
      <c r="M177" s="13">
        <v>1.96</v>
      </c>
      <c r="N177" s="11">
        <v>1055660</v>
      </c>
      <c r="O177" s="11">
        <f>VLOOKUP(G177,'[3]Souhrnná tabulka SSL A'!$F$1:$O$277,10,FALSE)</f>
        <v>114900</v>
      </c>
      <c r="P177" s="11">
        <v>0</v>
      </c>
      <c r="Q177" s="11">
        <v>0</v>
      </c>
      <c r="R177" s="11">
        <f t="shared" si="2"/>
        <v>1170560</v>
      </c>
    </row>
    <row r="178" spans="1:18" ht="25.5" x14ac:dyDescent="0.25">
      <c r="A178" s="5">
        <v>173</v>
      </c>
      <c r="B178" s="6" t="s">
        <v>124</v>
      </c>
      <c r="C178" s="6" t="s">
        <v>317</v>
      </c>
      <c r="D178" s="6" t="s">
        <v>318</v>
      </c>
      <c r="E178" s="7">
        <v>73633607</v>
      </c>
      <c r="F178" s="6" t="s">
        <v>132</v>
      </c>
      <c r="G178" s="8">
        <v>7335813</v>
      </c>
      <c r="H178" s="6" t="s">
        <v>320</v>
      </c>
      <c r="I178" s="9" t="s">
        <v>73</v>
      </c>
      <c r="J178" s="9" t="s">
        <v>24</v>
      </c>
      <c r="K178" s="9" t="s">
        <v>80</v>
      </c>
      <c r="L178" s="6" t="s">
        <v>36</v>
      </c>
      <c r="M178" s="13">
        <v>2.5</v>
      </c>
      <c r="N178" s="11">
        <v>1179990</v>
      </c>
      <c r="O178" s="11">
        <f>VLOOKUP(G178,'[3]Souhrnná tabulka SSL A'!$F$1:$O$277,10,FALSE)</f>
        <v>196600</v>
      </c>
      <c r="P178" s="11">
        <v>0</v>
      </c>
      <c r="Q178" s="11">
        <v>0</v>
      </c>
      <c r="R178" s="11">
        <f t="shared" si="2"/>
        <v>1376590</v>
      </c>
    </row>
    <row r="179" spans="1:18" ht="25.5" x14ac:dyDescent="0.25">
      <c r="A179" s="5">
        <v>174</v>
      </c>
      <c r="B179" s="6" t="s">
        <v>124</v>
      </c>
      <c r="C179" s="6" t="s">
        <v>317</v>
      </c>
      <c r="D179" s="6" t="s">
        <v>318</v>
      </c>
      <c r="E179" s="7">
        <v>73633607</v>
      </c>
      <c r="F179" s="6" t="s">
        <v>132</v>
      </c>
      <c r="G179" s="8">
        <v>7684377</v>
      </c>
      <c r="H179" s="6" t="s">
        <v>321</v>
      </c>
      <c r="I179" s="9" t="s">
        <v>73</v>
      </c>
      <c r="J179" s="9" t="s">
        <v>24</v>
      </c>
      <c r="K179" s="9" t="s">
        <v>319</v>
      </c>
      <c r="L179" s="6" t="s">
        <v>36</v>
      </c>
      <c r="M179" s="13">
        <v>6.13</v>
      </c>
      <c r="N179" s="11">
        <v>2757000</v>
      </c>
      <c r="O179" s="11"/>
      <c r="P179" s="11">
        <v>0</v>
      </c>
      <c r="Q179" s="11">
        <v>0</v>
      </c>
      <c r="R179" s="11">
        <f t="shared" si="2"/>
        <v>2757000</v>
      </c>
    </row>
    <row r="180" spans="1:18" ht="25.5" x14ac:dyDescent="0.25">
      <c r="A180" s="5">
        <v>175</v>
      </c>
      <c r="B180" s="6" t="s">
        <v>124</v>
      </c>
      <c r="C180" s="6" t="s">
        <v>317</v>
      </c>
      <c r="D180" s="6" t="s">
        <v>318</v>
      </c>
      <c r="E180" s="7">
        <v>73633607</v>
      </c>
      <c r="F180" s="6" t="s">
        <v>139</v>
      </c>
      <c r="G180" s="8">
        <v>9612699</v>
      </c>
      <c r="H180" s="6" t="s">
        <v>322</v>
      </c>
      <c r="I180" s="9" t="s">
        <v>44</v>
      </c>
      <c r="J180" s="9" t="s">
        <v>68</v>
      </c>
      <c r="K180" s="9" t="s">
        <v>80</v>
      </c>
      <c r="L180" s="6" t="s">
        <v>36</v>
      </c>
      <c r="M180" s="13">
        <v>2.95</v>
      </c>
      <c r="N180" s="11">
        <v>1745140</v>
      </c>
      <c r="O180" s="11"/>
      <c r="P180" s="11">
        <v>0</v>
      </c>
      <c r="Q180" s="11">
        <v>0</v>
      </c>
      <c r="R180" s="11">
        <f t="shared" si="2"/>
        <v>1745140</v>
      </c>
    </row>
    <row r="181" spans="1:18" ht="25.5" x14ac:dyDescent="0.25">
      <c r="A181" s="5">
        <v>176</v>
      </c>
      <c r="B181" s="6" t="s">
        <v>124</v>
      </c>
      <c r="C181" s="6" t="s">
        <v>323</v>
      </c>
      <c r="D181" s="6" t="s">
        <v>324</v>
      </c>
      <c r="E181" s="7">
        <v>47997885</v>
      </c>
      <c r="F181" s="6" t="s">
        <v>139</v>
      </c>
      <c r="G181" s="8">
        <v>1669176</v>
      </c>
      <c r="H181" s="6" t="s">
        <v>325</v>
      </c>
      <c r="I181" s="9" t="s">
        <v>44</v>
      </c>
      <c r="J181" s="9" t="s">
        <v>24</v>
      </c>
      <c r="K181" s="9" t="s">
        <v>326</v>
      </c>
      <c r="L181" s="6" t="s">
        <v>36</v>
      </c>
      <c r="M181" s="13">
        <v>5.4</v>
      </c>
      <c r="N181" s="11">
        <v>3194490</v>
      </c>
      <c r="O181" s="11">
        <f>VLOOKUP(G181,'[3]Souhrnná tabulka SSL A'!$F$1:$O$277,10,FALSE)</f>
        <v>300000</v>
      </c>
      <c r="P181" s="11">
        <v>0</v>
      </c>
      <c r="Q181" s="11">
        <v>0</v>
      </c>
      <c r="R181" s="11">
        <f t="shared" si="2"/>
        <v>3494490</v>
      </c>
    </row>
    <row r="182" spans="1:18" ht="25.5" x14ac:dyDescent="0.25">
      <c r="A182" s="5">
        <v>177</v>
      </c>
      <c r="B182" s="6" t="s">
        <v>124</v>
      </c>
      <c r="C182" s="6" t="s">
        <v>323</v>
      </c>
      <c r="D182" s="6" t="s">
        <v>324</v>
      </c>
      <c r="E182" s="7">
        <v>47997885</v>
      </c>
      <c r="F182" s="6" t="s">
        <v>132</v>
      </c>
      <c r="G182" s="8">
        <v>1933912</v>
      </c>
      <c r="H182" s="6" t="s">
        <v>327</v>
      </c>
      <c r="I182" s="9" t="s">
        <v>34</v>
      </c>
      <c r="J182" s="9" t="s">
        <v>24</v>
      </c>
      <c r="K182" s="9" t="s">
        <v>208</v>
      </c>
      <c r="L182" s="6" t="s">
        <v>36</v>
      </c>
      <c r="M182" s="13">
        <v>14.6</v>
      </c>
      <c r="N182" s="11">
        <v>6863990</v>
      </c>
      <c r="O182" s="11">
        <f>VLOOKUP(G182,'[3]Souhrnná tabulka SSL A'!$F$1:$O$277,10,FALSE)</f>
        <v>1000000</v>
      </c>
      <c r="P182" s="11">
        <v>0</v>
      </c>
      <c r="Q182" s="11">
        <v>0</v>
      </c>
      <c r="R182" s="11">
        <f t="shared" si="2"/>
        <v>7863990</v>
      </c>
    </row>
    <row r="183" spans="1:18" ht="25.5" x14ac:dyDescent="0.25">
      <c r="A183" s="5">
        <v>178</v>
      </c>
      <c r="B183" s="6" t="s">
        <v>124</v>
      </c>
      <c r="C183" s="6" t="s">
        <v>323</v>
      </c>
      <c r="D183" s="6" t="s">
        <v>324</v>
      </c>
      <c r="E183" s="7">
        <v>47997885</v>
      </c>
      <c r="F183" s="6" t="s">
        <v>148</v>
      </c>
      <c r="G183" s="8">
        <v>2193113</v>
      </c>
      <c r="H183" s="6" t="s">
        <v>328</v>
      </c>
      <c r="I183" s="9" t="s">
        <v>59</v>
      </c>
      <c r="J183" s="9" t="s">
        <v>79</v>
      </c>
      <c r="K183" s="9" t="s">
        <v>96</v>
      </c>
      <c r="L183" s="6" t="s">
        <v>36</v>
      </c>
      <c r="M183" s="13">
        <v>2.91</v>
      </c>
      <c r="N183" s="11">
        <v>2056780</v>
      </c>
      <c r="O183" s="11">
        <f>VLOOKUP(G183,'[3]Souhrnná tabulka SSL A'!$F$1:$O$277,10,FALSE)</f>
        <v>259500</v>
      </c>
      <c r="P183" s="11">
        <v>0</v>
      </c>
      <c r="Q183" s="11">
        <v>0</v>
      </c>
      <c r="R183" s="11">
        <f t="shared" si="2"/>
        <v>2316280</v>
      </c>
    </row>
    <row r="184" spans="1:18" ht="25.5" x14ac:dyDescent="0.25">
      <c r="A184" s="5">
        <v>179</v>
      </c>
      <c r="B184" s="6" t="s">
        <v>124</v>
      </c>
      <c r="C184" s="6" t="s">
        <v>323</v>
      </c>
      <c r="D184" s="6" t="s">
        <v>324</v>
      </c>
      <c r="E184" s="7">
        <v>47997885</v>
      </c>
      <c r="F184" s="6" t="s">
        <v>111</v>
      </c>
      <c r="G184" s="8">
        <v>3490404</v>
      </c>
      <c r="H184" s="6" t="s">
        <v>329</v>
      </c>
      <c r="I184" s="9" t="s">
        <v>59</v>
      </c>
      <c r="J184" s="9" t="s">
        <v>45</v>
      </c>
      <c r="K184" s="9" t="s">
        <v>167</v>
      </c>
      <c r="L184" s="6" t="s">
        <v>36</v>
      </c>
      <c r="M184" s="13">
        <v>2.5</v>
      </c>
      <c r="N184" s="11">
        <v>69930</v>
      </c>
      <c r="O184" s="11"/>
      <c r="P184" s="11">
        <v>0</v>
      </c>
      <c r="Q184" s="11">
        <v>0</v>
      </c>
      <c r="R184" s="11">
        <f t="shared" si="2"/>
        <v>69930</v>
      </c>
    </row>
    <row r="185" spans="1:18" ht="25.5" x14ac:dyDescent="0.25">
      <c r="A185" s="5">
        <v>180</v>
      </c>
      <c r="B185" s="6" t="s">
        <v>124</v>
      </c>
      <c r="C185" s="6" t="s">
        <v>323</v>
      </c>
      <c r="D185" s="6" t="s">
        <v>324</v>
      </c>
      <c r="E185" s="7">
        <v>47997885</v>
      </c>
      <c r="F185" s="6" t="s">
        <v>61</v>
      </c>
      <c r="G185" s="8">
        <v>3701441</v>
      </c>
      <c r="H185" s="6" t="s">
        <v>330</v>
      </c>
      <c r="I185" s="9" t="s">
        <v>23</v>
      </c>
      <c r="J185" s="9" t="s">
        <v>79</v>
      </c>
      <c r="K185" s="9" t="s">
        <v>96</v>
      </c>
      <c r="L185" s="6" t="s">
        <v>26</v>
      </c>
      <c r="M185" s="10">
        <v>40</v>
      </c>
      <c r="N185" s="11">
        <v>6096120</v>
      </c>
      <c r="O185" s="11">
        <f>VLOOKUP(G185,'[3]Souhrnná tabulka SSL A'!$F$1:$O$277,10,FALSE)</f>
        <v>353700</v>
      </c>
      <c r="P185" s="11">
        <v>0</v>
      </c>
      <c r="Q185" s="11">
        <v>0</v>
      </c>
      <c r="R185" s="11">
        <f t="shared" si="2"/>
        <v>6449820</v>
      </c>
    </row>
    <row r="186" spans="1:18" ht="25.5" x14ac:dyDescent="0.25">
      <c r="A186" s="5">
        <v>181</v>
      </c>
      <c r="B186" s="6" t="s">
        <v>124</v>
      </c>
      <c r="C186" s="6" t="s">
        <v>323</v>
      </c>
      <c r="D186" s="6" t="s">
        <v>324</v>
      </c>
      <c r="E186" s="7">
        <v>47997885</v>
      </c>
      <c r="F186" s="6" t="s">
        <v>111</v>
      </c>
      <c r="G186" s="8">
        <v>5305863</v>
      </c>
      <c r="H186" s="6" t="s">
        <v>331</v>
      </c>
      <c r="I186" s="9" t="s">
        <v>59</v>
      </c>
      <c r="J186" s="9" t="s">
        <v>68</v>
      </c>
      <c r="K186" s="9" t="s">
        <v>96</v>
      </c>
      <c r="L186" s="6" t="s">
        <v>36</v>
      </c>
      <c r="M186" s="13">
        <v>5.5</v>
      </c>
      <c r="N186" s="11">
        <v>153850</v>
      </c>
      <c r="O186" s="11"/>
      <c r="P186" s="11">
        <v>0</v>
      </c>
      <c r="Q186" s="11">
        <v>0</v>
      </c>
      <c r="R186" s="11">
        <f t="shared" si="2"/>
        <v>153850</v>
      </c>
    </row>
    <row r="187" spans="1:18" ht="25.5" x14ac:dyDescent="0.25">
      <c r="A187" s="5">
        <v>182</v>
      </c>
      <c r="B187" s="6" t="s">
        <v>124</v>
      </c>
      <c r="C187" s="6" t="s">
        <v>323</v>
      </c>
      <c r="D187" s="6" t="s">
        <v>324</v>
      </c>
      <c r="E187" s="7">
        <v>47997885</v>
      </c>
      <c r="F187" s="6" t="s">
        <v>132</v>
      </c>
      <c r="G187" s="8">
        <v>5607581</v>
      </c>
      <c r="H187" s="6" t="s">
        <v>332</v>
      </c>
      <c r="I187" s="9" t="s">
        <v>34</v>
      </c>
      <c r="J187" s="9" t="s">
        <v>24</v>
      </c>
      <c r="K187" s="9" t="s">
        <v>96</v>
      </c>
      <c r="L187" s="6" t="s">
        <v>36</v>
      </c>
      <c r="M187" s="13">
        <v>3.95</v>
      </c>
      <c r="N187" s="11">
        <v>1857030</v>
      </c>
      <c r="O187" s="11">
        <f>VLOOKUP(G187,'[3]Souhrnná tabulka SSL A'!$F$1:$O$277,10,FALSE)</f>
        <v>300000</v>
      </c>
      <c r="P187" s="11">
        <v>0</v>
      </c>
      <c r="Q187" s="11">
        <v>0</v>
      </c>
      <c r="R187" s="11">
        <f t="shared" si="2"/>
        <v>2157030</v>
      </c>
    </row>
    <row r="188" spans="1:18" ht="25.5" x14ac:dyDescent="0.25">
      <c r="A188" s="5">
        <v>183</v>
      </c>
      <c r="B188" s="6" t="s">
        <v>124</v>
      </c>
      <c r="C188" s="6" t="s">
        <v>323</v>
      </c>
      <c r="D188" s="6" t="s">
        <v>324</v>
      </c>
      <c r="E188" s="7">
        <v>47997885</v>
      </c>
      <c r="F188" s="6" t="s">
        <v>70</v>
      </c>
      <c r="G188" s="8">
        <v>5923339</v>
      </c>
      <c r="H188" s="6" t="s">
        <v>279</v>
      </c>
      <c r="I188" s="9" t="s">
        <v>166</v>
      </c>
      <c r="J188" s="9" t="s">
        <v>24</v>
      </c>
      <c r="K188" s="9" t="s">
        <v>326</v>
      </c>
      <c r="L188" s="6" t="s">
        <v>36</v>
      </c>
      <c r="M188" s="13">
        <v>3</v>
      </c>
      <c r="N188" s="11">
        <v>1770450</v>
      </c>
      <c r="O188" s="11">
        <f>VLOOKUP(G188,'[3]Souhrnná tabulka SSL A'!$F$1:$O$277,10,FALSE)</f>
        <v>176100</v>
      </c>
      <c r="P188" s="11">
        <v>0</v>
      </c>
      <c r="Q188" s="11">
        <v>0</v>
      </c>
      <c r="R188" s="11">
        <f t="shared" si="2"/>
        <v>1946550</v>
      </c>
    </row>
    <row r="189" spans="1:18" ht="25.5" x14ac:dyDescent="0.25">
      <c r="A189" s="5">
        <v>184</v>
      </c>
      <c r="B189" s="6" t="s">
        <v>124</v>
      </c>
      <c r="C189" s="6" t="s">
        <v>323</v>
      </c>
      <c r="D189" s="6" t="s">
        <v>324</v>
      </c>
      <c r="E189" s="7">
        <v>47997885</v>
      </c>
      <c r="F189" s="6" t="s">
        <v>57</v>
      </c>
      <c r="G189" s="8">
        <v>5937705</v>
      </c>
      <c r="H189" s="6" t="s">
        <v>333</v>
      </c>
      <c r="I189" s="9" t="s">
        <v>44</v>
      </c>
      <c r="J189" s="9" t="s">
        <v>45</v>
      </c>
      <c r="K189" s="9" t="s">
        <v>96</v>
      </c>
      <c r="L189" s="6" t="s">
        <v>36</v>
      </c>
      <c r="M189" s="13">
        <v>3</v>
      </c>
      <c r="N189" s="11">
        <v>2240490</v>
      </c>
      <c r="O189" s="11">
        <f>VLOOKUP(G189,'[3]Souhrnná tabulka SSL A'!$F$1:$O$277,10,FALSE)</f>
        <v>199700</v>
      </c>
      <c r="P189" s="11">
        <v>0</v>
      </c>
      <c r="Q189" s="11">
        <v>0</v>
      </c>
      <c r="R189" s="11">
        <f t="shared" si="2"/>
        <v>2440190</v>
      </c>
    </row>
    <row r="190" spans="1:18" ht="25.5" x14ac:dyDescent="0.25">
      <c r="A190" s="5">
        <v>185</v>
      </c>
      <c r="B190" s="6" t="s">
        <v>124</v>
      </c>
      <c r="C190" s="6" t="s">
        <v>323</v>
      </c>
      <c r="D190" s="6" t="s">
        <v>324</v>
      </c>
      <c r="E190" s="7">
        <v>47997885</v>
      </c>
      <c r="F190" s="6" t="s">
        <v>47</v>
      </c>
      <c r="G190" s="8">
        <v>6155658</v>
      </c>
      <c r="H190" s="6" t="s">
        <v>334</v>
      </c>
      <c r="I190" s="9" t="s">
        <v>34</v>
      </c>
      <c r="J190" s="9" t="s">
        <v>45</v>
      </c>
      <c r="K190" s="9" t="s">
        <v>167</v>
      </c>
      <c r="L190" s="6" t="s">
        <v>36</v>
      </c>
      <c r="M190" s="13">
        <v>3</v>
      </c>
      <c r="N190" s="11">
        <v>2308460</v>
      </c>
      <c r="O190" s="11">
        <f>VLOOKUP(G190,'[3]Souhrnná tabulka SSL A'!$F$1:$O$277,10,FALSE)</f>
        <v>199700</v>
      </c>
      <c r="P190" s="11">
        <v>0</v>
      </c>
      <c r="Q190" s="11">
        <v>0</v>
      </c>
      <c r="R190" s="11">
        <f t="shared" si="2"/>
        <v>2508160</v>
      </c>
    </row>
    <row r="191" spans="1:18" ht="25.5" x14ac:dyDescent="0.25">
      <c r="A191" s="5">
        <v>186</v>
      </c>
      <c r="B191" s="6" t="s">
        <v>124</v>
      </c>
      <c r="C191" s="6" t="s">
        <v>323</v>
      </c>
      <c r="D191" s="6" t="s">
        <v>324</v>
      </c>
      <c r="E191" s="7">
        <v>47997885</v>
      </c>
      <c r="F191" s="6" t="s">
        <v>100</v>
      </c>
      <c r="G191" s="8">
        <v>8071473</v>
      </c>
      <c r="H191" s="6" t="s">
        <v>335</v>
      </c>
      <c r="I191" s="9" t="s">
        <v>23</v>
      </c>
      <c r="J191" s="9" t="s">
        <v>24</v>
      </c>
      <c r="K191" s="9" t="s">
        <v>326</v>
      </c>
      <c r="L191" s="6" t="s">
        <v>26</v>
      </c>
      <c r="M191" s="10">
        <v>26</v>
      </c>
      <c r="N191" s="11">
        <v>6222320</v>
      </c>
      <c r="O191" s="11">
        <f>VLOOKUP(G191,'[3]Souhrnná tabulka SSL A'!$F$1:$O$277,10,FALSE)</f>
        <v>375800</v>
      </c>
      <c r="P191" s="11">
        <v>0</v>
      </c>
      <c r="Q191" s="11">
        <v>0</v>
      </c>
      <c r="R191" s="11">
        <f t="shared" si="2"/>
        <v>6598120</v>
      </c>
    </row>
    <row r="192" spans="1:18" ht="51" x14ac:dyDescent="0.25">
      <c r="A192" s="5">
        <v>187</v>
      </c>
      <c r="B192" s="6" t="s">
        <v>124</v>
      </c>
      <c r="C192" s="6" t="s">
        <v>323</v>
      </c>
      <c r="D192" s="6" t="s">
        <v>324</v>
      </c>
      <c r="E192" s="7">
        <v>47997885</v>
      </c>
      <c r="F192" s="6" t="s">
        <v>77</v>
      </c>
      <c r="G192" s="8">
        <v>8253969</v>
      </c>
      <c r="H192" s="9" t="s">
        <v>336</v>
      </c>
      <c r="I192" s="9" t="s">
        <v>34</v>
      </c>
      <c r="J192" s="9" t="s">
        <v>79</v>
      </c>
      <c r="K192" s="9" t="s">
        <v>167</v>
      </c>
      <c r="L192" s="6" t="s">
        <v>36</v>
      </c>
      <c r="M192" s="13">
        <v>7.65</v>
      </c>
      <c r="N192" s="11">
        <v>5469780</v>
      </c>
      <c r="O192" s="11">
        <f>VLOOKUP(G192,'[3]Souhrnná tabulka SSL A'!$F$1:$O$277,10,FALSE)</f>
        <v>500000</v>
      </c>
      <c r="P192" s="11">
        <v>0</v>
      </c>
      <c r="Q192" s="11">
        <v>0</v>
      </c>
      <c r="R192" s="11">
        <f t="shared" si="2"/>
        <v>5969780</v>
      </c>
    </row>
    <row r="193" spans="1:18" ht="25.5" x14ac:dyDescent="0.25">
      <c r="A193" s="5">
        <v>188</v>
      </c>
      <c r="B193" s="6" t="s">
        <v>124</v>
      </c>
      <c r="C193" s="6" t="s">
        <v>323</v>
      </c>
      <c r="D193" s="6" t="s">
        <v>324</v>
      </c>
      <c r="E193" s="7">
        <v>47997885</v>
      </c>
      <c r="F193" s="6" t="s">
        <v>210</v>
      </c>
      <c r="G193" s="8">
        <v>8800127</v>
      </c>
      <c r="H193" s="6" t="s">
        <v>337</v>
      </c>
      <c r="I193" s="9" t="s">
        <v>44</v>
      </c>
      <c r="J193" s="9" t="s">
        <v>45</v>
      </c>
      <c r="K193" s="9" t="s">
        <v>96</v>
      </c>
      <c r="L193" s="6" t="s">
        <v>26</v>
      </c>
      <c r="M193" s="22">
        <v>20</v>
      </c>
      <c r="N193" s="11">
        <v>2841200</v>
      </c>
      <c r="O193" s="11">
        <f>VLOOKUP(G193,'[3]Souhrnná tabulka SSL A'!$F$1:$O$277,10,FALSE)</f>
        <v>156700</v>
      </c>
      <c r="P193" s="11">
        <v>0</v>
      </c>
      <c r="Q193" s="11">
        <v>0</v>
      </c>
      <c r="R193" s="11">
        <f t="shared" si="2"/>
        <v>2997900</v>
      </c>
    </row>
    <row r="194" spans="1:18" ht="25.5" x14ac:dyDescent="0.25">
      <c r="A194" s="5">
        <v>189</v>
      </c>
      <c r="B194" s="6" t="s">
        <v>124</v>
      </c>
      <c r="C194" s="6" t="s">
        <v>323</v>
      </c>
      <c r="D194" s="6" t="s">
        <v>324</v>
      </c>
      <c r="E194" s="7">
        <v>47997885</v>
      </c>
      <c r="F194" s="6" t="s">
        <v>70</v>
      </c>
      <c r="G194" s="8">
        <v>9351397</v>
      </c>
      <c r="H194" s="6" t="s">
        <v>335</v>
      </c>
      <c r="I194" s="9" t="s">
        <v>23</v>
      </c>
      <c r="J194" s="9" t="s">
        <v>24</v>
      </c>
      <c r="K194" s="9" t="s">
        <v>326</v>
      </c>
      <c r="L194" s="6" t="s">
        <v>26</v>
      </c>
      <c r="M194" s="10">
        <v>3</v>
      </c>
      <c r="N194" s="11">
        <v>1391250</v>
      </c>
      <c r="O194" s="11">
        <f>VLOOKUP(G194,'[3]Souhrnná tabulka SSL A'!$F$1:$O$277,10,FALSE)</f>
        <v>39400</v>
      </c>
      <c r="P194" s="11">
        <v>0</v>
      </c>
      <c r="Q194" s="11">
        <v>0</v>
      </c>
      <c r="R194" s="11">
        <f t="shared" si="2"/>
        <v>1430650</v>
      </c>
    </row>
    <row r="195" spans="1:18" ht="25.5" x14ac:dyDescent="0.25">
      <c r="A195" s="5">
        <v>190</v>
      </c>
      <c r="B195" s="6" t="s">
        <v>124</v>
      </c>
      <c r="C195" s="6" t="s">
        <v>323</v>
      </c>
      <c r="D195" s="6" t="s">
        <v>324</v>
      </c>
      <c r="E195" s="7">
        <v>47997885</v>
      </c>
      <c r="F195" s="6" t="s">
        <v>32</v>
      </c>
      <c r="G195" s="8">
        <v>9517523</v>
      </c>
      <c r="H195" s="9" t="s">
        <v>32</v>
      </c>
      <c r="I195" s="9" t="s">
        <v>34</v>
      </c>
      <c r="J195" s="9" t="s">
        <v>68</v>
      </c>
      <c r="K195" s="9" t="s">
        <v>167</v>
      </c>
      <c r="L195" s="6" t="s">
        <v>36</v>
      </c>
      <c r="M195" s="13">
        <v>7</v>
      </c>
      <c r="N195" s="11">
        <v>962340</v>
      </c>
      <c r="O195" s="11"/>
      <c r="P195" s="11">
        <v>0</v>
      </c>
      <c r="Q195" s="11">
        <v>0</v>
      </c>
      <c r="R195" s="11">
        <f t="shared" si="2"/>
        <v>962340</v>
      </c>
    </row>
    <row r="196" spans="1:18" ht="25.5" x14ac:dyDescent="0.25">
      <c r="A196" s="5">
        <v>191</v>
      </c>
      <c r="B196" s="6" t="s">
        <v>124</v>
      </c>
      <c r="C196" s="6" t="s">
        <v>323</v>
      </c>
      <c r="D196" s="6" t="s">
        <v>324</v>
      </c>
      <c r="E196" s="7">
        <v>47997885</v>
      </c>
      <c r="F196" s="6" t="s">
        <v>148</v>
      </c>
      <c r="G196" s="8">
        <v>9836239</v>
      </c>
      <c r="H196" s="9" t="s">
        <v>338</v>
      </c>
      <c r="I196" s="9" t="s">
        <v>59</v>
      </c>
      <c r="J196" s="9" t="s">
        <v>79</v>
      </c>
      <c r="K196" s="9" t="s">
        <v>326</v>
      </c>
      <c r="L196" s="6" t="s">
        <v>36</v>
      </c>
      <c r="M196" s="13">
        <v>3</v>
      </c>
      <c r="N196" s="11">
        <v>2120400</v>
      </c>
      <c r="O196" s="11">
        <f>VLOOKUP(G196,'[3]Souhrnná tabulka SSL A'!$F$1:$O$277,10,FALSE)</f>
        <v>267600</v>
      </c>
      <c r="P196" s="11">
        <v>0</v>
      </c>
      <c r="Q196" s="11">
        <v>0</v>
      </c>
      <c r="R196" s="11">
        <f t="shared" si="2"/>
        <v>2388000</v>
      </c>
    </row>
    <row r="197" spans="1:18" ht="38.25" x14ac:dyDescent="0.25">
      <c r="A197" s="5">
        <v>192</v>
      </c>
      <c r="B197" s="6" t="s">
        <v>124</v>
      </c>
      <c r="C197" s="19" t="s">
        <v>323</v>
      </c>
      <c r="D197" s="6" t="s">
        <v>324</v>
      </c>
      <c r="E197" s="12">
        <v>47997885</v>
      </c>
      <c r="F197" s="6" t="s">
        <v>132</v>
      </c>
      <c r="G197" s="5" t="s">
        <v>339</v>
      </c>
      <c r="H197" s="14" t="s">
        <v>327</v>
      </c>
      <c r="I197" s="24" t="s">
        <v>34</v>
      </c>
      <c r="J197" s="14" t="s">
        <v>38</v>
      </c>
      <c r="K197" s="25" t="s">
        <v>208</v>
      </c>
      <c r="L197" s="15" t="s">
        <v>36</v>
      </c>
      <c r="M197" s="16" t="s">
        <v>291</v>
      </c>
      <c r="N197" s="11">
        <v>0</v>
      </c>
      <c r="O197" s="11">
        <v>0</v>
      </c>
      <c r="P197" s="11">
        <v>1612800</v>
      </c>
      <c r="Q197" s="11">
        <v>0</v>
      </c>
      <c r="R197" s="11">
        <f t="shared" si="2"/>
        <v>1612800</v>
      </c>
    </row>
    <row r="198" spans="1:18" ht="38.25" x14ac:dyDescent="0.25">
      <c r="A198" s="5">
        <v>193</v>
      </c>
      <c r="B198" s="6" t="s">
        <v>124</v>
      </c>
      <c r="C198" s="19" t="s">
        <v>323</v>
      </c>
      <c r="D198" s="6" t="s">
        <v>324</v>
      </c>
      <c r="E198" s="12">
        <v>47997885</v>
      </c>
      <c r="F198" s="6" t="s">
        <v>32</v>
      </c>
      <c r="G198" s="5" t="s">
        <v>340</v>
      </c>
      <c r="H198" s="19" t="s">
        <v>32</v>
      </c>
      <c r="I198" s="19" t="s">
        <v>34</v>
      </c>
      <c r="J198" s="19" t="s">
        <v>38</v>
      </c>
      <c r="K198" s="19" t="s">
        <v>96</v>
      </c>
      <c r="L198" s="15" t="s">
        <v>36</v>
      </c>
      <c r="M198" s="16" t="s">
        <v>134</v>
      </c>
      <c r="N198" s="11">
        <v>0</v>
      </c>
      <c r="O198" s="11">
        <v>0</v>
      </c>
      <c r="P198" s="11">
        <v>427800</v>
      </c>
      <c r="Q198" s="11">
        <v>0</v>
      </c>
      <c r="R198" s="11">
        <f t="shared" si="2"/>
        <v>427800</v>
      </c>
    </row>
    <row r="199" spans="1:18" ht="25.5" x14ac:dyDescent="0.25">
      <c r="A199" s="5">
        <v>194</v>
      </c>
      <c r="B199" s="6" t="s">
        <v>124</v>
      </c>
      <c r="C199" s="6" t="s">
        <v>341</v>
      </c>
      <c r="D199" s="6" t="s">
        <v>342</v>
      </c>
      <c r="E199" s="7">
        <v>44740778</v>
      </c>
      <c r="F199" s="6" t="s">
        <v>139</v>
      </c>
      <c r="G199" s="8">
        <v>1424535</v>
      </c>
      <c r="H199" s="6" t="s">
        <v>343</v>
      </c>
      <c r="I199" s="9" t="s">
        <v>44</v>
      </c>
      <c r="J199" s="9" t="s">
        <v>24</v>
      </c>
      <c r="K199" s="9" t="s">
        <v>86</v>
      </c>
      <c r="L199" s="6" t="s">
        <v>36</v>
      </c>
      <c r="M199" s="13">
        <v>3.93</v>
      </c>
      <c r="N199" s="11">
        <v>2324880</v>
      </c>
      <c r="O199" s="11">
        <f>VLOOKUP(G199,'[3]Souhrnná tabulka SSL A'!$F$1:$O$277,10,FALSE)</f>
        <v>204000</v>
      </c>
      <c r="P199" s="11">
        <v>0</v>
      </c>
      <c r="Q199" s="11">
        <v>0</v>
      </c>
      <c r="R199" s="11">
        <f t="shared" si="2"/>
        <v>2528880</v>
      </c>
    </row>
    <row r="200" spans="1:18" ht="25.5" x14ac:dyDescent="0.25">
      <c r="A200" s="5">
        <v>195</v>
      </c>
      <c r="B200" s="6" t="s">
        <v>124</v>
      </c>
      <c r="C200" s="6" t="s">
        <v>341</v>
      </c>
      <c r="D200" s="6" t="s">
        <v>342</v>
      </c>
      <c r="E200" s="7">
        <v>44740778</v>
      </c>
      <c r="F200" s="6" t="s">
        <v>148</v>
      </c>
      <c r="G200" s="8">
        <v>1718636</v>
      </c>
      <c r="H200" s="6" t="s">
        <v>344</v>
      </c>
      <c r="I200" s="9" t="s">
        <v>44</v>
      </c>
      <c r="J200" s="9" t="s">
        <v>79</v>
      </c>
      <c r="K200" s="9" t="s">
        <v>86</v>
      </c>
      <c r="L200" s="6" t="s">
        <v>36</v>
      </c>
      <c r="M200" s="13">
        <v>3.25</v>
      </c>
      <c r="N200" s="11">
        <v>2297100</v>
      </c>
      <c r="O200" s="11">
        <f>VLOOKUP(G200,'[3]Souhrnná tabulka SSL A'!$F$1:$O$277,10,FALSE)</f>
        <v>196000</v>
      </c>
      <c r="P200" s="11">
        <v>0</v>
      </c>
      <c r="Q200" s="11">
        <v>0</v>
      </c>
      <c r="R200" s="11">
        <f t="shared" ref="R200:R263" si="3">SUM(N200:Q200)</f>
        <v>2493100</v>
      </c>
    </row>
    <row r="201" spans="1:18" ht="25.5" x14ac:dyDescent="0.25">
      <c r="A201" s="5">
        <v>196</v>
      </c>
      <c r="B201" s="6" t="s">
        <v>124</v>
      </c>
      <c r="C201" s="6" t="s">
        <v>341</v>
      </c>
      <c r="D201" s="6" t="s">
        <v>342</v>
      </c>
      <c r="E201" s="12">
        <v>44740778</v>
      </c>
      <c r="F201" s="6" t="s">
        <v>111</v>
      </c>
      <c r="G201" s="8">
        <v>2282282</v>
      </c>
      <c r="H201" s="6" t="s">
        <v>345</v>
      </c>
      <c r="I201" s="6" t="s">
        <v>59</v>
      </c>
      <c r="J201" s="6" t="s">
        <v>68</v>
      </c>
      <c r="K201" s="6" t="s">
        <v>319</v>
      </c>
      <c r="L201" s="6" t="s">
        <v>36</v>
      </c>
      <c r="M201" s="13">
        <v>10.210000000000001</v>
      </c>
      <c r="N201" s="11">
        <v>6611000</v>
      </c>
      <c r="O201" s="11">
        <f>VLOOKUP(G201,'[3]Souhrnná tabulka SSL A'!$F$1:$O$277,10,FALSE)</f>
        <v>528000</v>
      </c>
      <c r="P201" s="11">
        <v>0</v>
      </c>
      <c r="Q201" s="11">
        <v>0</v>
      </c>
      <c r="R201" s="11">
        <f t="shared" si="3"/>
        <v>7139000</v>
      </c>
    </row>
    <row r="202" spans="1:18" ht="25.5" x14ac:dyDescent="0.25">
      <c r="A202" s="5">
        <v>197</v>
      </c>
      <c r="B202" s="6" t="s">
        <v>124</v>
      </c>
      <c r="C202" s="6" t="s">
        <v>341</v>
      </c>
      <c r="D202" s="6" t="s">
        <v>342</v>
      </c>
      <c r="E202" s="7">
        <v>44740778</v>
      </c>
      <c r="F202" s="6" t="s">
        <v>132</v>
      </c>
      <c r="G202" s="8">
        <v>4540308</v>
      </c>
      <c r="H202" s="6" t="s">
        <v>226</v>
      </c>
      <c r="I202" s="9" t="s">
        <v>34</v>
      </c>
      <c r="J202" s="9" t="s">
        <v>24</v>
      </c>
      <c r="K202" s="9" t="s">
        <v>46</v>
      </c>
      <c r="L202" s="6" t="s">
        <v>36</v>
      </c>
      <c r="M202" s="13">
        <v>13.4</v>
      </c>
      <c r="N202" s="11">
        <v>6299820</v>
      </c>
      <c r="O202" s="11">
        <f>VLOOKUP(G202,'[3]Souhrnná tabulka SSL A'!$F$1:$O$277,10,FALSE)</f>
        <v>737000</v>
      </c>
      <c r="P202" s="11">
        <v>0</v>
      </c>
      <c r="Q202" s="11">
        <v>0</v>
      </c>
      <c r="R202" s="11">
        <f t="shared" si="3"/>
        <v>7036820</v>
      </c>
    </row>
    <row r="203" spans="1:18" ht="25.5" x14ac:dyDescent="0.25">
      <c r="A203" s="5">
        <v>198</v>
      </c>
      <c r="B203" s="6" t="s">
        <v>124</v>
      </c>
      <c r="C203" s="6" t="s">
        <v>341</v>
      </c>
      <c r="D203" s="6" t="s">
        <v>342</v>
      </c>
      <c r="E203" s="7">
        <v>44740778</v>
      </c>
      <c r="F203" s="6" t="s">
        <v>32</v>
      </c>
      <c r="G203" s="8">
        <v>6560768</v>
      </c>
      <c r="H203" s="6" t="s">
        <v>224</v>
      </c>
      <c r="I203" s="9" t="s">
        <v>34</v>
      </c>
      <c r="J203" s="9" t="s">
        <v>24</v>
      </c>
      <c r="K203" s="9" t="s">
        <v>46</v>
      </c>
      <c r="L203" s="6" t="s">
        <v>36</v>
      </c>
      <c r="M203" s="13">
        <v>4.55</v>
      </c>
      <c r="N203" s="11">
        <v>2450650</v>
      </c>
      <c r="O203" s="11">
        <f>VLOOKUP(G203,'[3]Souhrnná tabulka SSL A'!$F$1:$O$277,10,FALSE)</f>
        <v>196000</v>
      </c>
      <c r="P203" s="11">
        <v>0</v>
      </c>
      <c r="Q203" s="11">
        <v>0</v>
      </c>
      <c r="R203" s="11">
        <f t="shared" si="3"/>
        <v>2646650</v>
      </c>
    </row>
    <row r="204" spans="1:18" ht="25.5" x14ac:dyDescent="0.25">
      <c r="A204" s="5">
        <v>199</v>
      </c>
      <c r="B204" s="6" t="s">
        <v>124</v>
      </c>
      <c r="C204" s="6" t="s">
        <v>346</v>
      </c>
      <c r="D204" s="6" t="s">
        <v>347</v>
      </c>
      <c r="E204" s="7">
        <v>44117434</v>
      </c>
      <c r="F204" s="6" t="s">
        <v>84</v>
      </c>
      <c r="G204" s="8">
        <v>2352914</v>
      </c>
      <c r="H204" s="6" t="s">
        <v>348</v>
      </c>
      <c r="I204" s="9" t="s">
        <v>59</v>
      </c>
      <c r="J204" s="9" t="s">
        <v>45</v>
      </c>
      <c r="K204" s="9" t="s">
        <v>25</v>
      </c>
      <c r="L204" s="6" t="s">
        <v>36</v>
      </c>
      <c r="M204" s="13">
        <v>1.1200000000000001</v>
      </c>
      <c r="N204" s="11">
        <v>707000</v>
      </c>
      <c r="O204" s="11">
        <f>VLOOKUP(G204,'[3]Souhrnná tabulka SSL A'!$F$1:$O$277,10,FALSE)</f>
        <v>102200</v>
      </c>
      <c r="P204" s="11">
        <v>0</v>
      </c>
      <c r="Q204" s="11">
        <v>0</v>
      </c>
      <c r="R204" s="11">
        <f t="shared" si="3"/>
        <v>809200</v>
      </c>
    </row>
    <row r="205" spans="1:18" ht="25.5" x14ac:dyDescent="0.25">
      <c r="A205" s="5">
        <v>200</v>
      </c>
      <c r="B205" s="6" t="s">
        <v>124</v>
      </c>
      <c r="C205" s="6" t="s">
        <v>346</v>
      </c>
      <c r="D205" s="6" t="s">
        <v>347</v>
      </c>
      <c r="E205" s="7">
        <v>44117434</v>
      </c>
      <c r="F205" s="6" t="s">
        <v>61</v>
      </c>
      <c r="G205" s="8">
        <v>2429799</v>
      </c>
      <c r="H205" s="6" t="s">
        <v>349</v>
      </c>
      <c r="I205" s="9" t="s">
        <v>23</v>
      </c>
      <c r="J205" s="9" t="s">
        <v>79</v>
      </c>
      <c r="K205" s="9" t="s">
        <v>25</v>
      </c>
      <c r="L205" s="6" t="s">
        <v>26</v>
      </c>
      <c r="M205" s="10">
        <v>31</v>
      </c>
      <c r="N205" s="11">
        <v>4330780</v>
      </c>
      <c r="O205" s="11">
        <f>VLOOKUP(G205,'[3]Souhrnná tabulka SSL A'!$F$1:$O$277,10,FALSE)</f>
        <v>274100</v>
      </c>
      <c r="P205" s="11">
        <v>0</v>
      </c>
      <c r="Q205" s="11">
        <v>0</v>
      </c>
      <c r="R205" s="11">
        <f t="shared" si="3"/>
        <v>4604880</v>
      </c>
    </row>
    <row r="206" spans="1:18" ht="38.25" x14ac:dyDescent="0.25">
      <c r="A206" s="5">
        <v>201</v>
      </c>
      <c r="B206" s="6" t="s">
        <v>124</v>
      </c>
      <c r="C206" s="6" t="s">
        <v>346</v>
      </c>
      <c r="D206" s="6" t="s">
        <v>347</v>
      </c>
      <c r="E206" s="7">
        <v>44117434</v>
      </c>
      <c r="F206" s="6" t="s">
        <v>115</v>
      </c>
      <c r="G206" s="8">
        <v>3219933</v>
      </c>
      <c r="H206" s="6" t="s">
        <v>350</v>
      </c>
      <c r="I206" s="9" t="s">
        <v>44</v>
      </c>
      <c r="J206" s="9" t="s">
        <v>24</v>
      </c>
      <c r="K206" s="9" t="s">
        <v>25</v>
      </c>
      <c r="L206" s="6" t="s">
        <v>36</v>
      </c>
      <c r="M206" s="13">
        <v>3</v>
      </c>
      <c r="N206" s="11">
        <v>1683520</v>
      </c>
      <c r="O206" s="11">
        <f>VLOOKUP(G206,'[3]Souhrnná tabulka SSL A'!$F$1:$O$277,10,FALSE)</f>
        <v>253100</v>
      </c>
      <c r="P206" s="11">
        <v>0</v>
      </c>
      <c r="Q206" s="11">
        <v>0</v>
      </c>
      <c r="R206" s="11">
        <f t="shared" si="3"/>
        <v>1936620</v>
      </c>
    </row>
    <row r="207" spans="1:18" ht="25.5" x14ac:dyDescent="0.25">
      <c r="A207" s="5">
        <v>202</v>
      </c>
      <c r="B207" s="6" t="s">
        <v>124</v>
      </c>
      <c r="C207" s="6" t="s">
        <v>346</v>
      </c>
      <c r="D207" s="6" t="s">
        <v>347</v>
      </c>
      <c r="E207" s="7">
        <v>44117434</v>
      </c>
      <c r="F207" s="6" t="s">
        <v>132</v>
      </c>
      <c r="G207" s="8">
        <v>4453882</v>
      </c>
      <c r="H207" s="6" t="s">
        <v>351</v>
      </c>
      <c r="I207" s="9" t="s">
        <v>73</v>
      </c>
      <c r="J207" s="9" t="s">
        <v>24</v>
      </c>
      <c r="K207" s="9" t="s">
        <v>25</v>
      </c>
      <c r="L207" s="6" t="s">
        <v>36</v>
      </c>
      <c r="M207" s="13">
        <v>18.34</v>
      </c>
      <c r="N207" s="11">
        <v>8547390</v>
      </c>
      <c r="O207" s="11">
        <f>VLOOKUP(G207,'[3]Souhrnná tabulka SSL A'!$F$1:$O$277,10,FALSE)</f>
        <v>1443400</v>
      </c>
      <c r="P207" s="11">
        <v>0</v>
      </c>
      <c r="Q207" s="11">
        <v>0</v>
      </c>
      <c r="R207" s="11">
        <f t="shared" si="3"/>
        <v>9990790</v>
      </c>
    </row>
    <row r="208" spans="1:18" ht="25.5" x14ac:dyDescent="0.25">
      <c r="A208" s="5">
        <v>203</v>
      </c>
      <c r="B208" s="6" t="s">
        <v>39</v>
      </c>
      <c r="C208" s="6" t="s">
        <v>352</v>
      </c>
      <c r="D208" s="6" t="s">
        <v>353</v>
      </c>
      <c r="E208" s="7">
        <v>70599858</v>
      </c>
      <c r="F208" s="6" t="s">
        <v>100</v>
      </c>
      <c r="G208" s="8">
        <v>1898055</v>
      </c>
      <c r="H208" s="6" t="s">
        <v>354</v>
      </c>
      <c r="I208" s="9" t="s">
        <v>23</v>
      </c>
      <c r="J208" s="9" t="s">
        <v>24</v>
      </c>
      <c r="K208" s="9" t="s">
        <v>96</v>
      </c>
      <c r="L208" s="6" t="s">
        <v>26</v>
      </c>
      <c r="M208" s="10">
        <v>20</v>
      </c>
      <c r="N208" s="11">
        <v>4387530</v>
      </c>
      <c r="O208" s="11">
        <f>VLOOKUP(G208,'[3]Souhrnná tabulka SSL A'!$F$1:$O$277,10,FALSE)</f>
        <v>289200</v>
      </c>
      <c r="P208" s="11">
        <v>0</v>
      </c>
      <c r="Q208" s="11">
        <v>0</v>
      </c>
      <c r="R208" s="11">
        <f t="shared" si="3"/>
        <v>4676730</v>
      </c>
    </row>
    <row r="209" spans="1:18" ht="25.5" x14ac:dyDescent="0.25">
      <c r="A209" s="5">
        <v>204</v>
      </c>
      <c r="B209" s="6" t="s">
        <v>54</v>
      </c>
      <c r="C209" s="6" t="s">
        <v>355</v>
      </c>
      <c r="D209" s="6" t="s">
        <v>356</v>
      </c>
      <c r="E209" s="12">
        <v>28647912</v>
      </c>
      <c r="F209" s="6" t="s">
        <v>111</v>
      </c>
      <c r="G209" s="8">
        <v>9262988</v>
      </c>
      <c r="H209" s="6" t="s">
        <v>357</v>
      </c>
      <c r="I209" s="6" t="s">
        <v>59</v>
      </c>
      <c r="J209" s="6" t="s">
        <v>68</v>
      </c>
      <c r="K209" s="6" t="s">
        <v>69</v>
      </c>
      <c r="L209" s="6" t="s">
        <v>36</v>
      </c>
      <c r="M209" s="13">
        <v>6.03</v>
      </c>
      <c r="N209" s="11">
        <v>168680</v>
      </c>
      <c r="O209" s="11"/>
      <c r="P209" s="11">
        <v>0</v>
      </c>
      <c r="Q209" s="11">
        <v>0</v>
      </c>
      <c r="R209" s="11">
        <f t="shared" si="3"/>
        <v>168680</v>
      </c>
    </row>
    <row r="210" spans="1:18" ht="25.5" x14ac:dyDescent="0.25">
      <c r="A210" s="5">
        <v>205</v>
      </c>
      <c r="B210" s="6" t="s">
        <v>54</v>
      </c>
      <c r="C210" s="6" t="s">
        <v>358</v>
      </c>
      <c r="D210" s="6" t="s">
        <v>359</v>
      </c>
      <c r="E210" s="7">
        <v>64123031</v>
      </c>
      <c r="F210" s="6" t="s">
        <v>140</v>
      </c>
      <c r="G210" s="8">
        <v>7986987</v>
      </c>
      <c r="H210" s="9" t="s">
        <v>358</v>
      </c>
      <c r="I210" s="9" t="s">
        <v>44</v>
      </c>
      <c r="J210" s="9" t="s">
        <v>68</v>
      </c>
      <c r="K210" s="9" t="s">
        <v>326</v>
      </c>
      <c r="L210" s="6" t="s">
        <v>36</v>
      </c>
      <c r="M210" s="13">
        <v>5</v>
      </c>
      <c r="N210" s="11">
        <v>3600000</v>
      </c>
      <c r="O210" s="11">
        <f>VLOOKUP(G210,'[3]Souhrnná tabulka SSL A'!$F$1:$O$277,10,FALSE)</f>
        <v>300000</v>
      </c>
      <c r="P210" s="11">
        <v>0</v>
      </c>
      <c r="Q210" s="11">
        <v>0</v>
      </c>
      <c r="R210" s="11">
        <f t="shared" si="3"/>
        <v>3900000</v>
      </c>
    </row>
    <row r="211" spans="1:18" ht="25.5" x14ac:dyDescent="0.25">
      <c r="A211" s="5">
        <v>206</v>
      </c>
      <c r="B211" s="6" t="s">
        <v>54</v>
      </c>
      <c r="C211" s="6" t="s">
        <v>360</v>
      </c>
      <c r="D211" s="6" t="s">
        <v>361</v>
      </c>
      <c r="E211" s="7">
        <v>26870011</v>
      </c>
      <c r="F211" s="6" t="s">
        <v>139</v>
      </c>
      <c r="G211" s="8">
        <v>4198127</v>
      </c>
      <c r="H211" s="6" t="s">
        <v>362</v>
      </c>
      <c r="I211" s="9" t="s">
        <v>44</v>
      </c>
      <c r="J211" s="9" t="s">
        <v>24</v>
      </c>
      <c r="K211" s="9" t="s">
        <v>86</v>
      </c>
      <c r="L211" s="6" t="s">
        <v>36</v>
      </c>
      <c r="M211" s="13">
        <v>1.64</v>
      </c>
      <c r="N211" s="11">
        <v>970180</v>
      </c>
      <c r="O211" s="11">
        <f>VLOOKUP(G211,'[3]Souhrnná tabulka SSL A'!$F$1:$O$277,10,FALSE)</f>
        <v>85000</v>
      </c>
      <c r="P211" s="11">
        <v>0</v>
      </c>
      <c r="Q211" s="11">
        <v>0</v>
      </c>
      <c r="R211" s="11">
        <f t="shared" si="3"/>
        <v>1055180</v>
      </c>
    </row>
    <row r="212" spans="1:18" ht="25.5" x14ac:dyDescent="0.25">
      <c r="A212" s="5">
        <v>207</v>
      </c>
      <c r="B212" s="6" t="s">
        <v>54</v>
      </c>
      <c r="C212" s="6" t="s">
        <v>360</v>
      </c>
      <c r="D212" s="6" t="s">
        <v>361</v>
      </c>
      <c r="E212" s="7">
        <v>26870011</v>
      </c>
      <c r="F212" s="6" t="s">
        <v>132</v>
      </c>
      <c r="G212" s="8">
        <v>4730024</v>
      </c>
      <c r="H212" s="6" t="s">
        <v>363</v>
      </c>
      <c r="I212" s="9" t="s">
        <v>34</v>
      </c>
      <c r="J212" s="9" t="s">
        <v>24</v>
      </c>
      <c r="K212" s="9" t="s">
        <v>86</v>
      </c>
      <c r="L212" s="6" t="s">
        <v>36</v>
      </c>
      <c r="M212" s="13">
        <v>6.1</v>
      </c>
      <c r="N212" s="11">
        <v>2867830</v>
      </c>
      <c r="O212" s="11">
        <f>VLOOKUP(G212,'[3]Souhrnná tabulka SSL A'!$F$1:$O$277,10,FALSE)</f>
        <v>370000</v>
      </c>
      <c r="P212" s="11">
        <v>0</v>
      </c>
      <c r="Q212" s="11">
        <v>0</v>
      </c>
      <c r="R212" s="11">
        <f t="shared" si="3"/>
        <v>3237830</v>
      </c>
    </row>
    <row r="213" spans="1:18" ht="25.5" x14ac:dyDescent="0.25">
      <c r="A213" s="5">
        <v>208</v>
      </c>
      <c r="B213" s="6" t="s">
        <v>54</v>
      </c>
      <c r="C213" s="19" t="s">
        <v>360</v>
      </c>
      <c r="D213" s="6" t="s">
        <v>361</v>
      </c>
      <c r="E213" s="12" t="s">
        <v>364</v>
      </c>
      <c r="F213" s="6" t="s">
        <v>132</v>
      </c>
      <c r="G213" s="5" t="s">
        <v>365</v>
      </c>
      <c r="H213" s="19" t="s">
        <v>366</v>
      </c>
      <c r="I213" s="19" t="s">
        <v>34</v>
      </c>
      <c r="J213" s="14" t="s">
        <v>24</v>
      </c>
      <c r="K213" s="19" t="s">
        <v>86</v>
      </c>
      <c r="L213" s="15" t="s">
        <v>36</v>
      </c>
      <c r="M213" s="16" t="s">
        <v>134</v>
      </c>
      <c r="N213" s="11">
        <v>0</v>
      </c>
      <c r="O213" s="11">
        <v>0</v>
      </c>
      <c r="P213" s="11">
        <v>386500</v>
      </c>
      <c r="Q213" s="11">
        <v>0</v>
      </c>
      <c r="R213" s="11">
        <f t="shared" si="3"/>
        <v>386500</v>
      </c>
    </row>
    <row r="214" spans="1:18" ht="25.5" x14ac:dyDescent="0.25">
      <c r="A214" s="5">
        <v>209</v>
      </c>
      <c r="B214" s="6" t="s">
        <v>101</v>
      </c>
      <c r="C214" s="6" t="s">
        <v>367</v>
      </c>
      <c r="D214" s="6" t="s">
        <v>368</v>
      </c>
      <c r="E214" s="7">
        <v>71294449</v>
      </c>
      <c r="F214" s="6" t="s">
        <v>369</v>
      </c>
      <c r="G214" s="8">
        <v>8007757</v>
      </c>
      <c r="H214" s="6" t="s">
        <v>367</v>
      </c>
      <c r="I214" s="9" t="s">
        <v>34</v>
      </c>
      <c r="J214" s="9" t="s">
        <v>45</v>
      </c>
      <c r="K214" s="9" t="s">
        <v>53</v>
      </c>
      <c r="L214" s="6" t="s">
        <v>36</v>
      </c>
      <c r="M214" s="13">
        <v>3.8880000000000003</v>
      </c>
      <c r="N214" s="11">
        <v>3206430</v>
      </c>
      <c r="O214" s="11"/>
      <c r="P214" s="11">
        <v>0</v>
      </c>
      <c r="Q214" s="11">
        <v>0</v>
      </c>
      <c r="R214" s="11">
        <f t="shared" si="3"/>
        <v>3206430</v>
      </c>
    </row>
    <row r="215" spans="1:18" ht="38.25" x14ac:dyDescent="0.25">
      <c r="A215" s="5">
        <v>210</v>
      </c>
      <c r="B215" s="6" t="s">
        <v>39</v>
      </c>
      <c r="C215" s="6" t="s">
        <v>370</v>
      </c>
      <c r="D215" s="6" t="s">
        <v>371</v>
      </c>
      <c r="E215" s="12">
        <v>27030075</v>
      </c>
      <c r="F215" s="6" t="s">
        <v>111</v>
      </c>
      <c r="G215" s="8">
        <v>9169616</v>
      </c>
      <c r="H215" s="6" t="s">
        <v>372</v>
      </c>
      <c r="I215" s="6" t="s">
        <v>59</v>
      </c>
      <c r="J215" s="6" t="s">
        <v>68</v>
      </c>
      <c r="K215" s="6" t="s">
        <v>295</v>
      </c>
      <c r="L215" s="6" t="s">
        <v>36</v>
      </c>
      <c r="M215" s="13">
        <v>5.4</v>
      </c>
      <c r="N215" s="11">
        <v>151060</v>
      </c>
      <c r="O215" s="11"/>
      <c r="P215" s="11">
        <v>0</v>
      </c>
      <c r="Q215" s="11">
        <v>0</v>
      </c>
      <c r="R215" s="11">
        <f t="shared" si="3"/>
        <v>151060</v>
      </c>
    </row>
    <row r="216" spans="1:18" ht="25.5" x14ac:dyDescent="0.25">
      <c r="A216" s="5">
        <v>211</v>
      </c>
      <c r="B216" s="6" t="s">
        <v>54</v>
      </c>
      <c r="C216" s="6" t="s">
        <v>373</v>
      </c>
      <c r="D216" s="6" t="s">
        <v>374</v>
      </c>
      <c r="E216" s="7">
        <v>26708451</v>
      </c>
      <c r="F216" s="6" t="s">
        <v>77</v>
      </c>
      <c r="G216" s="8">
        <v>8901707</v>
      </c>
      <c r="H216" s="9" t="s">
        <v>373</v>
      </c>
      <c r="I216" s="9" t="s">
        <v>73</v>
      </c>
      <c r="J216" s="9" t="s">
        <v>79</v>
      </c>
      <c r="K216" s="9" t="s">
        <v>123</v>
      </c>
      <c r="L216" s="6" t="s">
        <v>36</v>
      </c>
      <c r="M216" s="13">
        <v>2</v>
      </c>
      <c r="N216" s="11">
        <v>1430000</v>
      </c>
      <c r="O216" s="11">
        <f>VLOOKUP(G216,'[3]Souhrnná tabulka SSL A'!$F$1:$O$277,10,FALSE)</f>
        <v>137300</v>
      </c>
      <c r="P216" s="11">
        <v>0</v>
      </c>
      <c r="Q216" s="11">
        <v>0</v>
      </c>
      <c r="R216" s="11">
        <f t="shared" si="3"/>
        <v>1567300</v>
      </c>
    </row>
    <row r="217" spans="1:18" ht="25.5" x14ac:dyDescent="0.25">
      <c r="A217" s="5">
        <v>212</v>
      </c>
      <c r="B217" s="6" t="s">
        <v>375</v>
      </c>
      <c r="C217" s="6" t="s">
        <v>376</v>
      </c>
      <c r="D217" s="6" t="s">
        <v>377</v>
      </c>
      <c r="E217" s="12" t="s">
        <v>378</v>
      </c>
      <c r="F217" s="6" t="s">
        <v>47</v>
      </c>
      <c r="G217" s="8">
        <v>7963388</v>
      </c>
      <c r="H217" s="6" t="s">
        <v>379</v>
      </c>
      <c r="I217" s="9" t="s">
        <v>34</v>
      </c>
      <c r="J217" s="9" t="s">
        <v>45</v>
      </c>
      <c r="K217" s="9" t="s">
        <v>86</v>
      </c>
      <c r="L217" s="6" t="s">
        <v>36</v>
      </c>
      <c r="M217" s="13">
        <v>3</v>
      </c>
      <c r="N217" s="11">
        <v>1850000</v>
      </c>
      <c r="O217" s="11">
        <f>VLOOKUP(G217,'[3]Souhrnná tabulka SSL A'!$F$1:$O$277,10,FALSE)</f>
        <v>100000</v>
      </c>
      <c r="P217" s="11">
        <v>0</v>
      </c>
      <c r="Q217" s="11">
        <v>0</v>
      </c>
      <c r="R217" s="11">
        <f t="shared" si="3"/>
        <v>1950000</v>
      </c>
    </row>
    <row r="218" spans="1:18" ht="38.25" x14ac:dyDescent="0.25">
      <c r="A218" s="5">
        <v>213</v>
      </c>
      <c r="B218" s="6" t="s">
        <v>124</v>
      </c>
      <c r="C218" s="6" t="s">
        <v>380</v>
      </c>
      <c r="D218" s="6" t="s">
        <v>381</v>
      </c>
      <c r="E218" s="7">
        <v>63029391</v>
      </c>
      <c r="F218" s="6" t="s">
        <v>100</v>
      </c>
      <c r="G218" s="8">
        <v>7633164</v>
      </c>
      <c r="H218" s="6" t="s">
        <v>382</v>
      </c>
      <c r="I218" s="9" t="s">
        <v>23</v>
      </c>
      <c r="J218" s="9" t="s">
        <v>24</v>
      </c>
      <c r="K218" s="9" t="s">
        <v>25</v>
      </c>
      <c r="L218" s="6" t="s">
        <v>26</v>
      </c>
      <c r="M218" s="10">
        <v>19</v>
      </c>
      <c r="N218" s="11">
        <v>4547080</v>
      </c>
      <c r="O218" s="11">
        <f>VLOOKUP(G218,'[3]Souhrnná tabulka SSL A'!$F$1:$O$277,10,FALSE)</f>
        <v>274600</v>
      </c>
      <c r="P218" s="11">
        <v>0</v>
      </c>
      <c r="Q218" s="11">
        <v>0</v>
      </c>
      <c r="R218" s="11">
        <f t="shared" si="3"/>
        <v>4821680</v>
      </c>
    </row>
    <row r="219" spans="1:18" ht="25.5" x14ac:dyDescent="0.25">
      <c r="A219" s="5">
        <v>214</v>
      </c>
      <c r="B219" s="6" t="s">
        <v>39</v>
      </c>
      <c r="C219" s="6" t="s">
        <v>383</v>
      </c>
      <c r="D219" s="6" t="s">
        <v>384</v>
      </c>
      <c r="E219" s="7">
        <v>70640548</v>
      </c>
      <c r="F219" s="6" t="s">
        <v>148</v>
      </c>
      <c r="G219" s="8">
        <v>8709161</v>
      </c>
      <c r="H219" s="6" t="s">
        <v>385</v>
      </c>
      <c r="I219" s="9" t="s">
        <v>44</v>
      </c>
      <c r="J219" s="9" t="s">
        <v>79</v>
      </c>
      <c r="K219" s="9" t="s">
        <v>86</v>
      </c>
      <c r="L219" s="6" t="s">
        <v>36</v>
      </c>
      <c r="M219" s="13">
        <v>2.08</v>
      </c>
      <c r="N219" s="11">
        <v>1470140</v>
      </c>
      <c r="O219" s="11">
        <f>VLOOKUP(G219,'[3]Souhrnná tabulka SSL A'!$F$1:$O$277,10,FALSE)</f>
        <v>185500</v>
      </c>
      <c r="P219" s="11">
        <v>0</v>
      </c>
      <c r="Q219" s="11">
        <v>0</v>
      </c>
      <c r="R219" s="11">
        <f t="shared" si="3"/>
        <v>1655640</v>
      </c>
    </row>
    <row r="220" spans="1:18" ht="25.5" x14ac:dyDescent="0.25">
      <c r="A220" s="5">
        <v>215</v>
      </c>
      <c r="B220" s="6" t="s">
        <v>39</v>
      </c>
      <c r="C220" s="6" t="s">
        <v>383</v>
      </c>
      <c r="D220" s="6" t="s">
        <v>384</v>
      </c>
      <c r="E220" s="7">
        <v>70640548</v>
      </c>
      <c r="F220" s="6" t="s">
        <v>386</v>
      </c>
      <c r="G220" s="8">
        <v>8975321</v>
      </c>
      <c r="H220" s="6" t="s">
        <v>387</v>
      </c>
      <c r="I220" s="9" t="s">
        <v>44</v>
      </c>
      <c r="J220" s="9" t="s">
        <v>45</v>
      </c>
      <c r="K220" s="9" t="s">
        <v>46</v>
      </c>
      <c r="L220" s="6" t="s">
        <v>36</v>
      </c>
      <c r="M220" s="13">
        <v>1.06</v>
      </c>
      <c r="N220" s="11">
        <v>830670</v>
      </c>
      <c r="O220" s="11">
        <f>VLOOKUP(G220,'[3]Souhrnná tabulka SSL A'!$F$1:$O$277,10,FALSE)</f>
        <v>55000</v>
      </c>
      <c r="P220" s="11">
        <v>0</v>
      </c>
      <c r="Q220" s="11">
        <v>0</v>
      </c>
      <c r="R220" s="11">
        <f t="shared" si="3"/>
        <v>885670</v>
      </c>
    </row>
    <row r="221" spans="1:18" ht="25.5" x14ac:dyDescent="0.25">
      <c r="A221" s="5">
        <v>216</v>
      </c>
      <c r="B221" s="6" t="s">
        <v>39</v>
      </c>
      <c r="C221" s="6" t="s">
        <v>388</v>
      </c>
      <c r="D221" s="6" t="s">
        <v>389</v>
      </c>
      <c r="E221" s="12" t="s">
        <v>390</v>
      </c>
      <c r="F221" s="6" t="s">
        <v>391</v>
      </c>
      <c r="G221" s="8">
        <v>1056682</v>
      </c>
      <c r="H221" s="6" t="s">
        <v>392</v>
      </c>
      <c r="I221" s="9" t="s">
        <v>23</v>
      </c>
      <c r="J221" s="9" t="s">
        <v>68</v>
      </c>
      <c r="K221" s="9" t="s">
        <v>197</v>
      </c>
      <c r="L221" s="6" t="s">
        <v>26</v>
      </c>
      <c r="M221" s="10">
        <v>35</v>
      </c>
      <c r="N221" s="11">
        <v>21258890</v>
      </c>
      <c r="O221" s="11">
        <f>VLOOKUP(G221,'[3]Souhrnná tabulka SSL A'!$F$1:$O$277,10,FALSE)</f>
        <v>345200</v>
      </c>
      <c r="P221" s="11">
        <v>0</v>
      </c>
      <c r="Q221" s="11">
        <v>0</v>
      </c>
      <c r="R221" s="11">
        <f t="shared" si="3"/>
        <v>21604090</v>
      </c>
    </row>
    <row r="222" spans="1:18" ht="25.5" x14ac:dyDescent="0.25">
      <c r="A222" s="5">
        <v>217</v>
      </c>
      <c r="B222" s="6" t="s">
        <v>39</v>
      </c>
      <c r="C222" s="6" t="s">
        <v>388</v>
      </c>
      <c r="D222" s="6" t="s">
        <v>389</v>
      </c>
      <c r="E222" s="12" t="s">
        <v>390</v>
      </c>
      <c r="F222" s="6" t="s">
        <v>148</v>
      </c>
      <c r="G222" s="8">
        <v>1146538</v>
      </c>
      <c r="H222" s="6" t="s">
        <v>393</v>
      </c>
      <c r="I222" s="9" t="s">
        <v>44</v>
      </c>
      <c r="J222" s="9" t="s">
        <v>79</v>
      </c>
      <c r="K222" s="9" t="s">
        <v>177</v>
      </c>
      <c r="L222" s="6" t="s">
        <v>36</v>
      </c>
      <c r="M222" s="13">
        <v>2.0299999999999998</v>
      </c>
      <c r="N222" s="11">
        <v>1434800</v>
      </c>
      <c r="O222" s="11">
        <f>VLOOKUP(G222,'[3]Souhrnná tabulka SSL A'!$F$1:$O$277,10,FALSE)</f>
        <v>180900</v>
      </c>
      <c r="P222" s="11">
        <v>0</v>
      </c>
      <c r="Q222" s="11">
        <v>0</v>
      </c>
      <c r="R222" s="11">
        <f t="shared" si="3"/>
        <v>1615700</v>
      </c>
    </row>
    <row r="223" spans="1:18" ht="25.5" x14ac:dyDescent="0.25">
      <c r="A223" s="5">
        <v>218</v>
      </c>
      <c r="B223" s="6" t="s">
        <v>39</v>
      </c>
      <c r="C223" s="6" t="s">
        <v>388</v>
      </c>
      <c r="D223" s="6" t="s">
        <v>389</v>
      </c>
      <c r="E223" s="7" t="s">
        <v>390</v>
      </c>
      <c r="F223" s="6" t="s">
        <v>111</v>
      </c>
      <c r="G223" s="8">
        <v>1159484</v>
      </c>
      <c r="H223" s="6" t="s">
        <v>394</v>
      </c>
      <c r="I223" s="9" t="s">
        <v>73</v>
      </c>
      <c r="J223" s="9" t="s">
        <v>68</v>
      </c>
      <c r="K223" s="9" t="s">
        <v>395</v>
      </c>
      <c r="L223" s="6" t="s">
        <v>36</v>
      </c>
      <c r="M223" s="13">
        <v>2</v>
      </c>
      <c r="N223" s="11">
        <v>72580</v>
      </c>
      <c r="O223" s="11"/>
      <c r="P223" s="11">
        <v>0</v>
      </c>
      <c r="Q223" s="11">
        <v>0</v>
      </c>
      <c r="R223" s="11">
        <f t="shared" si="3"/>
        <v>72580</v>
      </c>
    </row>
    <row r="224" spans="1:18" ht="25.5" x14ac:dyDescent="0.25">
      <c r="A224" s="5">
        <v>219</v>
      </c>
      <c r="B224" s="6" t="s">
        <v>39</v>
      </c>
      <c r="C224" s="6" t="s">
        <v>388</v>
      </c>
      <c r="D224" s="6" t="s">
        <v>389</v>
      </c>
      <c r="E224" s="12" t="s">
        <v>390</v>
      </c>
      <c r="F224" s="6" t="s">
        <v>128</v>
      </c>
      <c r="G224" s="8">
        <v>1179545</v>
      </c>
      <c r="H224" s="6" t="s">
        <v>396</v>
      </c>
      <c r="I224" s="9" t="s">
        <v>23</v>
      </c>
      <c r="J224" s="9" t="s">
        <v>68</v>
      </c>
      <c r="K224" s="9" t="s">
        <v>25</v>
      </c>
      <c r="L224" s="6" t="s">
        <v>26</v>
      </c>
      <c r="M224" s="10">
        <v>25</v>
      </c>
      <c r="N224" s="11">
        <v>10580000</v>
      </c>
      <c r="O224" s="11">
        <f>VLOOKUP(G224,'[3]Souhrnná tabulka SSL A'!$F$1:$O$277,10,FALSE)</f>
        <v>232000</v>
      </c>
      <c r="P224" s="11">
        <v>0</v>
      </c>
      <c r="Q224" s="11">
        <v>0</v>
      </c>
      <c r="R224" s="11">
        <f t="shared" si="3"/>
        <v>10812000</v>
      </c>
    </row>
    <row r="225" spans="1:18" ht="25.5" x14ac:dyDescent="0.25">
      <c r="A225" s="5">
        <v>220</v>
      </c>
      <c r="B225" s="6" t="s">
        <v>39</v>
      </c>
      <c r="C225" s="6" t="s">
        <v>388</v>
      </c>
      <c r="D225" s="6" t="s">
        <v>389</v>
      </c>
      <c r="E225" s="12" t="s">
        <v>390</v>
      </c>
      <c r="F225" s="6" t="s">
        <v>139</v>
      </c>
      <c r="G225" s="8">
        <v>1499287</v>
      </c>
      <c r="H225" s="6" t="s">
        <v>392</v>
      </c>
      <c r="I225" s="9" t="s">
        <v>44</v>
      </c>
      <c r="J225" s="9" t="s">
        <v>68</v>
      </c>
      <c r="K225" s="9" t="s">
        <v>197</v>
      </c>
      <c r="L225" s="6" t="s">
        <v>36</v>
      </c>
      <c r="M225" s="13">
        <v>3.5</v>
      </c>
      <c r="N225" s="11">
        <v>2070500</v>
      </c>
      <c r="O225" s="11">
        <f>VLOOKUP(G225,'[3]Souhrnná tabulka SSL A'!$F$1:$O$277,10,FALSE)</f>
        <v>220400</v>
      </c>
      <c r="P225" s="11">
        <v>0</v>
      </c>
      <c r="Q225" s="11">
        <v>0</v>
      </c>
      <c r="R225" s="11">
        <f t="shared" si="3"/>
        <v>2290900</v>
      </c>
    </row>
    <row r="226" spans="1:18" ht="25.5" x14ac:dyDescent="0.25">
      <c r="A226" s="5">
        <v>221</v>
      </c>
      <c r="B226" s="6" t="s">
        <v>39</v>
      </c>
      <c r="C226" s="6" t="s">
        <v>388</v>
      </c>
      <c r="D226" s="6" t="s">
        <v>389</v>
      </c>
      <c r="E226" s="12" t="s">
        <v>390</v>
      </c>
      <c r="F226" s="6" t="s">
        <v>391</v>
      </c>
      <c r="G226" s="8">
        <v>2044545</v>
      </c>
      <c r="H226" s="6" t="s">
        <v>397</v>
      </c>
      <c r="I226" s="9" t="s">
        <v>23</v>
      </c>
      <c r="J226" s="9" t="s">
        <v>68</v>
      </c>
      <c r="K226" s="9" t="s">
        <v>80</v>
      </c>
      <c r="L226" s="6" t="s">
        <v>26</v>
      </c>
      <c r="M226" s="10">
        <v>15</v>
      </c>
      <c r="N226" s="11">
        <v>7230300</v>
      </c>
      <c r="O226" s="11">
        <f>VLOOKUP(G226,'[3]Souhrnná tabulka SSL A'!$F$1:$O$277,10,FALSE)</f>
        <v>147900</v>
      </c>
      <c r="P226" s="11">
        <v>0</v>
      </c>
      <c r="Q226" s="11">
        <v>0</v>
      </c>
      <c r="R226" s="11">
        <f t="shared" si="3"/>
        <v>7378200</v>
      </c>
    </row>
    <row r="227" spans="1:18" ht="25.5" x14ac:dyDescent="0.25">
      <c r="A227" s="5">
        <v>222</v>
      </c>
      <c r="B227" s="6" t="s">
        <v>39</v>
      </c>
      <c r="C227" s="6" t="s">
        <v>388</v>
      </c>
      <c r="D227" s="6" t="s">
        <v>389</v>
      </c>
      <c r="E227" s="7" t="s">
        <v>390</v>
      </c>
      <c r="F227" s="6" t="s">
        <v>111</v>
      </c>
      <c r="G227" s="8">
        <v>2874957</v>
      </c>
      <c r="H227" s="6" t="s">
        <v>398</v>
      </c>
      <c r="I227" s="9" t="s">
        <v>34</v>
      </c>
      <c r="J227" s="9" t="s">
        <v>68</v>
      </c>
      <c r="K227" s="9" t="s">
        <v>25</v>
      </c>
      <c r="L227" s="6" t="s">
        <v>36</v>
      </c>
      <c r="M227" s="13">
        <v>2</v>
      </c>
      <c r="N227" s="11">
        <v>72580</v>
      </c>
      <c r="O227" s="11"/>
      <c r="P227" s="11">
        <v>0</v>
      </c>
      <c r="Q227" s="11">
        <v>0</v>
      </c>
      <c r="R227" s="11">
        <f t="shared" si="3"/>
        <v>72580</v>
      </c>
    </row>
    <row r="228" spans="1:18" ht="25.5" x14ac:dyDescent="0.25">
      <c r="A228" s="5">
        <v>223</v>
      </c>
      <c r="B228" s="6" t="s">
        <v>39</v>
      </c>
      <c r="C228" s="6" t="s">
        <v>388</v>
      </c>
      <c r="D228" s="6" t="s">
        <v>389</v>
      </c>
      <c r="E228" s="12" t="s">
        <v>390</v>
      </c>
      <c r="F228" s="6" t="s">
        <v>140</v>
      </c>
      <c r="G228" s="8">
        <v>3376388</v>
      </c>
      <c r="H228" s="9" t="s">
        <v>399</v>
      </c>
      <c r="I228" s="9" t="s">
        <v>44</v>
      </c>
      <c r="J228" s="9" t="s">
        <v>68</v>
      </c>
      <c r="K228" s="9" t="s">
        <v>25</v>
      </c>
      <c r="L228" s="6" t="s">
        <v>36</v>
      </c>
      <c r="M228" s="13">
        <v>11.62</v>
      </c>
      <c r="N228" s="11">
        <v>8400330</v>
      </c>
      <c r="O228" s="11">
        <f>VLOOKUP(G228,'[3]Souhrnná tabulka SSL A'!$F$1:$O$277,10,FALSE)</f>
        <v>773600</v>
      </c>
      <c r="P228" s="11">
        <v>0</v>
      </c>
      <c r="Q228" s="11">
        <v>0</v>
      </c>
      <c r="R228" s="11">
        <f t="shared" si="3"/>
        <v>9173930</v>
      </c>
    </row>
    <row r="229" spans="1:18" ht="25.5" x14ac:dyDescent="0.25">
      <c r="A229" s="5">
        <v>224</v>
      </c>
      <c r="B229" s="6" t="s">
        <v>39</v>
      </c>
      <c r="C229" s="6" t="s">
        <v>388</v>
      </c>
      <c r="D229" s="6" t="s">
        <v>389</v>
      </c>
      <c r="E229" s="12" t="s">
        <v>390</v>
      </c>
      <c r="F229" s="6" t="s">
        <v>32</v>
      </c>
      <c r="G229" s="8">
        <v>3646542</v>
      </c>
      <c r="H229" s="9" t="s">
        <v>400</v>
      </c>
      <c r="I229" s="9" t="s">
        <v>34</v>
      </c>
      <c r="J229" s="9" t="s">
        <v>68</v>
      </c>
      <c r="K229" s="9" t="s">
        <v>86</v>
      </c>
      <c r="L229" s="6" t="s">
        <v>36</v>
      </c>
      <c r="M229" s="13">
        <v>3.12</v>
      </c>
      <c r="N229" s="11">
        <v>428930</v>
      </c>
      <c r="O229" s="11"/>
      <c r="P229" s="11">
        <v>0</v>
      </c>
      <c r="Q229" s="11">
        <v>0</v>
      </c>
      <c r="R229" s="11">
        <f t="shared" si="3"/>
        <v>428930</v>
      </c>
    </row>
    <row r="230" spans="1:18" ht="25.5" x14ac:dyDescent="0.25">
      <c r="A230" s="5">
        <v>225</v>
      </c>
      <c r="B230" s="6" t="s">
        <v>39</v>
      </c>
      <c r="C230" s="6" t="s">
        <v>388</v>
      </c>
      <c r="D230" s="6" t="s">
        <v>389</v>
      </c>
      <c r="E230" s="12" t="s">
        <v>390</v>
      </c>
      <c r="F230" s="6" t="s">
        <v>128</v>
      </c>
      <c r="G230" s="8">
        <v>3675784</v>
      </c>
      <c r="H230" s="6" t="s">
        <v>392</v>
      </c>
      <c r="I230" s="9" t="s">
        <v>23</v>
      </c>
      <c r="J230" s="9" t="s">
        <v>68</v>
      </c>
      <c r="K230" s="9" t="s">
        <v>197</v>
      </c>
      <c r="L230" s="6" t="s">
        <v>26</v>
      </c>
      <c r="M230" s="10">
        <v>24</v>
      </c>
      <c r="N230" s="11">
        <v>10435870</v>
      </c>
      <c r="O230" s="11">
        <f>VLOOKUP(G230,'[3]Souhrnná tabulka SSL A'!$F$1:$O$277,10,FALSE)</f>
        <v>341500</v>
      </c>
      <c r="P230" s="11">
        <v>0</v>
      </c>
      <c r="Q230" s="11">
        <v>0</v>
      </c>
      <c r="R230" s="11">
        <f t="shared" si="3"/>
        <v>10777370</v>
      </c>
    </row>
    <row r="231" spans="1:18" ht="25.5" x14ac:dyDescent="0.25">
      <c r="A231" s="5">
        <v>226</v>
      </c>
      <c r="B231" s="6" t="s">
        <v>39</v>
      </c>
      <c r="C231" s="6" t="s">
        <v>388</v>
      </c>
      <c r="D231" s="6" t="s">
        <v>389</v>
      </c>
      <c r="E231" s="12" t="s">
        <v>390</v>
      </c>
      <c r="F231" s="6" t="s">
        <v>138</v>
      </c>
      <c r="G231" s="8">
        <v>3910311</v>
      </c>
      <c r="H231" s="9" t="s">
        <v>394</v>
      </c>
      <c r="I231" s="9" t="s">
        <v>34</v>
      </c>
      <c r="J231" s="9" t="s">
        <v>68</v>
      </c>
      <c r="K231" s="9" t="s">
        <v>197</v>
      </c>
      <c r="L231" s="6" t="s">
        <v>36</v>
      </c>
      <c r="M231" s="13">
        <v>1.5</v>
      </c>
      <c r="N231" s="11">
        <v>99080</v>
      </c>
      <c r="O231" s="11"/>
      <c r="P231" s="11">
        <v>0</v>
      </c>
      <c r="Q231" s="11">
        <v>0</v>
      </c>
      <c r="R231" s="11">
        <f t="shared" si="3"/>
        <v>99080</v>
      </c>
    </row>
    <row r="232" spans="1:18" ht="25.5" x14ac:dyDescent="0.25">
      <c r="A232" s="5">
        <v>227</v>
      </c>
      <c r="B232" s="6" t="s">
        <v>39</v>
      </c>
      <c r="C232" s="6" t="s">
        <v>388</v>
      </c>
      <c r="D232" s="6" t="s">
        <v>389</v>
      </c>
      <c r="E232" s="12" t="s">
        <v>390</v>
      </c>
      <c r="F232" s="6" t="s">
        <v>21</v>
      </c>
      <c r="G232" s="8">
        <v>4417297</v>
      </c>
      <c r="H232" s="6" t="s">
        <v>397</v>
      </c>
      <c r="I232" s="9" t="s">
        <v>23</v>
      </c>
      <c r="J232" s="9" t="s">
        <v>24</v>
      </c>
      <c r="K232" s="9" t="s">
        <v>80</v>
      </c>
      <c r="L232" s="6" t="s">
        <v>26</v>
      </c>
      <c r="M232" s="10">
        <v>22</v>
      </c>
      <c r="N232" s="11">
        <v>6670510</v>
      </c>
      <c r="O232" s="11">
        <f>VLOOKUP(G232,'[3]Souhrnná tabulka SSL A'!$F$1:$O$277,10,FALSE)</f>
        <v>190000</v>
      </c>
      <c r="P232" s="11">
        <v>0</v>
      </c>
      <c r="Q232" s="11">
        <v>0</v>
      </c>
      <c r="R232" s="11">
        <f t="shared" si="3"/>
        <v>6860510</v>
      </c>
    </row>
    <row r="233" spans="1:18" ht="25.5" x14ac:dyDescent="0.25">
      <c r="A233" s="5">
        <v>228</v>
      </c>
      <c r="B233" s="6" t="s">
        <v>39</v>
      </c>
      <c r="C233" s="6" t="s">
        <v>388</v>
      </c>
      <c r="D233" s="6" t="s">
        <v>389</v>
      </c>
      <c r="E233" s="12" t="s">
        <v>390</v>
      </c>
      <c r="F233" s="6" t="s">
        <v>100</v>
      </c>
      <c r="G233" s="8">
        <v>4961534</v>
      </c>
      <c r="H233" s="6" t="s">
        <v>397</v>
      </c>
      <c r="I233" s="9" t="s">
        <v>23</v>
      </c>
      <c r="J233" s="9" t="s">
        <v>24</v>
      </c>
      <c r="K233" s="9" t="s">
        <v>80</v>
      </c>
      <c r="L233" s="6" t="s">
        <v>26</v>
      </c>
      <c r="M233" s="10">
        <v>15</v>
      </c>
      <c r="N233" s="11">
        <v>3589800</v>
      </c>
      <c r="O233" s="11">
        <f>VLOOKUP(G233,'[3]Souhrnná tabulka SSL A'!$F$1:$O$277,10,FALSE)</f>
        <v>216900</v>
      </c>
      <c r="P233" s="11">
        <v>0</v>
      </c>
      <c r="Q233" s="11">
        <v>0</v>
      </c>
      <c r="R233" s="11">
        <f t="shared" si="3"/>
        <v>3806700</v>
      </c>
    </row>
    <row r="234" spans="1:18" ht="25.5" x14ac:dyDescent="0.25">
      <c r="A234" s="5">
        <v>229</v>
      </c>
      <c r="B234" s="6" t="s">
        <v>39</v>
      </c>
      <c r="C234" s="6" t="s">
        <v>388</v>
      </c>
      <c r="D234" s="6" t="s">
        <v>389</v>
      </c>
      <c r="E234" s="12" t="s">
        <v>390</v>
      </c>
      <c r="F234" s="6" t="s">
        <v>139</v>
      </c>
      <c r="G234" s="8">
        <v>5001310</v>
      </c>
      <c r="H234" s="6" t="s">
        <v>401</v>
      </c>
      <c r="I234" s="9" t="s">
        <v>44</v>
      </c>
      <c r="J234" s="9" t="s">
        <v>68</v>
      </c>
      <c r="K234" s="9" t="s">
        <v>208</v>
      </c>
      <c r="L234" s="6" t="s">
        <v>36</v>
      </c>
      <c r="M234" s="13">
        <v>14.5</v>
      </c>
      <c r="N234" s="11">
        <v>8577810</v>
      </c>
      <c r="O234" s="11">
        <f>VLOOKUP(G234,'[3]Souhrnná tabulka SSL A'!$F$1:$O$277,10,FALSE)</f>
        <v>869200</v>
      </c>
      <c r="P234" s="11">
        <v>0</v>
      </c>
      <c r="Q234" s="11">
        <v>0</v>
      </c>
      <c r="R234" s="11">
        <f t="shared" si="3"/>
        <v>9447010</v>
      </c>
    </row>
    <row r="235" spans="1:18" ht="25.5" x14ac:dyDescent="0.25">
      <c r="A235" s="5">
        <v>230</v>
      </c>
      <c r="B235" s="6" t="s">
        <v>39</v>
      </c>
      <c r="C235" s="6" t="s">
        <v>388</v>
      </c>
      <c r="D235" s="6" t="s">
        <v>389</v>
      </c>
      <c r="E235" s="12" t="s">
        <v>390</v>
      </c>
      <c r="F235" s="6" t="s">
        <v>139</v>
      </c>
      <c r="G235" s="8">
        <v>5181469</v>
      </c>
      <c r="H235" s="6" t="s">
        <v>402</v>
      </c>
      <c r="I235" s="9" t="s">
        <v>44</v>
      </c>
      <c r="J235" s="9" t="s">
        <v>24</v>
      </c>
      <c r="K235" s="9" t="s">
        <v>25</v>
      </c>
      <c r="L235" s="6" t="s">
        <v>36</v>
      </c>
      <c r="M235" s="13">
        <v>5</v>
      </c>
      <c r="N235" s="11">
        <v>2957860</v>
      </c>
      <c r="O235" s="11">
        <f>VLOOKUP(G235,'[3]Souhrnná tabulka SSL A'!$F$1:$O$277,10,FALSE)</f>
        <v>314800</v>
      </c>
      <c r="P235" s="11">
        <v>0</v>
      </c>
      <c r="Q235" s="11">
        <v>0</v>
      </c>
      <c r="R235" s="11">
        <f t="shared" si="3"/>
        <v>3272660</v>
      </c>
    </row>
    <row r="236" spans="1:18" ht="25.5" x14ac:dyDescent="0.25">
      <c r="A236" s="5">
        <v>231</v>
      </c>
      <c r="B236" s="6" t="s">
        <v>39</v>
      </c>
      <c r="C236" s="6" t="s">
        <v>388</v>
      </c>
      <c r="D236" s="6" t="s">
        <v>389</v>
      </c>
      <c r="E236" s="12" t="s">
        <v>390</v>
      </c>
      <c r="F236" s="6" t="s">
        <v>100</v>
      </c>
      <c r="G236" s="8">
        <v>5269505</v>
      </c>
      <c r="H236" s="6" t="s">
        <v>403</v>
      </c>
      <c r="I236" s="9" t="s">
        <v>23</v>
      </c>
      <c r="J236" s="9" t="s">
        <v>24</v>
      </c>
      <c r="K236" s="9" t="s">
        <v>25</v>
      </c>
      <c r="L236" s="6" t="s">
        <v>26</v>
      </c>
      <c r="M236" s="10">
        <v>46</v>
      </c>
      <c r="N236" s="11">
        <v>11008720</v>
      </c>
      <c r="O236" s="11">
        <f>VLOOKUP(G236,'[3]Souhrnná tabulka SSL A'!$F$1:$O$277,10,FALSE)</f>
        <v>665100</v>
      </c>
      <c r="P236" s="11">
        <v>0</v>
      </c>
      <c r="Q236" s="11">
        <v>0</v>
      </c>
      <c r="R236" s="11">
        <f t="shared" si="3"/>
        <v>11673820</v>
      </c>
    </row>
    <row r="237" spans="1:18" ht="25.5" x14ac:dyDescent="0.25">
      <c r="A237" s="5">
        <v>232</v>
      </c>
      <c r="B237" s="6" t="s">
        <v>39</v>
      </c>
      <c r="C237" s="6" t="s">
        <v>388</v>
      </c>
      <c r="D237" s="6" t="s">
        <v>389</v>
      </c>
      <c r="E237" s="12" t="s">
        <v>390</v>
      </c>
      <c r="F237" s="6" t="s">
        <v>21</v>
      </c>
      <c r="G237" s="8">
        <v>6697699</v>
      </c>
      <c r="H237" s="6" t="s">
        <v>403</v>
      </c>
      <c r="I237" s="9" t="s">
        <v>23</v>
      </c>
      <c r="J237" s="9" t="s">
        <v>24</v>
      </c>
      <c r="K237" s="9" t="s">
        <v>25</v>
      </c>
      <c r="L237" s="6" t="s">
        <v>26</v>
      </c>
      <c r="M237" s="10">
        <v>19</v>
      </c>
      <c r="N237" s="11">
        <v>5760890</v>
      </c>
      <c r="O237" s="11">
        <f>VLOOKUP(G237,'[3]Souhrnná tabulka SSL A'!$F$1:$O$277,10,FALSE)</f>
        <v>190200</v>
      </c>
      <c r="P237" s="11">
        <v>0</v>
      </c>
      <c r="Q237" s="11">
        <v>0</v>
      </c>
      <c r="R237" s="11">
        <f t="shared" si="3"/>
        <v>5951090</v>
      </c>
    </row>
    <row r="238" spans="1:18" ht="25.5" x14ac:dyDescent="0.25">
      <c r="A238" s="5">
        <v>233</v>
      </c>
      <c r="B238" s="6" t="s">
        <v>39</v>
      </c>
      <c r="C238" s="6" t="s">
        <v>388</v>
      </c>
      <c r="D238" s="6" t="s">
        <v>389</v>
      </c>
      <c r="E238" s="12" t="s">
        <v>390</v>
      </c>
      <c r="F238" s="6" t="s">
        <v>139</v>
      </c>
      <c r="G238" s="8">
        <v>6965352</v>
      </c>
      <c r="H238" s="6" t="s">
        <v>404</v>
      </c>
      <c r="I238" s="9" t="s">
        <v>44</v>
      </c>
      <c r="J238" s="9" t="s">
        <v>68</v>
      </c>
      <c r="K238" s="9" t="s">
        <v>86</v>
      </c>
      <c r="L238" s="6" t="s">
        <v>36</v>
      </c>
      <c r="M238" s="13">
        <v>5.74</v>
      </c>
      <c r="N238" s="11">
        <v>3395630</v>
      </c>
      <c r="O238" s="11">
        <f>VLOOKUP(G238,'[3]Souhrnná tabulka SSL A'!$F$1:$O$277,10,FALSE)</f>
        <v>361500</v>
      </c>
      <c r="P238" s="11">
        <v>0</v>
      </c>
      <c r="Q238" s="11">
        <v>0</v>
      </c>
      <c r="R238" s="11">
        <f t="shared" si="3"/>
        <v>3757130</v>
      </c>
    </row>
    <row r="239" spans="1:18" ht="63.75" x14ac:dyDescent="0.25">
      <c r="A239" s="5">
        <v>234</v>
      </c>
      <c r="B239" s="6" t="s">
        <v>39</v>
      </c>
      <c r="C239" s="6" t="s">
        <v>388</v>
      </c>
      <c r="D239" s="6" t="s">
        <v>389</v>
      </c>
      <c r="E239" s="12" t="s">
        <v>390</v>
      </c>
      <c r="F239" s="6" t="s">
        <v>140</v>
      </c>
      <c r="G239" s="8">
        <v>8065540</v>
      </c>
      <c r="H239" s="9" t="s">
        <v>405</v>
      </c>
      <c r="I239" s="9" t="s">
        <v>44</v>
      </c>
      <c r="J239" s="9" t="s">
        <v>68</v>
      </c>
      <c r="K239" s="9" t="s">
        <v>406</v>
      </c>
      <c r="L239" s="6" t="s">
        <v>36</v>
      </c>
      <c r="M239" s="13">
        <v>13</v>
      </c>
      <c r="N239" s="11">
        <v>861850</v>
      </c>
      <c r="O239" s="11"/>
      <c r="P239" s="11">
        <v>0</v>
      </c>
      <c r="Q239" s="11">
        <v>0</v>
      </c>
      <c r="R239" s="11">
        <f t="shared" si="3"/>
        <v>861850</v>
      </c>
    </row>
    <row r="240" spans="1:18" ht="25.5" x14ac:dyDescent="0.25">
      <c r="A240" s="5">
        <v>235</v>
      </c>
      <c r="B240" s="6" t="s">
        <v>39</v>
      </c>
      <c r="C240" s="6" t="s">
        <v>388</v>
      </c>
      <c r="D240" s="6" t="s">
        <v>389</v>
      </c>
      <c r="E240" s="12" t="s">
        <v>390</v>
      </c>
      <c r="F240" s="6" t="s">
        <v>140</v>
      </c>
      <c r="G240" s="8">
        <v>9369393</v>
      </c>
      <c r="H240" s="9" t="s">
        <v>400</v>
      </c>
      <c r="I240" s="9" t="s">
        <v>44</v>
      </c>
      <c r="J240" s="9" t="s">
        <v>68</v>
      </c>
      <c r="K240" s="9" t="s">
        <v>86</v>
      </c>
      <c r="L240" s="6" t="s">
        <v>36</v>
      </c>
      <c r="M240" s="13">
        <v>3.89</v>
      </c>
      <c r="N240" s="11">
        <v>2812160</v>
      </c>
      <c r="O240" s="11">
        <f>VLOOKUP(G240,'[3]Souhrnná tabulka SSL A'!$F$1:$O$277,10,FALSE)</f>
        <v>259000</v>
      </c>
      <c r="P240" s="11">
        <v>0</v>
      </c>
      <c r="Q240" s="11">
        <v>0</v>
      </c>
      <c r="R240" s="11">
        <f t="shared" si="3"/>
        <v>3071160</v>
      </c>
    </row>
    <row r="241" spans="1:18" ht="25.5" x14ac:dyDescent="0.25">
      <c r="A241" s="5">
        <v>236</v>
      </c>
      <c r="B241" s="6" t="s">
        <v>39</v>
      </c>
      <c r="C241" s="6" t="s">
        <v>388</v>
      </c>
      <c r="D241" s="6" t="s">
        <v>389</v>
      </c>
      <c r="E241" s="12" t="s">
        <v>407</v>
      </c>
      <c r="F241" s="6" t="s">
        <v>32</v>
      </c>
      <c r="G241" s="5" t="s">
        <v>408</v>
      </c>
      <c r="H241" s="19" t="s">
        <v>400</v>
      </c>
      <c r="I241" s="19" t="s">
        <v>34</v>
      </c>
      <c r="J241" s="19" t="s">
        <v>68</v>
      </c>
      <c r="K241" s="19" t="s">
        <v>86</v>
      </c>
      <c r="L241" s="15" t="s">
        <v>36</v>
      </c>
      <c r="M241" s="16" t="s">
        <v>134</v>
      </c>
      <c r="N241" s="11">
        <v>0</v>
      </c>
      <c r="O241" s="11">
        <v>0</v>
      </c>
      <c r="P241" s="11">
        <v>475400</v>
      </c>
      <c r="Q241" s="11">
        <v>0</v>
      </c>
      <c r="R241" s="11">
        <f t="shared" si="3"/>
        <v>475400</v>
      </c>
    </row>
    <row r="242" spans="1:18" ht="25.5" x14ac:dyDescent="0.25">
      <c r="A242" s="5">
        <v>237</v>
      </c>
      <c r="B242" s="6" t="s">
        <v>375</v>
      </c>
      <c r="C242" s="6" t="s">
        <v>409</v>
      </c>
      <c r="D242" s="6" t="s">
        <v>410</v>
      </c>
      <c r="E242" s="12" t="s">
        <v>411</v>
      </c>
      <c r="F242" s="6" t="s">
        <v>132</v>
      </c>
      <c r="G242" s="8">
        <v>8083401</v>
      </c>
      <c r="H242" s="6" t="s">
        <v>412</v>
      </c>
      <c r="I242" s="9" t="s">
        <v>34</v>
      </c>
      <c r="J242" s="9" t="s">
        <v>24</v>
      </c>
      <c r="K242" s="9" t="s">
        <v>123</v>
      </c>
      <c r="L242" s="6" t="s">
        <v>36</v>
      </c>
      <c r="M242" s="13">
        <v>2.1</v>
      </c>
      <c r="N242" s="11">
        <v>988380</v>
      </c>
      <c r="O242" s="11">
        <f>VLOOKUP(G242,'[3]Souhrnná tabulka SSL A'!$F$1:$O$277,10,FALSE)</f>
        <v>110000</v>
      </c>
      <c r="P242" s="11">
        <v>0</v>
      </c>
      <c r="Q242" s="11">
        <v>0</v>
      </c>
      <c r="R242" s="11">
        <f t="shared" si="3"/>
        <v>1098380</v>
      </c>
    </row>
    <row r="243" spans="1:18" ht="25.5" x14ac:dyDescent="0.25">
      <c r="A243" s="5">
        <v>238</v>
      </c>
      <c r="B243" s="6" t="s">
        <v>375</v>
      </c>
      <c r="C243" s="6" t="s">
        <v>413</v>
      </c>
      <c r="D243" s="6" t="s">
        <v>414</v>
      </c>
      <c r="E243" s="12" t="s">
        <v>415</v>
      </c>
      <c r="F243" s="6" t="s">
        <v>132</v>
      </c>
      <c r="G243" s="8">
        <v>5356548</v>
      </c>
      <c r="H243" s="6" t="s">
        <v>416</v>
      </c>
      <c r="I243" s="9" t="s">
        <v>34</v>
      </c>
      <c r="J243" s="9" t="s">
        <v>24</v>
      </c>
      <c r="K243" s="9" t="s">
        <v>197</v>
      </c>
      <c r="L243" s="6" t="s">
        <v>36</v>
      </c>
      <c r="M243" s="13">
        <v>0.42</v>
      </c>
      <c r="N243" s="11">
        <v>194230</v>
      </c>
      <c r="O243" s="11"/>
      <c r="P243" s="11">
        <v>0</v>
      </c>
      <c r="Q243" s="11">
        <v>0</v>
      </c>
      <c r="R243" s="11">
        <f t="shared" si="3"/>
        <v>194230</v>
      </c>
    </row>
    <row r="244" spans="1:18" ht="38.25" x14ac:dyDescent="0.25">
      <c r="A244" s="5">
        <v>239</v>
      </c>
      <c r="B244" s="6" t="s">
        <v>417</v>
      </c>
      <c r="C244" s="6" t="s">
        <v>418</v>
      </c>
      <c r="D244" s="6" t="s">
        <v>419</v>
      </c>
      <c r="E244" s="12" t="s">
        <v>420</v>
      </c>
      <c r="F244" s="6" t="s">
        <v>132</v>
      </c>
      <c r="G244" s="8">
        <v>1250428</v>
      </c>
      <c r="H244" s="6" t="s">
        <v>421</v>
      </c>
      <c r="I244" s="9" t="s">
        <v>34</v>
      </c>
      <c r="J244" s="9" t="s">
        <v>24</v>
      </c>
      <c r="K244" s="9" t="s">
        <v>221</v>
      </c>
      <c r="L244" s="6" t="s">
        <v>36</v>
      </c>
      <c r="M244" s="13">
        <v>2.5</v>
      </c>
      <c r="N244" s="11">
        <v>1175340</v>
      </c>
      <c r="O244" s="11">
        <f>VLOOKUP(G244,'[3]Souhrnná tabulka SSL A'!$F$1:$O$277,10,FALSE)</f>
        <v>196600</v>
      </c>
      <c r="P244" s="11">
        <v>0</v>
      </c>
      <c r="Q244" s="11">
        <v>0</v>
      </c>
      <c r="R244" s="11">
        <f t="shared" si="3"/>
        <v>1371940</v>
      </c>
    </row>
    <row r="245" spans="1:18" ht="51" x14ac:dyDescent="0.25">
      <c r="A245" s="5">
        <v>240</v>
      </c>
      <c r="B245" s="6" t="s">
        <v>417</v>
      </c>
      <c r="C245" s="6" t="s">
        <v>418</v>
      </c>
      <c r="D245" s="6" t="s">
        <v>419</v>
      </c>
      <c r="E245" s="12" t="s">
        <v>420</v>
      </c>
      <c r="F245" s="6" t="s">
        <v>210</v>
      </c>
      <c r="G245" s="8">
        <v>5075575</v>
      </c>
      <c r="H245" s="6" t="s">
        <v>422</v>
      </c>
      <c r="I245" s="9" t="s">
        <v>44</v>
      </c>
      <c r="J245" s="9" t="s">
        <v>45</v>
      </c>
      <c r="K245" s="9" t="s">
        <v>25</v>
      </c>
      <c r="L245" s="6" t="s">
        <v>26</v>
      </c>
      <c r="M245" s="22">
        <v>10</v>
      </c>
      <c r="N245" s="11">
        <v>1289980</v>
      </c>
      <c r="O245" s="11"/>
      <c r="P245" s="11">
        <v>0</v>
      </c>
      <c r="Q245" s="11">
        <v>0</v>
      </c>
      <c r="R245" s="11">
        <f t="shared" si="3"/>
        <v>1289980</v>
      </c>
    </row>
    <row r="246" spans="1:18" ht="51" x14ac:dyDescent="0.25">
      <c r="A246" s="5">
        <v>241</v>
      </c>
      <c r="B246" s="6" t="s">
        <v>417</v>
      </c>
      <c r="C246" s="6" t="s">
        <v>418</v>
      </c>
      <c r="D246" s="6" t="s">
        <v>419</v>
      </c>
      <c r="E246" s="12" t="s">
        <v>420</v>
      </c>
      <c r="F246" s="6" t="s">
        <v>61</v>
      </c>
      <c r="G246" s="8">
        <v>8177650</v>
      </c>
      <c r="H246" s="6" t="s">
        <v>423</v>
      </c>
      <c r="I246" s="9" t="s">
        <v>23</v>
      </c>
      <c r="J246" s="9" t="s">
        <v>45</v>
      </c>
      <c r="K246" s="9" t="s">
        <v>25</v>
      </c>
      <c r="L246" s="6" t="s">
        <v>26</v>
      </c>
      <c r="M246" s="10">
        <v>14</v>
      </c>
      <c r="N246" s="11">
        <v>2008280</v>
      </c>
      <c r="O246" s="11">
        <f>VLOOKUP(G246,'[3]Souhrnná tabulka SSL A'!$F$1:$O$277,10,FALSE)</f>
        <v>70100</v>
      </c>
      <c r="P246" s="11">
        <v>0</v>
      </c>
      <c r="Q246" s="11">
        <v>0</v>
      </c>
      <c r="R246" s="11">
        <f t="shared" si="3"/>
        <v>2078380</v>
      </c>
    </row>
    <row r="247" spans="1:18" ht="51" x14ac:dyDescent="0.25">
      <c r="A247" s="5">
        <v>242</v>
      </c>
      <c r="B247" s="6" t="s">
        <v>417</v>
      </c>
      <c r="C247" s="6" t="s">
        <v>418</v>
      </c>
      <c r="D247" s="6" t="s">
        <v>419</v>
      </c>
      <c r="E247" s="12" t="s">
        <v>420</v>
      </c>
      <c r="F247" s="6" t="s">
        <v>57</v>
      </c>
      <c r="G247" s="8">
        <v>9250334</v>
      </c>
      <c r="H247" s="6" t="s">
        <v>424</v>
      </c>
      <c r="I247" s="9" t="s">
        <v>44</v>
      </c>
      <c r="J247" s="9" t="s">
        <v>45</v>
      </c>
      <c r="K247" s="9" t="s">
        <v>25</v>
      </c>
      <c r="L247" s="6" t="s">
        <v>36</v>
      </c>
      <c r="M247" s="13">
        <v>2.1800000000000002</v>
      </c>
      <c r="N247" s="11">
        <v>1628090</v>
      </c>
      <c r="O247" s="11">
        <f>VLOOKUP(G247,'[3]Souhrnná tabulka SSL A'!$F$1:$O$277,10,FALSE)</f>
        <v>145000</v>
      </c>
      <c r="P247" s="11">
        <v>0</v>
      </c>
      <c r="Q247" s="11">
        <v>0</v>
      </c>
      <c r="R247" s="11">
        <f t="shared" si="3"/>
        <v>1773090</v>
      </c>
    </row>
    <row r="248" spans="1:18" ht="38.25" x14ac:dyDescent="0.25">
      <c r="A248" s="5">
        <v>243</v>
      </c>
      <c r="B248" s="6" t="s">
        <v>417</v>
      </c>
      <c r="C248" s="23" t="s">
        <v>418</v>
      </c>
      <c r="D248" s="6" t="s">
        <v>419</v>
      </c>
      <c r="E248" s="12" t="s">
        <v>420</v>
      </c>
      <c r="F248" s="6" t="s">
        <v>132</v>
      </c>
      <c r="G248" s="5" t="s">
        <v>425</v>
      </c>
      <c r="H248" s="23" t="s">
        <v>421</v>
      </c>
      <c r="I248" s="23" t="s">
        <v>34</v>
      </c>
      <c r="J248" s="23" t="s">
        <v>24</v>
      </c>
      <c r="K248" s="23" t="s">
        <v>25</v>
      </c>
      <c r="L248" s="15" t="s">
        <v>36</v>
      </c>
      <c r="M248" s="16">
        <v>1.5</v>
      </c>
      <c r="N248" s="11">
        <v>0</v>
      </c>
      <c r="O248" s="11">
        <v>0</v>
      </c>
      <c r="P248" s="11">
        <v>774100</v>
      </c>
      <c r="Q248" s="11">
        <v>0</v>
      </c>
      <c r="R248" s="11">
        <f t="shared" si="3"/>
        <v>774100</v>
      </c>
    </row>
    <row r="249" spans="1:18" ht="38.25" x14ac:dyDescent="0.25">
      <c r="A249" s="5">
        <v>244</v>
      </c>
      <c r="B249" s="6" t="s">
        <v>39</v>
      </c>
      <c r="C249" s="6" t="s">
        <v>426</v>
      </c>
      <c r="D249" s="6" t="s">
        <v>427</v>
      </c>
      <c r="E249" s="12" t="s">
        <v>428</v>
      </c>
      <c r="F249" s="6" t="s">
        <v>84</v>
      </c>
      <c r="G249" s="8">
        <v>3845844</v>
      </c>
      <c r="H249" s="6" t="s">
        <v>429</v>
      </c>
      <c r="I249" s="9" t="s">
        <v>59</v>
      </c>
      <c r="J249" s="9" t="s">
        <v>79</v>
      </c>
      <c r="K249" s="9" t="s">
        <v>326</v>
      </c>
      <c r="L249" s="6" t="s">
        <v>36</v>
      </c>
      <c r="M249" s="13">
        <v>1.5</v>
      </c>
      <c r="N249" s="11">
        <v>1032970</v>
      </c>
      <c r="O249" s="11">
        <f>VLOOKUP(G249,'[3]Souhrnná tabulka SSL A'!$F$1:$O$277,10,FALSE)</f>
        <v>136900</v>
      </c>
      <c r="P249" s="11">
        <v>0</v>
      </c>
      <c r="Q249" s="11">
        <v>0</v>
      </c>
      <c r="R249" s="11">
        <f t="shared" si="3"/>
        <v>1169870</v>
      </c>
    </row>
    <row r="250" spans="1:18" ht="38.25" x14ac:dyDescent="0.25">
      <c r="A250" s="5">
        <v>245</v>
      </c>
      <c r="B250" s="6" t="s">
        <v>39</v>
      </c>
      <c r="C250" s="6" t="s">
        <v>426</v>
      </c>
      <c r="D250" s="6" t="s">
        <v>427</v>
      </c>
      <c r="E250" s="12" t="s">
        <v>428</v>
      </c>
      <c r="F250" s="6" t="s">
        <v>77</v>
      </c>
      <c r="G250" s="8">
        <v>8610542</v>
      </c>
      <c r="H250" s="9" t="s">
        <v>430</v>
      </c>
      <c r="I250" s="9" t="s">
        <v>73</v>
      </c>
      <c r="J250" s="9" t="s">
        <v>79</v>
      </c>
      <c r="K250" s="9" t="s">
        <v>326</v>
      </c>
      <c r="L250" s="6" t="s">
        <v>36</v>
      </c>
      <c r="M250" s="13">
        <v>2.5</v>
      </c>
      <c r="N250" s="11">
        <v>1787510</v>
      </c>
      <c r="O250" s="11">
        <f>VLOOKUP(G250,'[3]Souhrnná tabulka SSL A'!$F$1:$O$277,10,FALSE)</f>
        <v>183600</v>
      </c>
      <c r="P250" s="11">
        <v>0</v>
      </c>
      <c r="Q250" s="11">
        <v>0</v>
      </c>
      <c r="R250" s="11">
        <f t="shared" si="3"/>
        <v>1971110</v>
      </c>
    </row>
    <row r="251" spans="1:18" ht="38.25" x14ac:dyDescent="0.25">
      <c r="A251" s="5">
        <v>246</v>
      </c>
      <c r="B251" s="6" t="s">
        <v>18</v>
      </c>
      <c r="C251" s="6" t="s">
        <v>431</v>
      </c>
      <c r="D251" s="6" t="s">
        <v>432</v>
      </c>
      <c r="E251" s="7" t="s">
        <v>433</v>
      </c>
      <c r="F251" s="6" t="s">
        <v>70</v>
      </c>
      <c r="G251" s="8">
        <v>9313981</v>
      </c>
      <c r="H251" s="6" t="s">
        <v>434</v>
      </c>
      <c r="I251" s="9" t="s">
        <v>166</v>
      </c>
      <c r="J251" s="9" t="s">
        <v>24</v>
      </c>
      <c r="K251" s="9" t="s">
        <v>435</v>
      </c>
      <c r="L251" s="6" t="s">
        <v>36</v>
      </c>
      <c r="M251" s="13">
        <v>3.5</v>
      </c>
      <c r="N251" s="11">
        <v>2065520</v>
      </c>
      <c r="O251" s="11">
        <f>VLOOKUP(G251,'[3]Souhrnná tabulka SSL A'!$F$1:$O$277,10,FALSE)</f>
        <v>205400</v>
      </c>
      <c r="P251" s="11">
        <v>0</v>
      </c>
      <c r="Q251" s="11">
        <v>0</v>
      </c>
      <c r="R251" s="11">
        <f t="shared" si="3"/>
        <v>2270920</v>
      </c>
    </row>
    <row r="252" spans="1:18" ht="38.25" x14ac:dyDescent="0.25">
      <c r="A252" s="5">
        <v>247</v>
      </c>
      <c r="B252" s="6" t="s">
        <v>18</v>
      </c>
      <c r="C252" s="19" t="s">
        <v>431</v>
      </c>
      <c r="D252" s="6" t="s">
        <v>432</v>
      </c>
      <c r="E252" s="12" t="s">
        <v>433</v>
      </c>
      <c r="F252" s="6" t="s">
        <v>70</v>
      </c>
      <c r="G252" s="5" t="s">
        <v>436</v>
      </c>
      <c r="H252" s="19" t="s">
        <v>434</v>
      </c>
      <c r="I252" s="14" t="s">
        <v>34</v>
      </c>
      <c r="J252" s="14" t="s">
        <v>241</v>
      </c>
      <c r="K252" s="14" t="s">
        <v>282</v>
      </c>
      <c r="L252" s="15" t="s">
        <v>36</v>
      </c>
      <c r="M252" s="16">
        <v>2.5</v>
      </c>
      <c r="N252" s="11">
        <v>0</v>
      </c>
      <c r="O252" s="11">
        <v>0</v>
      </c>
      <c r="P252" s="11">
        <v>1441300</v>
      </c>
      <c r="Q252" s="11">
        <v>0</v>
      </c>
      <c r="R252" s="11">
        <f t="shared" si="3"/>
        <v>1441300</v>
      </c>
    </row>
    <row r="253" spans="1:18" ht="25.5" x14ac:dyDescent="0.25">
      <c r="A253" s="5">
        <v>248</v>
      </c>
      <c r="B253" s="6" t="s">
        <v>18</v>
      </c>
      <c r="C253" s="6" t="s">
        <v>437</v>
      </c>
      <c r="D253" s="6" t="s">
        <v>438</v>
      </c>
      <c r="E253" s="7">
        <v>26940931</v>
      </c>
      <c r="F253" s="6" t="s">
        <v>132</v>
      </c>
      <c r="G253" s="8">
        <v>1795888</v>
      </c>
      <c r="H253" s="6" t="s">
        <v>437</v>
      </c>
      <c r="I253" s="9" t="s">
        <v>73</v>
      </c>
      <c r="J253" s="9" t="s">
        <v>24</v>
      </c>
      <c r="K253" s="9" t="s">
        <v>395</v>
      </c>
      <c r="L253" s="6" t="s">
        <v>36</v>
      </c>
      <c r="M253" s="13">
        <v>14.36</v>
      </c>
      <c r="N253" s="11">
        <v>6797650</v>
      </c>
      <c r="O253" s="11">
        <f>VLOOKUP(G253,'[3]Souhrnná tabulka SSL A'!$F$1:$O$277,10,FALSE)</f>
        <v>1106000</v>
      </c>
      <c r="P253" s="11">
        <v>0</v>
      </c>
      <c r="Q253" s="11">
        <v>0</v>
      </c>
      <c r="R253" s="11">
        <f t="shared" si="3"/>
        <v>7903650</v>
      </c>
    </row>
    <row r="254" spans="1:18" ht="51" x14ac:dyDescent="0.25">
      <c r="A254" s="5">
        <v>249</v>
      </c>
      <c r="B254" s="6" t="s">
        <v>101</v>
      </c>
      <c r="C254" s="6" t="s">
        <v>439</v>
      </c>
      <c r="D254" s="6" t="s">
        <v>440</v>
      </c>
      <c r="E254" s="12" t="s">
        <v>441</v>
      </c>
      <c r="F254" s="6" t="s">
        <v>132</v>
      </c>
      <c r="G254" s="8">
        <v>9913187</v>
      </c>
      <c r="H254" s="6" t="s">
        <v>442</v>
      </c>
      <c r="I254" s="9" t="s">
        <v>73</v>
      </c>
      <c r="J254" s="9" t="s">
        <v>24</v>
      </c>
      <c r="K254" s="9" t="s">
        <v>197</v>
      </c>
      <c r="L254" s="6" t="s">
        <v>36</v>
      </c>
      <c r="M254" s="13">
        <v>6.76</v>
      </c>
      <c r="N254" s="11">
        <v>3178120</v>
      </c>
      <c r="O254" s="11"/>
      <c r="P254" s="11">
        <v>0</v>
      </c>
      <c r="Q254" s="11">
        <v>0</v>
      </c>
      <c r="R254" s="11">
        <f t="shared" si="3"/>
        <v>3178120</v>
      </c>
    </row>
    <row r="255" spans="1:18" ht="51" x14ac:dyDescent="0.25">
      <c r="A255" s="5">
        <v>250</v>
      </c>
      <c r="B255" s="6" t="s">
        <v>101</v>
      </c>
      <c r="C255" s="23" t="s">
        <v>439</v>
      </c>
      <c r="D255" s="6" t="s">
        <v>440</v>
      </c>
      <c r="E255" s="12" t="s">
        <v>441</v>
      </c>
      <c r="F255" s="6" t="s">
        <v>132</v>
      </c>
      <c r="G255" s="5" t="s">
        <v>443</v>
      </c>
      <c r="H255" s="23" t="s">
        <v>444</v>
      </c>
      <c r="I255" s="23" t="s">
        <v>73</v>
      </c>
      <c r="J255" s="23" t="s">
        <v>24</v>
      </c>
      <c r="K255" s="23" t="s">
        <v>197</v>
      </c>
      <c r="L255" s="15" t="s">
        <v>36</v>
      </c>
      <c r="M255" s="16">
        <v>1.99</v>
      </c>
      <c r="N255" s="11">
        <v>0</v>
      </c>
      <c r="O255" s="11">
        <v>0</v>
      </c>
      <c r="P255" s="11">
        <v>500000</v>
      </c>
      <c r="Q255" s="11">
        <v>0</v>
      </c>
      <c r="R255" s="11">
        <f t="shared" si="3"/>
        <v>500000</v>
      </c>
    </row>
    <row r="256" spans="1:18" ht="25.5" x14ac:dyDescent="0.25">
      <c r="A256" s="5">
        <v>251</v>
      </c>
      <c r="B256" s="6" t="s">
        <v>54</v>
      </c>
      <c r="C256" s="6" t="s">
        <v>445</v>
      </c>
      <c r="D256" s="6" t="s">
        <v>446</v>
      </c>
      <c r="E256" s="7">
        <v>26928060</v>
      </c>
      <c r="F256" s="6" t="s">
        <v>61</v>
      </c>
      <c r="G256" s="8">
        <v>3073634</v>
      </c>
      <c r="H256" s="6" t="s">
        <v>445</v>
      </c>
      <c r="I256" s="9" t="s">
        <v>23</v>
      </c>
      <c r="J256" s="9" t="s">
        <v>79</v>
      </c>
      <c r="K256" s="9" t="s">
        <v>123</v>
      </c>
      <c r="L256" s="6" t="s">
        <v>26</v>
      </c>
      <c r="M256" s="10">
        <v>25</v>
      </c>
      <c r="N256" s="11">
        <v>3462830</v>
      </c>
      <c r="O256" s="11">
        <f>VLOOKUP(G256,'[3]Souhrnná tabulka SSL A'!$F$1:$O$277,10,FALSE)</f>
        <v>130000</v>
      </c>
      <c r="P256" s="11">
        <v>0</v>
      </c>
      <c r="Q256" s="11">
        <v>0</v>
      </c>
      <c r="R256" s="11">
        <f t="shared" si="3"/>
        <v>3592830</v>
      </c>
    </row>
    <row r="257" spans="1:18" ht="38.25" x14ac:dyDescent="0.25">
      <c r="A257" s="5">
        <v>252</v>
      </c>
      <c r="B257" s="6" t="s">
        <v>417</v>
      </c>
      <c r="C257" s="6" t="s">
        <v>447</v>
      </c>
      <c r="D257" s="6" t="s">
        <v>448</v>
      </c>
      <c r="E257" s="12" t="s">
        <v>449</v>
      </c>
      <c r="F257" s="6" t="s">
        <v>84</v>
      </c>
      <c r="G257" s="8">
        <v>9152098</v>
      </c>
      <c r="H257" s="6" t="s">
        <v>450</v>
      </c>
      <c r="I257" s="9" t="s">
        <v>44</v>
      </c>
      <c r="J257" s="9" t="s">
        <v>45</v>
      </c>
      <c r="K257" s="9" t="s">
        <v>96</v>
      </c>
      <c r="L257" s="6" t="s">
        <v>36</v>
      </c>
      <c r="M257" s="13">
        <v>1.5</v>
      </c>
      <c r="N257" s="11">
        <v>1010140</v>
      </c>
      <c r="O257" s="11">
        <f>VLOOKUP(G257,'[3]Souhrnná tabulka SSL A'!$F$1:$O$277,10,FALSE)</f>
        <v>86300</v>
      </c>
      <c r="P257" s="11">
        <v>0</v>
      </c>
      <c r="Q257" s="11">
        <v>0</v>
      </c>
      <c r="R257" s="11">
        <f t="shared" si="3"/>
        <v>1096440</v>
      </c>
    </row>
    <row r="258" spans="1:18" ht="38.25" x14ac:dyDescent="0.25">
      <c r="A258" s="5">
        <v>253</v>
      </c>
      <c r="B258" s="6" t="s">
        <v>417</v>
      </c>
      <c r="C258" s="6" t="s">
        <v>451</v>
      </c>
      <c r="D258" s="6" t="s">
        <v>452</v>
      </c>
      <c r="E258" s="7">
        <v>70632596</v>
      </c>
      <c r="F258" s="6" t="s">
        <v>32</v>
      </c>
      <c r="G258" s="8">
        <v>4947608</v>
      </c>
      <c r="H258" s="6" t="s">
        <v>451</v>
      </c>
      <c r="I258" s="9" t="s">
        <v>34</v>
      </c>
      <c r="J258" s="9" t="s">
        <v>24</v>
      </c>
      <c r="K258" s="9" t="s">
        <v>53</v>
      </c>
      <c r="L258" s="6" t="s">
        <v>36</v>
      </c>
      <c r="M258" s="13">
        <v>5.74</v>
      </c>
      <c r="N258" s="11">
        <v>3091590</v>
      </c>
      <c r="O258" s="11"/>
      <c r="P258" s="11">
        <v>0</v>
      </c>
      <c r="Q258" s="11">
        <v>0</v>
      </c>
      <c r="R258" s="11">
        <f t="shared" si="3"/>
        <v>3091590</v>
      </c>
    </row>
    <row r="259" spans="1:18" ht="38.25" x14ac:dyDescent="0.25">
      <c r="A259" s="5">
        <v>254</v>
      </c>
      <c r="B259" s="6" t="s">
        <v>417</v>
      </c>
      <c r="C259" s="23" t="s">
        <v>451</v>
      </c>
      <c r="D259" s="6" t="s">
        <v>452</v>
      </c>
      <c r="E259" s="12" t="s">
        <v>453</v>
      </c>
      <c r="F259" s="23" t="s">
        <v>32</v>
      </c>
      <c r="G259" s="5" t="s">
        <v>454</v>
      </c>
      <c r="H259" s="23" t="s">
        <v>451</v>
      </c>
      <c r="I259" s="23" t="s">
        <v>34</v>
      </c>
      <c r="J259" s="23" t="s">
        <v>24</v>
      </c>
      <c r="K259" s="23" t="s">
        <v>25</v>
      </c>
      <c r="L259" s="15" t="s">
        <v>36</v>
      </c>
      <c r="M259" s="16">
        <v>1</v>
      </c>
      <c r="N259" s="11">
        <v>0</v>
      </c>
      <c r="O259" s="11">
        <v>0</v>
      </c>
      <c r="P259" s="11">
        <v>329900</v>
      </c>
      <c r="Q259" s="11">
        <v>0</v>
      </c>
      <c r="R259" s="11">
        <f t="shared" si="3"/>
        <v>329900</v>
      </c>
    </row>
    <row r="260" spans="1:18" ht="38.25" x14ac:dyDescent="0.25">
      <c r="A260" s="5">
        <v>255</v>
      </c>
      <c r="B260" s="6" t="s">
        <v>89</v>
      </c>
      <c r="C260" s="14" t="s">
        <v>455</v>
      </c>
      <c r="D260" s="6" t="s">
        <v>456</v>
      </c>
      <c r="E260" s="7" t="s">
        <v>457</v>
      </c>
      <c r="F260" s="6" t="s">
        <v>77</v>
      </c>
      <c r="G260" s="8">
        <v>2919461</v>
      </c>
      <c r="H260" s="6" t="s">
        <v>77</v>
      </c>
      <c r="I260" s="9" t="s">
        <v>73</v>
      </c>
      <c r="J260" s="9" t="s">
        <v>79</v>
      </c>
      <c r="K260" s="9" t="s">
        <v>458</v>
      </c>
      <c r="L260" s="6" t="s">
        <v>36</v>
      </c>
      <c r="M260" s="17">
        <v>3.8</v>
      </c>
      <c r="N260" s="11">
        <v>2717010</v>
      </c>
      <c r="O260" s="11">
        <f>VLOOKUP(G260,'[3]Souhrnná tabulka SSL A'!$F$1:$O$277,10,FALSE)</f>
        <v>279000</v>
      </c>
      <c r="P260" s="11">
        <v>0</v>
      </c>
      <c r="Q260" s="11">
        <v>198768.07</v>
      </c>
      <c r="R260" s="11">
        <f t="shared" si="3"/>
        <v>3194778.07</v>
      </c>
    </row>
    <row r="261" spans="1:18" ht="38.25" x14ac:dyDescent="0.25">
      <c r="A261" s="5">
        <v>256</v>
      </c>
      <c r="B261" s="6" t="s">
        <v>89</v>
      </c>
      <c r="C261" s="14" t="s">
        <v>455</v>
      </c>
      <c r="D261" s="6" t="s">
        <v>456</v>
      </c>
      <c r="E261" s="7" t="s">
        <v>457</v>
      </c>
      <c r="F261" s="6" t="s">
        <v>459</v>
      </c>
      <c r="G261" s="8">
        <v>7247424</v>
      </c>
      <c r="H261" s="6" t="s">
        <v>455</v>
      </c>
      <c r="I261" s="9" t="s">
        <v>59</v>
      </c>
      <c r="J261" s="9" t="s">
        <v>79</v>
      </c>
      <c r="K261" s="9" t="s">
        <v>53</v>
      </c>
      <c r="L261" s="6" t="s">
        <v>36</v>
      </c>
      <c r="M261" s="17">
        <v>3.6</v>
      </c>
      <c r="N261" s="11">
        <v>3006720</v>
      </c>
      <c r="O261" s="11">
        <f>VLOOKUP(G261,'[3]Souhrnná tabulka SSL A'!$F$1:$O$277,10,FALSE)</f>
        <v>220800</v>
      </c>
      <c r="P261" s="11">
        <v>0</v>
      </c>
      <c r="Q261" s="11">
        <v>303686.96999999997</v>
      </c>
      <c r="R261" s="11">
        <f t="shared" si="3"/>
        <v>3531206.9699999997</v>
      </c>
    </row>
    <row r="262" spans="1:18" ht="38.25" x14ac:dyDescent="0.25">
      <c r="A262" s="5">
        <v>257</v>
      </c>
      <c r="B262" s="6" t="s">
        <v>89</v>
      </c>
      <c r="C262" s="14" t="s">
        <v>455</v>
      </c>
      <c r="D262" s="6" t="s">
        <v>456</v>
      </c>
      <c r="E262" s="7" t="s">
        <v>457</v>
      </c>
      <c r="F262" s="6" t="s">
        <v>84</v>
      </c>
      <c r="G262" s="8">
        <v>8832852</v>
      </c>
      <c r="H262" s="6" t="s">
        <v>455</v>
      </c>
      <c r="I262" s="9" t="s">
        <v>59</v>
      </c>
      <c r="J262" s="9" t="s">
        <v>79</v>
      </c>
      <c r="K262" s="9" t="s">
        <v>53</v>
      </c>
      <c r="L262" s="6" t="s">
        <v>36</v>
      </c>
      <c r="M262" s="17">
        <v>10.68</v>
      </c>
      <c r="N262" s="11">
        <v>6962250</v>
      </c>
      <c r="O262" s="11">
        <f>VLOOKUP(G262,'[3]Souhrnná tabulka SSL A'!$F$1:$O$277,10,FALSE)</f>
        <v>922900</v>
      </c>
      <c r="P262" s="11">
        <v>0</v>
      </c>
      <c r="Q262" s="11">
        <v>260342.94</v>
      </c>
      <c r="R262" s="11">
        <f t="shared" si="3"/>
        <v>8145492.9400000004</v>
      </c>
    </row>
    <row r="263" spans="1:18" ht="38.25" x14ac:dyDescent="0.25">
      <c r="A263" s="5">
        <v>258</v>
      </c>
      <c r="B263" s="6" t="s">
        <v>89</v>
      </c>
      <c r="C263" s="14" t="s">
        <v>455</v>
      </c>
      <c r="D263" s="6" t="s">
        <v>456</v>
      </c>
      <c r="E263" s="7" t="s">
        <v>457</v>
      </c>
      <c r="F263" s="6" t="s">
        <v>460</v>
      </c>
      <c r="G263" s="8">
        <v>9160187</v>
      </c>
      <c r="H263" s="9" t="s">
        <v>460</v>
      </c>
      <c r="I263" s="9" t="s">
        <v>73</v>
      </c>
      <c r="J263" s="9" t="s">
        <v>45</v>
      </c>
      <c r="K263" s="9" t="s">
        <v>53</v>
      </c>
      <c r="L263" s="6" t="s">
        <v>36</v>
      </c>
      <c r="M263" s="17">
        <v>4.7</v>
      </c>
      <c r="N263" s="11">
        <v>3971800</v>
      </c>
      <c r="O263" s="11">
        <f>VLOOKUP(G263,'[3]Souhrnná tabulka SSL A'!$F$1:$O$277,10,FALSE)</f>
        <v>288300</v>
      </c>
      <c r="P263" s="11">
        <v>0</v>
      </c>
      <c r="Q263" s="11">
        <v>109919.67</v>
      </c>
      <c r="R263" s="11">
        <f t="shared" si="3"/>
        <v>4370019.67</v>
      </c>
    </row>
    <row r="264" spans="1:18" ht="38.25" x14ac:dyDescent="0.25">
      <c r="A264" s="5">
        <v>259</v>
      </c>
      <c r="B264" s="6" t="s">
        <v>54</v>
      </c>
      <c r="C264" s="6" t="s">
        <v>461</v>
      </c>
      <c r="D264" s="6" t="s">
        <v>462</v>
      </c>
      <c r="E264" s="7">
        <v>29314747</v>
      </c>
      <c r="F264" s="6" t="s">
        <v>84</v>
      </c>
      <c r="G264" s="8">
        <v>2221903</v>
      </c>
      <c r="H264" s="6" t="s">
        <v>461</v>
      </c>
      <c r="I264" s="9" t="s">
        <v>59</v>
      </c>
      <c r="J264" s="9" t="s">
        <v>68</v>
      </c>
      <c r="K264" s="9" t="s">
        <v>463</v>
      </c>
      <c r="L264" s="6" t="s">
        <v>36</v>
      </c>
      <c r="M264" s="13">
        <v>2.8</v>
      </c>
      <c r="N264" s="11">
        <v>1471250</v>
      </c>
      <c r="O264" s="11">
        <f>VLOOKUP(G264,'[3]Souhrnná tabulka SSL A'!$F$1:$O$277,10,FALSE)</f>
        <v>73200</v>
      </c>
      <c r="P264" s="11">
        <v>0</v>
      </c>
      <c r="Q264" s="11">
        <v>0</v>
      </c>
      <c r="R264" s="11">
        <f t="shared" ref="R264:R327" si="4">SUM(N264:Q264)</f>
        <v>1544450</v>
      </c>
    </row>
    <row r="265" spans="1:18" ht="38.25" x14ac:dyDescent="0.25">
      <c r="A265" s="5">
        <v>260</v>
      </c>
      <c r="B265" s="6" t="s">
        <v>54</v>
      </c>
      <c r="C265" s="6" t="s">
        <v>461</v>
      </c>
      <c r="D265" s="6" t="s">
        <v>462</v>
      </c>
      <c r="E265" s="7">
        <v>29314747</v>
      </c>
      <c r="F265" s="6" t="s">
        <v>71</v>
      </c>
      <c r="G265" s="8">
        <v>3367301</v>
      </c>
      <c r="H265" s="6" t="s">
        <v>461</v>
      </c>
      <c r="I265" s="9" t="s">
        <v>59</v>
      </c>
      <c r="J265" s="9" t="s">
        <v>68</v>
      </c>
      <c r="K265" s="9" t="s">
        <v>463</v>
      </c>
      <c r="L265" s="6" t="s">
        <v>36</v>
      </c>
      <c r="M265" s="13">
        <v>2</v>
      </c>
      <c r="N265" s="11">
        <v>977100</v>
      </c>
      <c r="O265" s="11">
        <f>VLOOKUP(G265,'[3]Souhrnná tabulka SSL A'!$F$1:$O$277,10,FALSE)</f>
        <v>50100</v>
      </c>
      <c r="P265" s="11">
        <v>0</v>
      </c>
      <c r="Q265" s="11">
        <v>0</v>
      </c>
      <c r="R265" s="11">
        <f t="shared" si="4"/>
        <v>1027200</v>
      </c>
    </row>
    <row r="266" spans="1:18" ht="38.25" x14ac:dyDescent="0.25">
      <c r="A266" s="5">
        <v>261</v>
      </c>
      <c r="B266" s="6" t="s">
        <v>54</v>
      </c>
      <c r="C266" s="6" t="s">
        <v>461</v>
      </c>
      <c r="D266" s="6" t="s">
        <v>462</v>
      </c>
      <c r="E266" s="7">
        <v>29314747</v>
      </c>
      <c r="F266" s="6" t="s">
        <v>108</v>
      </c>
      <c r="G266" s="8">
        <v>6221407</v>
      </c>
      <c r="H266" s="6" t="s">
        <v>461</v>
      </c>
      <c r="I266" s="9" t="s">
        <v>73</v>
      </c>
      <c r="J266" s="9" t="s">
        <v>68</v>
      </c>
      <c r="K266" s="9" t="s">
        <v>464</v>
      </c>
      <c r="L266" s="6" t="s">
        <v>36</v>
      </c>
      <c r="M266" s="13">
        <v>1.71</v>
      </c>
      <c r="N266" s="11">
        <v>829270</v>
      </c>
      <c r="O266" s="11">
        <f>VLOOKUP(G266,'[3]Souhrnná tabulka SSL A'!$F$1:$O$277,10,FALSE)</f>
        <v>65000</v>
      </c>
      <c r="P266" s="11">
        <v>0</v>
      </c>
      <c r="Q266" s="11">
        <v>0</v>
      </c>
      <c r="R266" s="11">
        <f t="shared" si="4"/>
        <v>894270</v>
      </c>
    </row>
    <row r="267" spans="1:18" ht="25.5" x14ac:dyDescent="0.25">
      <c r="A267" s="5">
        <v>262</v>
      </c>
      <c r="B267" s="6" t="s">
        <v>39</v>
      </c>
      <c r="C267" s="6" t="s">
        <v>465</v>
      </c>
      <c r="D267" s="6" t="s">
        <v>466</v>
      </c>
      <c r="E267" s="7">
        <v>70885605</v>
      </c>
      <c r="F267" s="6" t="s">
        <v>148</v>
      </c>
      <c r="G267" s="8">
        <v>4474775</v>
      </c>
      <c r="H267" s="6" t="s">
        <v>465</v>
      </c>
      <c r="I267" s="9" t="s">
        <v>44</v>
      </c>
      <c r="J267" s="9" t="s">
        <v>79</v>
      </c>
      <c r="K267" s="9" t="s">
        <v>192</v>
      </c>
      <c r="L267" s="6" t="s">
        <v>36</v>
      </c>
      <c r="M267" s="13">
        <v>2.75</v>
      </c>
      <c r="N267" s="11">
        <v>1943700</v>
      </c>
      <c r="O267" s="11"/>
      <c r="P267" s="11">
        <v>0</v>
      </c>
      <c r="Q267" s="11">
        <v>0</v>
      </c>
      <c r="R267" s="11">
        <f t="shared" si="4"/>
        <v>1943700</v>
      </c>
    </row>
    <row r="268" spans="1:18" ht="38.25" x14ac:dyDescent="0.25">
      <c r="A268" s="5">
        <v>263</v>
      </c>
      <c r="B268" s="6" t="s">
        <v>39</v>
      </c>
      <c r="C268" s="6" t="s">
        <v>467</v>
      </c>
      <c r="D268" s="6" t="s">
        <v>468</v>
      </c>
      <c r="E268" s="12" t="s">
        <v>469</v>
      </c>
      <c r="F268" s="6" t="s">
        <v>77</v>
      </c>
      <c r="G268" s="8">
        <v>4312466</v>
      </c>
      <c r="H268" s="9" t="s">
        <v>467</v>
      </c>
      <c r="I268" s="9" t="s">
        <v>73</v>
      </c>
      <c r="J268" s="9" t="s">
        <v>79</v>
      </c>
      <c r="K268" s="9" t="s">
        <v>121</v>
      </c>
      <c r="L268" s="6" t="s">
        <v>36</v>
      </c>
      <c r="M268" s="13">
        <v>7.5</v>
      </c>
      <c r="N268" s="11">
        <v>5362530</v>
      </c>
      <c r="O268" s="11">
        <f>VLOOKUP(G268,'[3]Souhrnná tabulka SSL A'!$F$1:$O$277,10,FALSE)</f>
        <v>551000</v>
      </c>
      <c r="P268" s="11">
        <v>0</v>
      </c>
      <c r="Q268" s="11">
        <v>0</v>
      </c>
      <c r="R268" s="11">
        <f t="shared" si="4"/>
        <v>5913530</v>
      </c>
    </row>
    <row r="269" spans="1:18" ht="38.25" x14ac:dyDescent="0.25">
      <c r="A269" s="5">
        <v>264</v>
      </c>
      <c r="B269" s="6" t="s">
        <v>417</v>
      </c>
      <c r="C269" s="6" t="s">
        <v>470</v>
      </c>
      <c r="D269" s="6" t="s">
        <v>471</v>
      </c>
      <c r="E269" s="7">
        <v>65792068</v>
      </c>
      <c r="F269" s="6" t="s">
        <v>148</v>
      </c>
      <c r="G269" s="8">
        <v>5795884</v>
      </c>
      <c r="H269" s="6" t="s">
        <v>472</v>
      </c>
      <c r="I269" s="9" t="s">
        <v>44</v>
      </c>
      <c r="J269" s="9" t="s">
        <v>79</v>
      </c>
      <c r="K269" s="9" t="s">
        <v>25</v>
      </c>
      <c r="L269" s="6" t="s">
        <v>36</v>
      </c>
      <c r="M269" s="13">
        <v>1.75</v>
      </c>
      <c r="N269" s="11">
        <v>1236900</v>
      </c>
      <c r="O269" s="11">
        <f>VLOOKUP(G269,'[3]Souhrnná tabulka SSL A'!$F$1:$O$277,10,FALSE)</f>
        <v>156000</v>
      </c>
      <c r="P269" s="11">
        <v>0</v>
      </c>
      <c r="Q269" s="11">
        <v>0</v>
      </c>
      <c r="R269" s="11">
        <f t="shared" si="4"/>
        <v>1392900</v>
      </c>
    </row>
    <row r="270" spans="1:18" ht="25.5" x14ac:dyDescent="0.25">
      <c r="A270" s="5">
        <v>265</v>
      </c>
      <c r="B270" s="6" t="s">
        <v>101</v>
      </c>
      <c r="C270" s="6" t="s">
        <v>473</v>
      </c>
      <c r="D270" s="6" t="s">
        <v>474</v>
      </c>
      <c r="E270" s="7">
        <v>70819173</v>
      </c>
      <c r="F270" s="6" t="s">
        <v>132</v>
      </c>
      <c r="G270" s="8">
        <v>9405491</v>
      </c>
      <c r="H270" s="6" t="s">
        <v>473</v>
      </c>
      <c r="I270" s="9" t="s">
        <v>34</v>
      </c>
      <c r="J270" s="9" t="s">
        <v>24</v>
      </c>
      <c r="K270" s="9" t="s">
        <v>123</v>
      </c>
      <c r="L270" s="6" t="s">
        <v>36</v>
      </c>
      <c r="M270" s="13">
        <v>5</v>
      </c>
      <c r="N270" s="11">
        <v>2366180</v>
      </c>
      <c r="O270" s="11">
        <f>VLOOKUP(G270,'[3]Souhrnná tabulka SSL A'!$F$1:$O$277,10,FALSE)</f>
        <v>358900</v>
      </c>
      <c r="P270" s="11">
        <v>0</v>
      </c>
      <c r="Q270" s="11">
        <v>0</v>
      </c>
      <c r="R270" s="11">
        <f t="shared" si="4"/>
        <v>2725080</v>
      </c>
    </row>
    <row r="271" spans="1:18" ht="38.25" x14ac:dyDescent="0.25">
      <c r="A271" s="5">
        <v>266</v>
      </c>
      <c r="B271" s="6" t="s">
        <v>101</v>
      </c>
      <c r="C271" s="14" t="s">
        <v>473</v>
      </c>
      <c r="D271" s="6" t="s">
        <v>474</v>
      </c>
      <c r="E271" s="12">
        <v>70819173</v>
      </c>
      <c r="F271" s="6" t="s">
        <v>132</v>
      </c>
      <c r="G271" s="5" t="s">
        <v>475</v>
      </c>
      <c r="H271" s="14" t="s">
        <v>473</v>
      </c>
      <c r="I271" s="24" t="s">
        <v>34</v>
      </c>
      <c r="J271" s="14" t="s">
        <v>38</v>
      </c>
      <c r="K271" s="14" t="s">
        <v>123</v>
      </c>
      <c r="L271" s="15" t="s">
        <v>36</v>
      </c>
      <c r="M271" s="16">
        <v>1</v>
      </c>
      <c r="N271" s="11">
        <v>0</v>
      </c>
      <c r="O271" s="11">
        <v>0</v>
      </c>
      <c r="P271" s="11">
        <v>235900</v>
      </c>
      <c r="Q271" s="11">
        <v>0</v>
      </c>
      <c r="R271" s="11">
        <f t="shared" si="4"/>
        <v>235900</v>
      </c>
    </row>
    <row r="272" spans="1:18" ht="25.5" x14ac:dyDescent="0.25">
      <c r="A272" s="5">
        <v>267</v>
      </c>
      <c r="B272" s="6" t="s">
        <v>101</v>
      </c>
      <c r="C272" s="6" t="s">
        <v>476</v>
      </c>
      <c r="D272" s="6" t="s">
        <v>477</v>
      </c>
      <c r="E272" s="7">
        <v>62180444</v>
      </c>
      <c r="F272" s="6" t="s">
        <v>139</v>
      </c>
      <c r="G272" s="8">
        <v>1373730</v>
      </c>
      <c r="H272" s="6" t="s">
        <v>478</v>
      </c>
      <c r="I272" s="9" t="s">
        <v>44</v>
      </c>
      <c r="J272" s="9" t="s">
        <v>24</v>
      </c>
      <c r="K272" s="9" t="s">
        <v>197</v>
      </c>
      <c r="L272" s="6" t="s">
        <v>36</v>
      </c>
      <c r="M272" s="13">
        <v>1.55</v>
      </c>
      <c r="N272" s="11">
        <v>916930</v>
      </c>
      <c r="O272" s="11">
        <f>VLOOKUP(G272,'[3]Souhrnná tabulka SSL A'!$F$1:$O$277,10,FALSE)</f>
        <v>77800</v>
      </c>
      <c r="P272" s="11">
        <v>0</v>
      </c>
      <c r="Q272" s="11">
        <v>0</v>
      </c>
      <c r="R272" s="11">
        <f t="shared" si="4"/>
        <v>994730</v>
      </c>
    </row>
    <row r="273" spans="1:18" ht="25.5" x14ac:dyDescent="0.25">
      <c r="A273" s="5">
        <v>268</v>
      </c>
      <c r="B273" s="6" t="s">
        <v>101</v>
      </c>
      <c r="C273" s="6" t="s">
        <v>476</v>
      </c>
      <c r="D273" s="6" t="s">
        <v>477</v>
      </c>
      <c r="E273" s="7">
        <v>62180444</v>
      </c>
      <c r="F273" s="6" t="s">
        <v>100</v>
      </c>
      <c r="G273" s="8">
        <v>1869567</v>
      </c>
      <c r="H273" s="6" t="s">
        <v>479</v>
      </c>
      <c r="I273" s="9" t="s">
        <v>23</v>
      </c>
      <c r="J273" s="9" t="s">
        <v>24</v>
      </c>
      <c r="K273" s="9" t="s">
        <v>197</v>
      </c>
      <c r="L273" s="6" t="s">
        <v>26</v>
      </c>
      <c r="M273" s="10">
        <v>42</v>
      </c>
      <c r="N273" s="11">
        <v>10051440</v>
      </c>
      <c r="O273" s="11">
        <f>VLOOKUP(G273,'[3]Souhrnná tabulka SSL A'!$F$1:$O$277,10,FALSE)</f>
        <v>484500</v>
      </c>
      <c r="P273" s="11">
        <v>0</v>
      </c>
      <c r="Q273" s="11">
        <v>0</v>
      </c>
      <c r="R273" s="11">
        <f t="shared" si="4"/>
        <v>10535940</v>
      </c>
    </row>
    <row r="274" spans="1:18" ht="25.5" x14ac:dyDescent="0.25">
      <c r="A274" s="5">
        <v>269</v>
      </c>
      <c r="B274" s="6" t="s">
        <v>101</v>
      </c>
      <c r="C274" s="6" t="s">
        <v>476</v>
      </c>
      <c r="D274" s="6" t="s">
        <v>477</v>
      </c>
      <c r="E274" s="7">
        <v>62180444</v>
      </c>
      <c r="F274" s="6" t="s">
        <v>132</v>
      </c>
      <c r="G274" s="8">
        <v>2119454</v>
      </c>
      <c r="H274" s="6" t="s">
        <v>480</v>
      </c>
      <c r="I274" s="9" t="s">
        <v>73</v>
      </c>
      <c r="J274" s="9" t="s">
        <v>24</v>
      </c>
      <c r="K274" s="9" t="s">
        <v>481</v>
      </c>
      <c r="L274" s="6" t="s">
        <v>36</v>
      </c>
      <c r="M274" s="13">
        <v>6.1</v>
      </c>
      <c r="N274" s="11">
        <v>2867830</v>
      </c>
      <c r="O274" s="11">
        <f>VLOOKUP(G274,'[3]Souhrnná tabulka SSL A'!$F$1:$O$277,10,FALSE)</f>
        <v>383000</v>
      </c>
      <c r="P274" s="11">
        <v>0</v>
      </c>
      <c r="Q274" s="11">
        <v>0</v>
      </c>
      <c r="R274" s="11">
        <f t="shared" si="4"/>
        <v>3250830</v>
      </c>
    </row>
    <row r="275" spans="1:18" ht="25.5" x14ac:dyDescent="0.25">
      <c r="A275" s="5">
        <v>270</v>
      </c>
      <c r="B275" s="6" t="s">
        <v>101</v>
      </c>
      <c r="C275" s="6" t="s">
        <v>476</v>
      </c>
      <c r="D275" s="6" t="s">
        <v>477</v>
      </c>
      <c r="E275" s="7">
        <v>62180444</v>
      </c>
      <c r="F275" s="6" t="s">
        <v>100</v>
      </c>
      <c r="G275" s="8">
        <v>3511015</v>
      </c>
      <c r="H275" s="6" t="s">
        <v>479</v>
      </c>
      <c r="I275" s="9" t="s">
        <v>23</v>
      </c>
      <c r="J275" s="9" t="s">
        <v>24</v>
      </c>
      <c r="K275" s="9" t="s">
        <v>197</v>
      </c>
      <c r="L275" s="6" t="s">
        <v>26</v>
      </c>
      <c r="M275" s="10">
        <v>70</v>
      </c>
      <c r="N275" s="11">
        <v>16752400</v>
      </c>
      <c r="O275" s="11">
        <f>VLOOKUP(G275,'[3]Souhrnná tabulka SSL A'!$F$1:$O$277,10,FALSE)</f>
        <v>807500</v>
      </c>
      <c r="P275" s="11">
        <v>0</v>
      </c>
      <c r="Q275" s="11">
        <v>0</v>
      </c>
      <c r="R275" s="11">
        <f t="shared" si="4"/>
        <v>17559900</v>
      </c>
    </row>
    <row r="276" spans="1:18" ht="25.5" x14ac:dyDescent="0.25">
      <c r="A276" s="5">
        <v>271</v>
      </c>
      <c r="B276" s="6" t="s">
        <v>101</v>
      </c>
      <c r="C276" s="6" t="s">
        <v>476</v>
      </c>
      <c r="D276" s="6" t="s">
        <v>477</v>
      </c>
      <c r="E276" s="7">
        <v>62180444</v>
      </c>
      <c r="F276" s="6" t="s">
        <v>70</v>
      </c>
      <c r="G276" s="8">
        <v>3940307</v>
      </c>
      <c r="H276" s="6" t="s">
        <v>482</v>
      </c>
      <c r="I276" s="9" t="s">
        <v>23</v>
      </c>
      <c r="J276" s="9" t="s">
        <v>24</v>
      </c>
      <c r="K276" s="9" t="s">
        <v>197</v>
      </c>
      <c r="L276" s="6" t="s">
        <v>26</v>
      </c>
      <c r="M276" s="10">
        <v>4</v>
      </c>
      <c r="N276" s="11">
        <v>1622000</v>
      </c>
      <c r="O276" s="11">
        <f>VLOOKUP(G276,'[3]Souhrnná tabulka SSL A'!$F$1:$O$277,10,FALSE)</f>
        <v>42100</v>
      </c>
      <c r="P276" s="11">
        <v>0</v>
      </c>
      <c r="Q276" s="11">
        <v>0</v>
      </c>
      <c r="R276" s="11">
        <f t="shared" si="4"/>
        <v>1664100</v>
      </c>
    </row>
    <row r="277" spans="1:18" ht="38.25" x14ac:dyDescent="0.25">
      <c r="A277" s="5">
        <v>272</v>
      </c>
      <c r="B277" s="6" t="s">
        <v>101</v>
      </c>
      <c r="C277" s="6" t="s">
        <v>476</v>
      </c>
      <c r="D277" s="6" t="s">
        <v>477</v>
      </c>
      <c r="E277" s="7">
        <v>62180444</v>
      </c>
      <c r="F277" s="6" t="s">
        <v>21</v>
      </c>
      <c r="G277" s="8">
        <v>6696436</v>
      </c>
      <c r="H277" s="6" t="s">
        <v>483</v>
      </c>
      <c r="I277" s="9" t="s">
        <v>23</v>
      </c>
      <c r="J277" s="9" t="s">
        <v>24</v>
      </c>
      <c r="K277" s="9" t="s">
        <v>197</v>
      </c>
      <c r="L277" s="6" t="s">
        <v>26</v>
      </c>
      <c r="M277" s="10">
        <v>36</v>
      </c>
      <c r="N277" s="11">
        <v>9553000</v>
      </c>
      <c r="O277" s="11">
        <f>VLOOKUP(G277,'[3]Souhrnná tabulka SSL A'!$F$1:$O$277,10,FALSE)</f>
        <v>287600</v>
      </c>
      <c r="P277" s="11">
        <v>0</v>
      </c>
      <c r="Q277" s="11">
        <v>0</v>
      </c>
      <c r="R277" s="11">
        <f t="shared" si="4"/>
        <v>9840600</v>
      </c>
    </row>
    <row r="278" spans="1:18" ht="25.5" x14ac:dyDescent="0.25">
      <c r="A278" s="5">
        <v>273</v>
      </c>
      <c r="B278" s="6" t="s">
        <v>101</v>
      </c>
      <c r="C278" s="6" t="s">
        <v>476</v>
      </c>
      <c r="D278" s="6" t="s">
        <v>477</v>
      </c>
      <c r="E278" s="7">
        <v>62180444</v>
      </c>
      <c r="F278" s="6" t="s">
        <v>70</v>
      </c>
      <c r="G278" s="8">
        <v>7318632</v>
      </c>
      <c r="H278" s="6" t="s">
        <v>482</v>
      </c>
      <c r="I278" s="9" t="s">
        <v>23</v>
      </c>
      <c r="J278" s="9" t="s">
        <v>24</v>
      </c>
      <c r="K278" s="9" t="s">
        <v>197</v>
      </c>
      <c r="L278" s="6" t="s">
        <v>26</v>
      </c>
      <c r="M278" s="10">
        <v>8</v>
      </c>
      <c r="N278" s="11">
        <v>3244000</v>
      </c>
      <c r="O278" s="11">
        <f>VLOOKUP(G278,'[3]Souhrnná tabulka SSL A'!$F$1:$O$277,10,FALSE)</f>
        <v>84200</v>
      </c>
      <c r="P278" s="11">
        <v>0</v>
      </c>
      <c r="Q278" s="11">
        <v>0</v>
      </c>
      <c r="R278" s="11">
        <f t="shared" si="4"/>
        <v>3328200</v>
      </c>
    </row>
    <row r="279" spans="1:18" ht="25.5" x14ac:dyDescent="0.25">
      <c r="A279" s="5">
        <v>274</v>
      </c>
      <c r="B279" s="6" t="s">
        <v>101</v>
      </c>
      <c r="C279" s="23" t="s">
        <v>476</v>
      </c>
      <c r="D279" s="6" t="s">
        <v>477</v>
      </c>
      <c r="E279" s="12" t="s">
        <v>484</v>
      </c>
      <c r="F279" s="6" t="s">
        <v>132</v>
      </c>
      <c r="G279" s="5" t="s">
        <v>485</v>
      </c>
      <c r="H279" s="23" t="s">
        <v>480</v>
      </c>
      <c r="I279" s="23" t="s">
        <v>73</v>
      </c>
      <c r="J279" s="23" t="s">
        <v>24</v>
      </c>
      <c r="K279" s="23" t="s">
        <v>197</v>
      </c>
      <c r="L279" s="15" t="s">
        <v>36</v>
      </c>
      <c r="M279" s="16" t="s">
        <v>486</v>
      </c>
      <c r="N279" s="11">
        <v>0</v>
      </c>
      <c r="O279" s="11">
        <v>0</v>
      </c>
      <c r="P279" s="11">
        <v>593000</v>
      </c>
      <c r="Q279" s="11">
        <v>0</v>
      </c>
      <c r="R279" s="11">
        <f t="shared" si="4"/>
        <v>593000</v>
      </c>
    </row>
    <row r="280" spans="1:18" ht="38.25" x14ac:dyDescent="0.25">
      <c r="A280" s="5">
        <v>275</v>
      </c>
      <c r="B280" s="6" t="s">
        <v>101</v>
      </c>
      <c r="C280" s="6" t="s">
        <v>487</v>
      </c>
      <c r="D280" s="6" t="s">
        <v>488</v>
      </c>
      <c r="E280" s="12" t="s">
        <v>489</v>
      </c>
      <c r="F280" s="6" t="s">
        <v>132</v>
      </c>
      <c r="G280" s="8">
        <v>9365175</v>
      </c>
      <c r="H280" s="6" t="s">
        <v>490</v>
      </c>
      <c r="I280" s="9" t="s">
        <v>73</v>
      </c>
      <c r="J280" s="9" t="s">
        <v>24</v>
      </c>
      <c r="K280" s="9" t="s">
        <v>60</v>
      </c>
      <c r="L280" s="6" t="s">
        <v>36</v>
      </c>
      <c r="M280" s="13">
        <v>3.53</v>
      </c>
      <c r="N280" s="11">
        <v>1642210</v>
      </c>
      <c r="O280" s="11">
        <f>VLOOKUP(G280,'[3]Souhrnná tabulka SSL A'!$F$1:$O$277,10,FALSE)</f>
        <v>277700</v>
      </c>
      <c r="P280" s="11">
        <v>0</v>
      </c>
      <c r="Q280" s="11">
        <v>0</v>
      </c>
      <c r="R280" s="11">
        <f t="shared" si="4"/>
        <v>1919910</v>
      </c>
    </row>
    <row r="281" spans="1:18" ht="25.5" x14ac:dyDescent="0.25">
      <c r="A281" s="5">
        <v>276</v>
      </c>
      <c r="B281" s="6" t="s">
        <v>89</v>
      </c>
      <c r="C281" s="14" t="s">
        <v>491</v>
      </c>
      <c r="D281" s="6" t="s">
        <v>492</v>
      </c>
      <c r="E281" s="12" t="s">
        <v>493</v>
      </c>
      <c r="F281" s="6" t="s">
        <v>128</v>
      </c>
      <c r="G281" s="8">
        <v>1285107</v>
      </c>
      <c r="H281" s="6" t="s">
        <v>494</v>
      </c>
      <c r="I281" s="9" t="s">
        <v>23</v>
      </c>
      <c r="J281" s="9" t="s">
        <v>68</v>
      </c>
      <c r="K281" s="9" t="s">
        <v>83</v>
      </c>
      <c r="L281" s="6" t="s">
        <v>26</v>
      </c>
      <c r="M281" s="18">
        <v>10</v>
      </c>
      <c r="N281" s="11">
        <v>4348280</v>
      </c>
      <c r="O281" s="11">
        <f>VLOOKUP(G281,'[3]Souhrnná tabulka SSL A'!$F$1:$O$277,10,FALSE)</f>
        <v>179800</v>
      </c>
      <c r="P281" s="11">
        <v>0</v>
      </c>
      <c r="Q281" s="11">
        <v>0</v>
      </c>
      <c r="R281" s="11">
        <f t="shared" si="4"/>
        <v>4528080</v>
      </c>
    </row>
    <row r="282" spans="1:18" ht="38.25" x14ac:dyDescent="0.25">
      <c r="A282" s="5">
        <v>277</v>
      </c>
      <c r="B282" s="6" t="s">
        <v>89</v>
      </c>
      <c r="C282" s="14" t="s">
        <v>491</v>
      </c>
      <c r="D282" s="6" t="s">
        <v>492</v>
      </c>
      <c r="E282" s="12" t="s">
        <v>493</v>
      </c>
      <c r="F282" s="6" t="s">
        <v>391</v>
      </c>
      <c r="G282" s="8">
        <v>3814684</v>
      </c>
      <c r="H282" s="6" t="s">
        <v>495</v>
      </c>
      <c r="I282" s="9" t="s">
        <v>23</v>
      </c>
      <c r="J282" s="9" t="s">
        <v>68</v>
      </c>
      <c r="K282" s="9" t="s">
        <v>83</v>
      </c>
      <c r="L282" s="6" t="s">
        <v>26</v>
      </c>
      <c r="M282" s="18" t="s">
        <v>496</v>
      </c>
      <c r="N282" s="11">
        <v>30870000</v>
      </c>
      <c r="O282" s="11">
        <f>VLOOKUP(G282,'[3]Souhrnná tabulka SSL A'!$F$1:$O$277,10,FALSE)</f>
        <v>278200</v>
      </c>
      <c r="P282" s="11">
        <v>0</v>
      </c>
      <c r="Q282" s="11">
        <v>95542.09</v>
      </c>
      <c r="R282" s="11">
        <f t="shared" si="4"/>
        <v>31243742.09</v>
      </c>
    </row>
    <row r="283" spans="1:18" ht="25.5" x14ac:dyDescent="0.25">
      <c r="A283" s="5">
        <v>278</v>
      </c>
      <c r="B283" s="6" t="s">
        <v>89</v>
      </c>
      <c r="C283" s="14" t="s">
        <v>491</v>
      </c>
      <c r="D283" s="6" t="s">
        <v>492</v>
      </c>
      <c r="E283" s="12" t="s">
        <v>493</v>
      </c>
      <c r="F283" s="6" t="s">
        <v>128</v>
      </c>
      <c r="G283" s="8">
        <v>4403263</v>
      </c>
      <c r="H283" s="6" t="s">
        <v>497</v>
      </c>
      <c r="I283" s="9" t="s">
        <v>23</v>
      </c>
      <c r="J283" s="9" t="s">
        <v>68</v>
      </c>
      <c r="K283" s="9" t="s">
        <v>60</v>
      </c>
      <c r="L283" s="6" t="s">
        <v>26</v>
      </c>
      <c r="M283" s="18">
        <v>14</v>
      </c>
      <c r="N283" s="11">
        <v>6087590</v>
      </c>
      <c r="O283" s="11">
        <f>VLOOKUP(G283,'[3]Souhrnná tabulka SSL A'!$F$1:$O$277,10,FALSE)</f>
        <v>251600</v>
      </c>
      <c r="P283" s="11">
        <v>0</v>
      </c>
      <c r="Q283" s="11">
        <v>0</v>
      </c>
      <c r="R283" s="11">
        <f t="shared" si="4"/>
        <v>6339190</v>
      </c>
    </row>
    <row r="284" spans="1:18" ht="25.5" x14ac:dyDescent="0.25">
      <c r="A284" s="5">
        <v>279</v>
      </c>
      <c r="B284" s="6" t="s">
        <v>89</v>
      </c>
      <c r="C284" s="14" t="s">
        <v>491</v>
      </c>
      <c r="D284" s="6" t="s">
        <v>492</v>
      </c>
      <c r="E284" s="12" t="s">
        <v>493</v>
      </c>
      <c r="F284" s="6" t="s">
        <v>21</v>
      </c>
      <c r="G284" s="8">
        <v>6119687</v>
      </c>
      <c r="H284" s="6" t="s">
        <v>498</v>
      </c>
      <c r="I284" s="9" t="s">
        <v>23</v>
      </c>
      <c r="J284" s="9" t="s">
        <v>68</v>
      </c>
      <c r="K284" s="9" t="s">
        <v>60</v>
      </c>
      <c r="L284" s="6" t="s">
        <v>26</v>
      </c>
      <c r="M284" s="18">
        <v>69</v>
      </c>
      <c r="N284" s="11">
        <v>19630000</v>
      </c>
      <c r="O284" s="11">
        <f>VLOOKUP(G284,'[3]Souhrnná tabulka SSL A'!$F$1:$O$277,10,FALSE)</f>
        <v>760000</v>
      </c>
      <c r="P284" s="11">
        <v>0</v>
      </c>
      <c r="Q284" s="11">
        <v>0</v>
      </c>
      <c r="R284" s="11">
        <f t="shared" si="4"/>
        <v>20390000</v>
      </c>
    </row>
    <row r="285" spans="1:18" ht="38.25" x14ac:dyDescent="0.25">
      <c r="A285" s="5">
        <v>280</v>
      </c>
      <c r="B285" s="6" t="s">
        <v>89</v>
      </c>
      <c r="C285" s="14" t="s">
        <v>491</v>
      </c>
      <c r="D285" s="6" t="s">
        <v>492</v>
      </c>
      <c r="E285" s="12" t="s">
        <v>493</v>
      </c>
      <c r="F285" s="6" t="s">
        <v>391</v>
      </c>
      <c r="G285" s="8">
        <v>7585771</v>
      </c>
      <c r="H285" s="6" t="s">
        <v>499</v>
      </c>
      <c r="I285" s="9" t="s">
        <v>23</v>
      </c>
      <c r="J285" s="9" t="s">
        <v>68</v>
      </c>
      <c r="K285" s="9" t="s">
        <v>60</v>
      </c>
      <c r="L285" s="6" t="s">
        <v>26</v>
      </c>
      <c r="M285" s="18" t="s">
        <v>500</v>
      </c>
      <c r="N285" s="11">
        <v>26635000</v>
      </c>
      <c r="O285" s="11">
        <f>VLOOKUP(G285,'[3]Souhrnná tabulka SSL A'!$F$1:$O$277,10,FALSE)</f>
        <v>207800</v>
      </c>
      <c r="P285" s="11">
        <v>0</v>
      </c>
      <c r="Q285" s="11">
        <v>0</v>
      </c>
      <c r="R285" s="11">
        <f t="shared" si="4"/>
        <v>26842800</v>
      </c>
    </row>
    <row r="286" spans="1:18" ht="25.5" x14ac:dyDescent="0.25">
      <c r="A286" s="5">
        <v>281</v>
      </c>
      <c r="B286" s="6" t="s">
        <v>89</v>
      </c>
      <c r="C286" s="14" t="s">
        <v>491</v>
      </c>
      <c r="D286" s="6" t="s">
        <v>492</v>
      </c>
      <c r="E286" s="12" t="s">
        <v>493</v>
      </c>
      <c r="F286" s="6" t="s">
        <v>128</v>
      </c>
      <c r="G286" s="8">
        <v>8977333</v>
      </c>
      <c r="H286" s="6" t="s">
        <v>501</v>
      </c>
      <c r="I286" s="9" t="s">
        <v>23</v>
      </c>
      <c r="J286" s="9" t="s">
        <v>68</v>
      </c>
      <c r="K286" s="9" t="s">
        <v>60</v>
      </c>
      <c r="L286" s="6" t="s">
        <v>26</v>
      </c>
      <c r="M286" s="18">
        <v>7</v>
      </c>
      <c r="N286" s="11">
        <v>3043790</v>
      </c>
      <c r="O286" s="11">
        <f>VLOOKUP(G286,'[3]Souhrnná tabulka SSL A'!$F$1:$O$277,10,FALSE)</f>
        <v>125800</v>
      </c>
      <c r="P286" s="11">
        <v>0</v>
      </c>
      <c r="Q286" s="11">
        <v>0</v>
      </c>
      <c r="R286" s="11">
        <f t="shared" si="4"/>
        <v>3169590</v>
      </c>
    </row>
    <row r="287" spans="1:18" ht="38.25" x14ac:dyDescent="0.25">
      <c r="A287" s="5">
        <v>282</v>
      </c>
      <c r="B287" s="6" t="s">
        <v>89</v>
      </c>
      <c r="C287" s="14" t="s">
        <v>491</v>
      </c>
      <c r="D287" s="6" t="s">
        <v>492</v>
      </c>
      <c r="E287" s="12" t="s">
        <v>493</v>
      </c>
      <c r="F287" s="6" t="s">
        <v>391</v>
      </c>
      <c r="G287" s="8">
        <v>9985120</v>
      </c>
      <c r="H287" s="6" t="s">
        <v>502</v>
      </c>
      <c r="I287" s="9" t="s">
        <v>23</v>
      </c>
      <c r="J287" s="9" t="s">
        <v>68</v>
      </c>
      <c r="K287" s="9" t="s">
        <v>60</v>
      </c>
      <c r="L287" s="6" t="s">
        <v>26</v>
      </c>
      <c r="M287" s="18" t="s">
        <v>503</v>
      </c>
      <c r="N287" s="11">
        <v>12249170</v>
      </c>
      <c r="O287" s="11">
        <f>VLOOKUP(G287,'[3]Souhrnná tabulka SSL A'!$F$1:$O$277,10,FALSE)</f>
        <v>198800</v>
      </c>
      <c r="P287" s="11">
        <v>0</v>
      </c>
      <c r="Q287" s="11">
        <v>0</v>
      </c>
      <c r="R287" s="11">
        <f t="shared" si="4"/>
        <v>12447970</v>
      </c>
    </row>
    <row r="288" spans="1:18" ht="38.25" x14ac:dyDescent="0.25">
      <c r="A288" s="5">
        <v>283</v>
      </c>
      <c r="B288" s="6" t="s">
        <v>101</v>
      </c>
      <c r="C288" s="6" t="s">
        <v>504</v>
      </c>
      <c r="D288" s="6" t="s">
        <v>505</v>
      </c>
      <c r="E288" s="7">
        <v>71225773</v>
      </c>
      <c r="F288" s="6" t="s">
        <v>132</v>
      </c>
      <c r="G288" s="8">
        <v>9076518</v>
      </c>
      <c r="H288" s="6" t="s">
        <v>504</v>
      </c>
      <c r="I288" s="9" t="s">
        <v>34</v>
      </c>
      <c r="J288" s="9" t="s">
        <v>24</v>
      </c>
      <c r="K288" s="9" t="s">
        <v>295</v>
      </c>
      <c r="L288" s="6" t="s">
        <v>36</v>
      </c>
      <c r="M288" s="13">
        <v>7.5</v>
      </c>
      <c r="N288" s="11">
        <v>3526020</v>
      </c>
      <c r="O288" s="11">
        <f>VLOOKUP(G288,'[3]Souhrnná tabulka SSL A'!$F$1:$O$277,10,FALSE)</f>
        <v>590300</v>
      </c>
      <c r="P288" s="11">
        <v>0</v>
      </c>
      <c r="Q288" s="11">
        <v>0</v>
      </c>
      <c r="R288" s="11">
        <f t="shared" si="4"/>
        <v>4116320</v>
      </c>
    </row>
    <row r="289" spans="1:18" ht="38.25" x14ac:dyDescent="0.25">
      <c r="A289" s="5">
        <v>284</v>
      </c>
      <c r="B289" s="6" t="s">
        <v>101</v>
      </c>
      <c r="C289" s="6" t="s">
        <v>506</v>
      </c>
      <c r="D289" s="6" t="s">
        <v>507</v>
      </c>
      <c r="E289" s="7">
        <v>71193430</v>
      </c>
      <c r="F289" s="6" t="s">
        <v>391</v>
      </c>
      <c r="G289" s="8">
        <v>1254323</v>
      </c>
      <c r="H289" s="6" t="s">
        <v>508</v>
      </c>
      <c r="I289" s="9" t="s">
        <v>23</v>
      </c>
      <c r="J289" s="9" t="s">
        <v>68</v>
      </c>
      <c r="K289" s="9" t="s">
        <v>60</v>
      </c>
      <c r="L289" s="6" t="s">
        <v>26</v>
      </c>
      <c r="M289" s="10">
        <v>108</v>
      </c>
      <c r="N289" s="11">
        <v>43556640</v>
      </c>
      <c r="O289" s="11">
        <f>VLOOKUP(G289,'[3]Souhrnná tabulka SSL A'!$F$1:$O$277,10,FALSE)</f>
        <v>320000</v>
      </c>
      <c r="P289" s="11">
        <v>0</v>
      </c>
      <c r="Q289" s="11">
        <v>0</v>
      </c>
      <c r="R289" s="11">
        <f t="shared" si="4"/>
        <v>43876640</v>
      </c>
    </row>
    <row r="290" spans="1:18" ht="38.25" x14ac:dyDescent="0.25">
      <c r="A290" s="5">
        <v>285</v>
      </c>
      <c r="B290" s="6" t="s">
        <v>101</v>
      </c>
      <c r="C290" s="6" t="s">
        <v>506</v>
      </c>
      <c r="D290" s="6" t="s">
        <v>507</v>
      </c>
      <c r="E290" s="7">
        <v>71193430</v>
      </c>
      <c r="F290" s="6" t="s">
        <v>70</v>
      </c>
      <c r="G290" s="8">
        <v>1936483</v>
      </c>
      <c r="H290" s="6" t="s">
        <v>70</v>
      </c>
      <c r="I290" s="9" t="s">
        <v>23</v>
      </c>
      <c r="J290" s="9" t="s">
        <v>68</v>
      </c>
      <c r="K290" s="9" t="s">
        <v>60</v>
      </c>
      <c r="L290" s="6" t="s">
        <v>26</v>
      </c>
      <c r="M290" s="10">
        <v>12</v>
      </c>
      <c r="N290" s="11">
        <v>5565000</v>
      </c>
      <c r="O290" s="11">
        <f>VLOOKUP(G290,'[3]Souhrnná tabulka SSL A'!$F$1:$O$277,10,FALSE)</f>
        <v>158200</v>
      </c>
      <c r="P290" s="11">
        <v>0</v>
      </c>
      <c r="Q290" s="11">
        <v>0</v>
      </c>
      <c r="R290" s="11">
        <f t="shared" si="4"/>
        <v>5723200</v>
      </c>
    </row>
    <row r="291" spans="1:18" ht="38.25" x14ac:dyDescent="0.25">
      <c r="A291" s="5">
        <v>286</v>
      </c>
      <c r="B291" s="6" t="s">
        <v>101</v>
      </c>
      <c r="C291" s="6" t="s">
        <v>506</v>
      </c>
      <c r="D291" s="6" t="s">
        <v>507</v>
      </c>
      <c r="E291" s="7">
        <v>71193430</v>
      </c>
      <c r="F291" s="6" t="s">
        <v>128</v>
      </c>
      <c r="G291" s="8">
        <v>3815405</v>
      </c>
      <c r="H291" s="6" t="s">
        <v>509</v>
      </c>
      <c r="I291" s="9" t="s">
        <v>23</v>
      </c>
      <c r="J291" s="9" t="s">
        <v>68</v>
      </c>
      <c r="K291" s="9" t="s">
        <v>60</v>
      </c>
      <c r="L291" s="6" t="s">
        <v>26</v>
      </c>
      <c r="M291" s="10">
        <v>14</v>
      </c>
      <c r="N291" s="11">
        <v>6087590</v>
      </c>
      <c r="O291" s="11">
        <f>VLOOKUP(G291,'[3]Souhrnná tabulka SSL A'!$F$1:$O$277,10,FALSE)</f>
        <v>251600</v>
      </c>
      <c r="P291" s="11">
        <v>0</v>
      </c>
      <c r="Q291" s="11">
        <v>0</v>
      </c>
      <c r="R291" s="11">
        <f t="shared" si="4"/>
        <v>6339190</v>
      </c>
    </row>
    <row r="292" spans="1:18" ht="38.25" x14ac:dyDescent="0.25">
      <c r="A292" s="5">
        <v>287</v>
      </c>
      <c r="B292" s="6" t="s">
        <v>101</v>
      </c>
      <c r="C292" s="6" t="s">
        <v>506</v>
      </c>
      <c r="D292" s="6" t="s">
        <v>507</v>
      </c>
      <c r="E292" s="7">
        <v>71193430</v>
      </c>
      <c r="F292" s="6" t="s">
        <v>21</v>
      </c>
      <c r="G292" s="8">
        <v>4644158</v>
      </c>
      <c r="H292" s="6" t="s">
        <v>510</v>
      </c>
      <c r="I292" s="9" t="s">
        <v>23</v>
      </c>
      <c r="J292" s="9" t="s">
        <v>24</v>
      </c>
      <c r="K292" s="9" t="s">
        <v>60</v>
      </c>
      <c r="L292" s="6" t="s">
        <v>26</v>
      </c>
      <c r="M292" s="10">
        <v>54</v>
      </c>
      <c r="N292" s="11">
        <v>16930890</v>
      </c>
      <c r="O292" s="11">
        <f>VLOOKUP(G292,'[3]Souhrnná tabulka SSL A'!$F$1:$O$277,10,FALSE)</f>
        <v>360000</v>
      </c>
      <c r="P292" s="11">
        <v>0</v>
      </c>
      <c r="Q292" s="11">
        <v>0</v>
      </c>
      <c r="R292" s="11">
        <f t="shared" si="4"/>
        <v>17290890</v>
      </c>
    </row>
    <row r="293" spans="1:18" ht="38.25" x14ac:dyDescent="0.25">
      <c r="A293" s="5">
        <v>288</v>
      </c>
      <c r="B293" s="6" t="s">
        <v>101</v>
      </c>
      <c r="C293" s="6" t="s">
        <v>506</v>
      </c>
      <c r="D293" s="6" t="s">
        <v>507</v>
      </c>
      <c r="E293" s="7">
        <v>71193430</v>
      </c>
      <c r="F293" s="6" t="s">
        <v>100</v>
      </c>
      <c r="G293" s="8">
        <v>5115374</v>
      </c>
      <c r="H293" s="6" t="s">
        <v>511</v>
      </c>
      <c r="I293" s="9" t="s">
        <v>23</v>
      </c>
      <c r="J293" s="9" t="s">
        <v>24</v>
      </c>
      <c r="K293" s="9" t="s">
        <v>60</v>
      </c>
      <c r="L293" s="6" t="s">
        <v>26</v>
      </c>
      <c r="M293" s="10">
        <v>112</v>
      </c>
      <c r="N293" s="11">
        <v>28640640</v>
      </c>
      <c r="O293" s="11">
        <f>VLOOKUP(G293,'[3]Souhrnná tabulka SSL A'!$F$1:$O$277,10,FALSE)</f>
        <v>350000</v>
      </c>
      <c r="P293" s="11">
        <v>0</v>
      </c>
      <c r="Q293" s="11">
        <v>0</v>
      </c>
      <c r="R293" s="11">
        <f t="shared" si="4"/>
        <v>28990640</v>
      </c>
    </row>
    <row r="294" spans="1:18" ht="38.25" x14ac:dyDescent="0.25">
      <c r="A294" s="5">
        <v>289</v>
      </c>
      <c r="B294" s="6" t="s">
        <v>101</v>
      </c>
      <c r="C294" s="6" t="s">
        <v>506</v>
      </c>
      <c r="D294" s="6" t="s">
        <v>507</v>
      </c>
      <c r="E294" s="7">
        <v>71193430</v>
      </c>
      <c r="F294" s="6" t="s">
        <v>140</v>
      </c>
      <c r="G294" s="8">
        <v>5389049</v>
      </c>
      <c r="H294" s="9" t="s">
        <v>512</v>
      </c>
      <c r="I294" s="9" t="s">
        <v>44</v>
      </c>
      <c r="J294" s="9" t="s">
        <v>68</v>
      </c>
      <c r="K294" s="9" t="s">
        <v>60</v>
      </c>
      <c r="L294" s="6" t="s">
        <v>36</v>
      </c>
      <c r="M294" s="13">
        <v>4.5</v>
      </c>
      <c r="N294" s="11">
        <v>298330</v>
      </c>
      <c r="O294" s="11"/>
      <c r="P294" s="11">
        <v>0</v>
      </c>
      <c r="Q294" s="11">
        <v>0</v>
      </c>
      <c r="R294" s="11">
        <f t="shared" si="4"/>
        <v>298330</v>
      </c>
    </row>
    <row r="295" spans="1:18" ht="38.25" x14ac:dyDescent="0.25">
      <c r="A295" s="5">
        <v>290</v>
      </c>
      <c r="B295" s="6" t="s">
        <v>101</v>
      </c>
      <c r="C295" s="6" t="s">
        <v>506</v>
      </c>
      <c r="D295" s="6" t="s">
        <v>507</v>
      </c>
      <c r="E295" s="7">
        <v>71193430</v>
      </c>
      <c r="F295" s="6" t="s">
        <v>138</v>
      </c>
      <c r="G295" s="8">
        <v>5869488</v>
      </c>
      <c r="H295" s="6" t="s">
        <v>138</v>
      </c>
      <c r="I295" s="9" t="s">
        <v>34</v>
      </c>
      <c r="J295" s="9" t="s">
        <v>68</v>
      </c>
      <c r="K295" s="9" t="s">
        <v>60</v>
      </c>
      <c r="L295" s="6" t="s">
        <v>36</v>
      </c>
      <c r="M295" s="13">
        <v>4.5</v>
      </c>
      <c r="N295" s="11">
        <v>297250</v>
      </c>
      <c r="O295" s="11"/>
      <c r="P295" s="11">
        <v>0</v>
      </c>
      <c r="Q295" s="11">
        <v>0</v>
      </c>
      <c r="R295" s="11">
        <f t="shared" si="4"/>
        <v>297250</v>
      </c>
    </row>
    <row r="296" spans="1:18" ht="38.25" x14ac:dyDescent="0.25">
      <c r="A296" s="5">
        <v>291</v>
      </c>
      <c r="B296" s="6" t="s">
        <v>101</v>
      </c>
      <c r="C296" s="6" t="s">
        <v>506</v>
      </c>
      <c r="D296" s="6" t="s">
        <v>507</v>
      </c>
      <c r="E296" s="7">
        <v>71193430</v>
      </c>
      <c r="F296" s="6" t="s">
        <v>139</v>
      </c>
      <c r="G296" s="8">
        <v>6962438</v>
      </c>
      <c r="H296" s="6" t="s">
        <v>513</v>
      </c>
      <c r="I296" s="9" t="s">
        <v>44</v>
      </c>
      <c r="J296" s="9" t="s">
        <v>68</v>
      </c>
      <c r="K296" s="9" t="s">
        <v>60</v>
      </c>
      <c r="L296" s="6" t="s">
        <v>36</v>
      </c>
      <c r="M296" s="13">
        <v>6.4</v>
      </c>
      <c r="N296" s="11">
        <v>3786070</v>
      </c>
      <c r="O296" s="11">
        <f>VLOOKUP(G296,'[3]Souhrnná tabulka SSL A'!$F$1:$O$277,10,FALSE)</f>
        <v>40000</v>
      </c>
      <c r="P296" s="11">
        <v>0</v>
      </c>
      <c r="Q296" s="11">
        <v>0</v>
      </c>
      <c r="R296" s="11">
        <f t="shared" si="4"/>
        <v>3826070</v>
      </c>
    </row>
    <row r="297" spans="1:18" ht="38.25" x14ac:dyDescent="0.25">
      <c r="A297" s="5">
        <v>292</v>
      </c>
      <c r="B297" s="6" t="s">
        <v>101</v>
      </c>
      <c r="C297" s="6" t="s">
        <v>506</v>
      </c>
      <c r="D297" s="6" t="s">
        <v>507</v>
      </c>
      <c r="E297" s="7">
        <v>71193430</v>
      </c>
      <c r="F297" s="6" t="s">
        <v>21</v>
      </c>
      <c r="G297" s="8">
        <v>8827041</v>
      </c>
      <c r="H297" s="6" t="s">
        <v>514</v>
      </c>
      <c r="I297" s="9" t="s">
        <v>23</v>
      </c>
      <c r="J297" s="9" t="s">
        <v>24</v>
      </c>
      <c r="K297" s="9" t="s">
        <v>60</v>
      </c>
      <c r="L297" s="6" t="s">
        <v>26</v>
      </c>
      <c r="M297" s="10">
        <v>24</v>
      </c>
      <c r="N297" s="11">
        <v>7276920</v>
      </c>
      <c r="O297" s="11">
        <f>VLOOKUP(G297,'[3]Souhrnná tabulka SSL A'!$F$1:$O$277,10,FALSE)</f>
        <v>240300</v>
      </c>
      <c r="P297" s="11">
        <v>0</v>
      </c>
      <c r="Q297" s="11">
        <v>0</v>
      </c>
      <c r="R297" s="11">
        <f t="shared" si="4"/>
        <v>7517220</v>
      </c>
    </row>
    <row r="298" spans="1:18" ht="38.25" x14ac:dyDescent="0.25">
      <c r="A298" s="5">
        <v>293</v>
      </c>
      <c r="B298" s="6" t="s">
        <v>101</v>
      </c>
      <c r="C298" s="6" t="s">
        <v>506</v>
      </c>
      <c r="D298" s="6" t="s">
        <v>507</v>
      </c>
      <c r="E298" s="7">
        <v>71193430</v>
      </c>
      <c r="F298" s="6" t="s">
        <v>21</v>
      </c>
      <c r="G298" s="8">
        <v>9444030</v>
      </c>
      <c r="H298" s="6" t="s">
        <v>515</v>
      </c>
      <c r="I298" s="9" t="s">
        <v>23</v>
      </c>
      <c r="J298" s="9" t="s">
        <v>24</v>
      </c>
      <c r="K298" s="9" t="s">
        <v>60</v>
      </c>
      <c r="L298" s="6" t="s">
        <v>26</v>
      </c>
      <c r="M298" s="10">
        <v>21</v>
      </c>
      <c r="N298" s="11">
        <v>6367300</v>
      </c>
      <c r="O298" s="11">
        <f>VLOOKUP(G298,'[3]Souhrnná tabulka SSL A'!$F$1:$O$277,10,FALSE)</f>
        <v>210000</v>
      </c>
      <c r="P298" s="11">
        <v>0</v>
      </c>
      <c r="Q298" s="11">
        <v>0</v>
      </c>
      <c r="R298" s="11">
        <f t="shared" si="4"/>
        <v>6577300</v>
      </c>
    </row>
    <row r="299" spans="1:18" ht="38.25" x14ac:dyDescent="0.25">
      <c r="A299" s="5">
        <v>294</v>
      </c>
      <c r="B299" s="6" t="s">
        <v>101</v>
      </c>
      <c r="C299" s="6" t="s">
        <v>506</v>
      </c>
      <c r="D299" s="6" t="s">
        <v>507</v>
      </c>
      <c r="E299" s="7">
        <v>71193430</v>
      </c>
      <c r="F299" s="6" t="s">
        <v>100</v>
      </c>
      <c r="G299" s="8">
        <v>9606164</v>
      </c>
      <c r="H299" s="6" t="s">
        <v>516</v>
      </c>
      <c r="I299" s="9" t="s">
        <v>23</v>
      </c>
      <c r="J299" s="9" t="s">
        <v>24</v>
      </c>
      <c r="K299" s="9" t="s">
        <v>60</v>
      </c>
      <c r="L299" s="6" t="s">
        <v>26</v>
      </c>
      <c r="M299" s="10">
        <v>80</v>
      </c>
      <c r="N299" s="11">
        <v>19145600</v>
      </c>
      <c r="O299" s="11">
        <f>VLOOKUP(G299,'[3]Souhrnná tabulka SSL A'!$F$1:$O$277,10,FALSE)</f>
        <v>250000</v>
      </c>
      <c r="P299" s="11">
        <v>0</v>
      </c>
      <c r="Q299" s="11">
        <v>0</v>
      </c>
      <c r="R299" s="11">
        <f t="shared" si="4"/>
        <v>19395600</v>
      </c>
    </row>
    <row r="300" spans="1:18" ht="38.25" x14ac:dyDescent="0.25">
      <c r="A300" s="5">
        <v>295</v>
      </c>
      <c r="B300" s="6" t="s">
        <v>101</v>
      </c>
      <c r="C300" s="6" t="s">
        <v>506</v>
      </c>
      <c r="D300" s="6" t="s">
        <v>507</v>
      </c>
      <c r="E300" s="7">
        <v>71193430</v>
      </c>
      <c r="F300" s="6" t="s">
        <v>100</v>
      </c>
      <c r="G300" s="8">
        <v>9987041</v>
      </c>
      <c r="H300" s="6" t="s">
        <v>517</v>
      </c>
      <c r="I300" s="9" t="s">
        <v>23</v>
      </c>
      <c r="J300" s="9" t="s">
        <v>24</v>
      </c>
      <c r="K300" s="9" t="s">
        <v>60</v>
      </c>
      <c r="L300" s="6" t="s">
        <v>26</v>
      </c>
      <c r="M300" s="10">
        <v>99</v>
      </c>
      <c r="N300" s="11">
        <v>23692680</v>
      </c>
      <c r="O300" s="11">
        <f>VLOOKUP(G300,'[3]Souhrnná tabulka SSL A'!$F$1:$O$277,10,FALSE)</f>
        <v>420000</v>
      </c>
      <c r="P300" s="11">
        <v>0</v>
      </c>
      <c r="Q300" s="11">
        <v>0</v>
      </c>
      <c r="R300" s="11">
        <f t="shared" si="4"/>
        <v>24112680</v>
      </c>
    </row>
    <row r="301" spans="1:18" ht="38.25" x14ac:dyDescent="0.25">
      <c r="A301" s="5">
        <v>296</v>
      </c>
      <c r="B301" s="6" t="s">
        <v>101</v>
      </c>
      <c r="C301" s="14" t="s">
        <v>506</v>
      </c>
      <c r="D301" s="6" t="s">
        <v>507</v>
      </c>
      <c r="E301" s="12">
        <v>71193430</v>
      </c>
      <c r="F301" s="6" t="s">
        <v>70</v>
      </c>
      <c r="G301" s="5" t="s">
        <v>518</v>
      </c>
      <c r="H301" s="14" t="s">
        <v>519</v>
      </c>
      <c r="I301" s="14" t="s">
        <v>34</v>
      </c>
      <c r="J301" s="14" t="s">
        <v>38</v>
      </c>
      <c r="K301" s="14" t="s">
        <v>60</v>
      </c>
      <c r="L301" s="15" t="s">
        <v>36</v>
      </c>
      <c r="M301" s="16" t="s">
        <v>520</v>
      </c>
      <c r="N301" s="11">
        <v>0</v>
      </c>
      <c r="O301" s="11">
        <v>0</v>
      </c>
      <c r="P301" s="11">
        <v>2498200</v>
      </c>
      <c r="Q301" s="11">
        <v>0</v>
      </c>
      <c r="R301" s="11">
        <f t="shared" si="4"/>
        <v>2498200</v>
      </c>
    </row>
    <row r="302" spans="1:18" ht="25.5" x14ac:dyDescent="0.25">
      <c r="A302" s="5">
        <v>297</v>
      </c>
      <c r="B302" s="6" t="s">
        <v>101</v>
      </c>
      <c r="C302" s="6" t="s">
        <v>521</v>
      </c>
      <c r="D302" s="6" t="s">
        <v>522</v>
      </c>
      <c r="E302" s="7">
        <v>75079771</v>
      </c>
      <c r="F302" s="6" t="s">
        <v>100</v>
      </c>
      <c r="G302" s="8">
        <v>5512254</v>
      </c>
      <c r="H302" s="6" t="s">
        <v>523</v>
      </c>
      <c r="I302" s="9" t="s">
        <v>23</v>
      </c>
      <c r="J302" s="9" t="s">
        <v>24</v>
      </c>
      <c r="K302" s="9" t="s">
        <v>60</v>
      </c>
      <c r="L302" s="6" t="s">
        <v>26</v>
      </c>
      <c r="M302" s="10">
        <v>31</v>
      </c>
      <c r="N302" s="11">
        <v>7418920</v>
      </c>
      <c r="O302" s="11">
        <f>VLOOKUP(G302,'[3]Souhrnná tabulka SSL A'!$F$1:$O$277,10,FALSE)</f>
        <v>448100</v>
      </c>
      <c r="P302" s="11">
        <v>0</v>
      </c>
      <c r="Q302" s="11">
        <v>0</v>
      </c>
      <c r="R302" s="11">
        <f t="shared" si="4"/>
        <v>7867020</v>
      </c>
    </row>
    <row r="303" spans="1:18" ht="38.25" x14ac:dyDescent="0.25">
      <c r="A303" s="5">
        <v>298</v>
      </c>
      <c r="B303" s="6" t="s">
        <v>89</v>
      </c>
      <c r="C303" s="6" t="s">
        <v>524</v>
      </c>
      <c r="D303" s="6" t="s">
        <v>525</v>
      </c>
      <c r="E303" s="7">
        <v>70850917</v>
      </c>
      <c r="F303" s="6" t="s">
        <v>139</v>
      </c>
      <c r="G303" s="8">
        <v>5055183</v>
      </c>
      <c r="H303" s="6" t="s">
        <v>526</v>
      </c>
      <c r="I303" s="9" t="s">
        <v>44</v>
      </c>
      <c r="J303" s="9" t="s">
        <v>68</v>
      </c>
      <c r="K303" s="9" t="s">
        <v>25</v>
      </c>
      <c r="L303" s="6" t="s">
        <v>36</v>
      </c>
      <c r="M303" s="17">
        <v>4.2</v>
      </c>
      <c r="N303" s="11">
        <v>2484600</v>
      </c>
      <c r="O303" s="11">
        <f>VLOOKUP(G303,'[3]Souhrnná tabulka SSL A'!$F$1:$O$277,10,FALSE)</f>
        <v>264400</v>
      </c>
      <c r="P303" s="11">
        <v>0</v>
      </c>
      <c r="Q303" s="11">
        <v>0</v>
      </c>
      <c r="R303" s="11">
        <f t="shared" si="4"/>
        <v>2749000</v>
      </c>
    </row>
    <row r="304" spans="1:18" ht="38.25" x14ac:dyDescent="0.25">
      <c r="A304" s="5">
        <v>299</v>
      </c>
      <c r="B304" s="6" t="s">
        <v>89</v>
      </c>
      <c r="C304" s="6" t="s">
        <v>524</v>
      </c>
      <c r="D304" s="6" t="s">
        <v>525</v>
      </c>
      <c r="E304" s="7">
        <v>70850917</v>
      </c>
      <c r="F304" s="6" t="s">
        <v>391</v>
      </c>
      <c r="G304" s="8">
        <v>5277371</v>
      </c>
      <c r="H304" s="6" t="s">
        <v>527</v>
      </c>
      <c r="I304" s="9" t="s">
        <v>23</v>
      </c>
      <c r="J304" s="9" t="s">
        <v>68</v>
      </c>
      <c r="K304" s="9" t="s">
        <v>25</v>
      </c>
      <c r="L304" s="6" t="s">
        <v>26</v>
      </c>
      <c r="M304" s="18">
        <v>18</v>
      </c>
      <c r="N304" s="11">
        <v>9373000</v>
      </c>
      <c r="O304" s="11">
        <f>VLOOKUP(G304,'[3]Souhrnná tabulka SSL A'!$F$1:$O$277,10,FALSE)</f>
        <v>177400</v>
      </c>
      <c r="P304" s="11">
        <v>0</v>
      </c>
      <c r="Q304" s="11">
        <v>0</v>
      </c>
      <c r="R304" s="11">
        <f t="shared" si="4"/>
        <v>9550400</v>
      </c>
    </row>
    <row r="305" spans="1:18" ht="38.25" x14ac:dyDescent="0.25">
      <c r="A305" s="5">
        <v>300</v>
      </c>
      <c r="B305" s="6" t="s">
        <v>89</v>
      </c>
      <c r="C305" s="6" t="s">
        <v>524</v>
      </c>
      <c r="D305" s="6" t="s">
        <v>525</v>
      </c>
      <c r="E305" s="7">
        <v>70850917</v>
      </c>
      <c r="F305" s="6" t="s">
        <v>391</v>
      </c>
      <c r="G305" s="8">
        <v>6482378</v>
      </c>
      <c r="H305" s="6" t="s">
        <v>528</v>
      </c>
      <c r="I305" s="9" t="s">
        <v>23</v>
      </c>
      <c r="J305" s="9" t="s">
        <v>68</v>
      </c>
      <c r="K305" s="9" t="s">
        <v>177</v>
      </c>
      <c r="L305" s="6" t="s">
        <v>26</v>
      </c>
      <c r="M305" s="18">
        <v>39</v>
      </c>
      <c r="N305" s="11">
        <v>14558000</v>
      </c>
      <c r="O305" s="11"/>
      <c r="P305" s="11">
        <v>0</v>
      </c>
      <c r="Q305" s="11">
        <v>0</v>
      </c>
      <c r="R305" s="11">
        <f t="shared" si="4"/>
        <v>14558000</v>
      </c>
    </row>
    <row r="306" spans="1:18" ht="38.25" x14ac:dyDescent="0.25">
      <c r="A306" s="5">
        <v>301</v>
      </c>
      <c r="B306" s="6" t="s">
        <v>89</v>
      </c>
      <c r="C306" s="6" t="s">
        <v>524</v>
      </c>
      <c r="D306" s="6" t="s">
        <v>525</v>
      </c>
      <c r="E306" s="7">
        <v>70850917</v>
      </c>
      <c r="F306" s="6" t="s">
        <v>180</v>
      </c>
      <c r="G306" s="8">
        <v>7984513</v>
      </c>
      <c r="H306" s="6" t="s">
        <v>529</v>
      </c>
      <c r="I306" s="9" t="s">
        <v>23</v>
      </c>
      <c r="J306" s="9" t="s">
        <v>68</v>
      </c>
      <c r="K306" s="9" t="s">
        <v>25</v>
      </c>
      <c r="L306" s="6" t="s">
        <v>26</v>
      </c>
      <c r="M306" s="18">
        <v>11</v>
      </c>
      <c r="N306" s="11">
        <v>5049000</v>
      </c>
      <c r="O306" s="11">
        <f>VLOOKUP(G306,'[3]Souhrnná tabulka SSL A'!$F$1:$O$277,10,FALSE)</f>
        <v>182000</v>
      </c>
      <c r="P306" s="11">
        <v>0</v>
      </c>
      <c r="Q306" s="11">
        <v>0</v>
      </c>
      <c r="R306" s="11">
        <f t="shared" si="4"/>
        <v>5231000</v>
      </c>
    </row>
    <row r="307" spans="1:18" ht="38.25" x14ac:dyDescent="0.25">
      <c r="A307" s="5">
        <v>302</v>
      </c>
      <c r="B307" s="6" t="s">
        <v>89</v>
      </c>
      <c r="C307" s="6" t="s">
        <v>524</v>
      </c>
      <c r="D307" s="6" t="s">
        <v>525</v>
      </c>
      <c r="E307" s="7">
        <v>70850917</v>
      </c>
      <c r="F307" s="6" t="s">
        <v>128</v>
      </c>
      <c r="G307" s="8">
        <v>9988033</v>
      </c>
      <c r="H307" s="6" t="s">
        <v>530</v>
      </c>
      <c r="I307" s="9" t="s">
        <v>23</v>
      </c>
      <c r="J307" s="9" t="s">
        <v>68</v>
      </c>
      <c r="K307" s="9" t="s">
        <v>25</v>
      </c>
      <c r="L307" s="6" t="s">
        <v>26</v>
      </c>
      <c r="M307" s="18">
        <v>4</v>
      </c>
      <c r="N307" s="11">
        <v>1424000</v>
      </c>
      <c r="O307" s="11">
        <f>VLOOKUP(G307,'[3]Souhrnná tabulka SSL A'!$F$1:$O$277,10,FALSE)</f>
        <v>57000</v>
      </c>
      <c r="P307" s="11">
        <v>0</v>
      </c>
      <c r="Q307" s="11">
        <v>0</v>
      </c>
      <c r="R307" s="11">
        <f t="shared" si="4"/>
        <v>1481000</v>
      </c>
    </row>
    <row r="308" spans="1:18" ht="38.25" x14ac:dyDescent="0.25">
      <c r="A308" s="5">
        <v>303</v>
      </c>
      <c r="B308" s="6" t="s">
        <v>89</v>
      </c>
      <c r="C308" s="6" t="s">
        <v>531</v>
      </c>
      <c r="D308" s="6" t="s">
        <v>532</v>
      </c>
      <c r="E308" s="12" t="s">
        <v>533</v>
      </c>
      <c r="F308" s="6" t="s">
        <v>128</v>
      </c>
      <c r="G308" s="8">
        <v>2994394</v>
      </c>
      <c r="H308" s="6" t="s">
        <v>534</v>
      </c>
      <c r="I308" s="9" t="s">
        <v>23</v>
      </c>
      <c r="J308" s="9" t="s">
        <v>68</v>
      </c>
      <c r="K308" s="9" t="s">
        <v>535</v>
      </c>
      <c r="L308" s="6" t="s">
        <v>26</v>
      </c>
      <c r="M308" s="18">
        <v>40</v>
      </c>
      <c r="N308" s="11">
        <v>16340000</v>
      </c>
      <c r="O308" s="11">
        <f>VLOOKUP(G308,'[3]Souhrnná tabulka SSL A'!$F$1:$O$277,10,FALSE)</f>
        <v>490400</v>
      </c>
      <c r="P308" s="11">
        <v>0</v>
      </c>
      <c r="Q308" s="11">
        <v>9568.32</v>
      </c>
      <c r="R308" s="11">
        <f t="shared" si="4"/>
        <v>16839968.32</v>
      </c>
    </row>
    <row r="309" spans="1:18" ht="38.25" x14ac:dyDescent="0.25">
      <c r="A309" s="5">
        <v>304</v>
      </c>
      <c r="B309" s="6" t="s">
        <v>89</v>
      </c>
      <c r="C309" s="6" t="s">
        <v>531</v>
      </c>
      <c r="D309" s="6" t="s">
        <v>532</v>
      </c>
      <c r="E309" s="12" t="s">
        <v>533</v>
      </c>
      <c r="F309" s="6" t="s">
        <v>391</v>
      </c>
      <c r="G309" s="8">
        <v>3212835</v>
      </c>
      <c r="H309" s="6" t="s">
        <v>536</v>
      </c>
      <c r="I309" s="9" t="s">
        <v>23</v>
      </c>
      <c r="J309" s="9" t="s">
        <v>68</v>
      </c>
      <c r="K309" s="9" t="s">
        <v>295</v>
      </c>
      <c r="L309" s="6" t="s">
        <v>26</v>
      </c>
      <c r="M309" s="18" t="s">
        <v>537</v>
      </c>
      <c r="N309" s="11">
        <v>11641770</v>
      </c>
      <c r="O309" s="11">
        <f>VLOOKUP(G309,'[3]Souhrnná tabulka SSL A'!$F$1:$O$277,10,FALSE)</f>
        <v>187400</v>
      </c>
      <c r="P309" s="11">
        <v>0</v>
      </c>
      <c r="Q309" s="11">
        <v>10178.01</v>
      </c>
      <c r="R309" s="11">
        <f t="shared" si="4"/>
        <v>11839348.01</v>
      </c>
    </row>
    <row r="310" spans="1:18" ht="38.25" x14ac:dyDescent="0.25">
      <c r="A310" s="5">
        <v>305</v>
      </c>
      <c r="B310" s="6" t="s">
        <v>89</v>
      </c>
      <c r="C310" s="6" t="s">
        <v>531</v>
      </c>
      <c r="D310" s="6" t="s">
        <v>532</v>
      </c>
      <c r="E310" s="7" t="s">
        <v>533</v>
      </c>
      <c r="F310" s="6" t="s">
        <v>21</v>
      </c>
      <c r="G310" s="8">
        <v>4108171</v>
      </c>
      <c r="H310" s="6" t="s">
        <v>538</v>
      </c>
      <c r="I310" s="9" t="s">
        <v>23</v>
      </c>
      <c r="J310" s="9" t="s">
        <v>68</v>
      </c>
      <c r="K310" s="9" t="s">
        <v>123</v>
      </c>
      <c r="L310" s="6" t="s">
        <v>26</v>
      </c>
      <c r="M310" s="10">
        <v>5</v>
      </c>
      <c r="N310" s="11">
        <v>1744550</v>
      </c>
      <c r="O310" s="11">
        <f>VLOOKUP(G310,'[3]Souhrnná tabulka SSL A'!$F$1:$O$277,10,FALSE)</f>
        <v>54100</v>
      </c>
      <c r="P310" s="11">
        <v>0</v>
      </c>
      <c r="Q310" s="11">
        <v>4365.37</v>
      </c>
      <c r="R310" s="11">
        <f t="shared" si="4"/>
        <v>1803015.37</v>
      </c>
    </row>
    <row r="311" spans="1:18" ht="38.25" x14ac:dyDescent="0.25">
      <c r="A311" s="5">
        <v>306</v>
      </c>
      <c r="B311" s="6" t="s">
        <v>89</v>
      </c>
      <c r="C311" s="6" t="s">
        <v>531</v>
      </c>
      <c r="D311" s="6" t="s">
        <v>532</v>
      </c>
      <c r="E311" s="12" t="s">
        <v>533</v>
      </c>
      <c r="F311" s="6" t="s">
        <v>100</v>
      </c>
      <c r="G311" s="8">
        <v>4873208</v>
      </c>
      <c r="H311" s="6" t="s">
        <v>539</v>
      </c>
      <c r="I311" s="9" t="s">
        <v>23</v>
      </c>
      <c r="J311" s="9" t="s">
        <v>24</v>
      </c>
      <c r="K311" s="9" t="s">
        <v>123</v>
      </c>
      <c r="L311" s="6" t="s">
        <v>26</v>
      </c>
      <c r="M311" s="18">
        <v>158</v>
      </c>
      <c r="N311" s="11">
        <v>19500000</v>
      </c>
      <c r="O311" s="11">
        <f>VLOOKUP(G311,'[3]Souhrnná tabulka SSL A'!$F$1:$O$277,10,FALSE)</f>
        <v>1016400</v>
      </c>
      <c r="P311" s="11">
        <v>0</v>
      </c>
      <c r="Q311" s="11">
        <v>116502.56</v>
      </c>
      <c r="R311" s="11">
        <f t="shared" si="4"/>
        <v>20632902.559999999</v>
      </c>
    </row>
    <row r="312" spans="1:18" ht="38.25" x14ac:dyDescent="0.25">
      <c r="A312" s="5">
        <v>307</v>
      </c>
      <c r="B312" s="6" t="s">
        <v>89</v>
      </c>
      <c r="C312" s="6" t="s">
        <v>531</v>
      </c>
      <c r="D312" s="6" t="s">
        <v>532</v>
      </c>
      <c r="E312" s="12" t="s">
        <v>533</v>
      </c>
      <c r="F312" s="6" t="s">
        <v>391</v>
      </c>
      <c r="G312" s="8">
        <v>5136643</v>
      </c>
      <c r="H312" s="6" t="s">
        <v>540</v>
      </c>
      <c r="I312" s="9" t="s">
        <v>23</v>
      </c>
      <c r="J312" s="9" t="s">
        <v>68</v>
      </c>
      <c r="K312" s="9" t="s">
        <v>123</v>
      </c>
      <c r="L312" s="6" t="s">
        <v>26</v>
      </c>
      <c r="M312" s="18">
        <v>49</v>
      </c>
      <c r="N312" s="11">
        <v>20050000</v>
      </c>
      <c r="O312" s="11">
        <f>VLOOKUP(G312,'[3]Souhrnná tabulka SSL A'!$F$1:$O$277,10,FALSE)</f>
        <v>429600</v>
      </c>
      <c r="P312" s="11">
        <v>0</v>
      </c>
      <c r="Q312" s="11">
        <v>17050.98</v>
      </c>
      <c r="R312" s="11">
        <f t="shared" si="4"/>
        <v>20496650.98</v>
      </c>
    </row>
    <row r="313" spans="1:18" ht="38.25" x14ac:dyDescent="0.25">
      <c r="A313" s="5">
        <v>308</v>
      </c>
      <c r="B313" s="6" t="s">
        <v>89</v>
      </c>
      <c r="C313" s="6" t="s">
        <v>531</v>
      </c>
      <c r="D313" s="6" t="s">
        <v>532</v>
      </c>
      <c r="E313" s="12" t="s">
        <v>533</v>
      </c>
      <c r="F313" s="6" t="s">
        <v>100</v>
      </c>
      <c r="G313" s="8">
        <v>5582729</v>
      </c>
      <c r="H313" s="6" t="s">
        <v>541</v>
      </c>
      <c r="I313" s="9" t="s">
        <v>23</v>
      </c>
      <c r="J313" s="9" t="s">
        <v>24</v>
      </c>
      <c r="K313" s="9" t="s">
        <v>123</v>
      </c>
      <c r="L313" s="6" t="s">
        <v>26</v>
      </c>
      <c r="M313" s="18">
        <v>38</v>
      </c>
      <c r="N313" s="11">
        <v>9094160</v>
      </c>
      <c r="O313" s="11">
        <f>VLOOKUP(G313,'[3]Souhrnná tabulka SSL A'!$F$1:$O$277,10,FALSE)</f>
        <v>474600</v>
      </c>
      <c r="P313" s="11">
        <v>0</v>
      </c>
      <c r="Q313" s="11">
        <v>36834.31</v>
      </c>
      <c r="R313" s="11">
        <f t="shared" si="4"/>
        <v>9605594.3100000005</v>
      </c>
    </row>
    <row r="314" spans="1:18" ht="38.25" x14ac:dyDescent="0.25">
      <c r="A314" s="5">
        <v>309</v>
      </c>
      <c r="B314" s="6" t="s">
        <v>89</v>
      </c>
      <c r="C314" s="6" t="s">
        <v>531</v>
      </c>
      <c r="D314" s="6" t="s">
        <v>532</v>
      </c>
      <c r="E314" s="12" t="s">
        <v>533</v>
      </c>
      <c r="F314" s="6" t="s">
        <v>21</v>
      </c>
      <c r="G314" s="8">
        <v>5945010</v>
      </c>
      <c r="H314" s="6" t="s">
        <v>542</v>
      </c>
      <c r="I314" s="9" t="s">
        <v>23</v>
      </c>
      <c r="J314" s="9" t="s">
        <v>24</v>
      </c>
      <c r="K314" s="9" t="s">
        <v>295</v>
      </c>
      <c r="L314" s="6" t="s">
        <v>26</v>
      </c>
      <c r="M314" s="18">
        <v>27</v>
      </c>
      <c r="N314" s="11">
        <v>7470000</v>
      </c>
      <c r="O314" s="11">
        <f>VLOOKUP(G314,'[3]Souhrnná tabulka SSL A'!$F$1:$O$277,10,FALSE)</f>
        <v>270400</v>
      </c>
      <c r="P314" s="11">
        <v>0</v>
      </c>
      <c r="Q314" s="11">
        <v>10151.51</v>
      </c>
      <c r="R314" s="11">
        <f t="shared" si="4"/>
        <v>7750551.5099999998</v>
      </c>
    </row>
    <row r="315" spans="1:18" ht="38.25" x14ac:dyDescent="0.25">
      <c r="A315" s="5">
        <v>310</v>
      </c>
      <c r="B315" s="6" t="s">
        <v>89</v>
      </c>
      <c r="C315" s="6" t="s">
        <v>531</v>
      </c>
      <c r="D315" s="6" t="s">
        <v>532</v>
      </c>
      <c r="E315" s="12" t="s">
        <v>533</v>
      </c>
      <c r="F315" s="6" t="s">
        <v>128</v>
      </c>
      <c r="G315" s="8">
        <v>6057420</v>
      </c>
      <c r="H315" s="6" t="s">
        <v>543</v>
      </c>
      <c r="I315" s="9" t="s">
        <v>23</v>
      </c>
      <c r="J315" s="9" t="s">
        <v>68</v>
      </c>
      <c r="K315" s="9" t="s">
        <v>123</v>
      </c>
      <c r="L315" s="6" t="s">
        <v>26</v>
      </c>
      <c r="M315" s="18">
        <v>32</v>
      </c>
      <c r="N315" s="11">
        <v>13914490</v>
      </c>
      <c r="O315" s="11">
        <f>VLOOKUP(G315,'[3]Souhrnná tabulka SSL A'!$F$1:$O$277,10,FALSE)</f>
        <v>492300</v>
      </c>
      <c r="P315" s="11">
        <v>0</v>
      </c>
      <c r="Q315" s="11">
        <v>8970.77</v>
      </c>
      <c r="R315" s="11">
        <f t="shared" si="4"/>
        <v>14415760.77</v>
      </c>
    </row>
    <row r="316" spans="1:18" ht="38.25" x14ac:dyDescent="0.25">
      <c r="A316" s="5">
        <v>311</v>
      </c>
      <c r="B316" s="6" t="s">
        <v>89</v>
      </c>
      <c r="C316" s="6" t="s">
        <v>531</v>
      </c>
      <c r="D316" s="6" t="s">
        <v>532</v>
      </c>
      <c r="E316" s="12" t="s">
        <v>533</v>
      </c>
      <c r="F316" s="6" t="s">
        <v>21</v>
      </c>
      <c r="G316" s="8">
        <v>6289201</v>
      </c>
      <c r="H316" s="6" t="s">
        <v>539</v>
      </c>
      <c r="I316" s="9" t="s">
        <v>23</v>
      </c>
      <c r="J316" s="9" t="s">
        <v>24</v>
      </c>
      <c r="K316" s="9" t="s">
        <v>123</v>
      </c>
      <c r="L316" s="6" t="s">
        <v>26</v>
      </c>
      <c r="M316" s="18">
        <v>50</v>
      </c>
      <c r="N316" s="11">
        <v>8200000</v>
      </c>
      <c r="O316" s="11">
        <f>VLOOKUP(G316,'[3]Souhrnná tabulka SSL A'!$F$1:$O$277,10,FALSE)</f>
        <v>441500</v>
      </c>
      <c r="P316" s="11">
        <v>0</v>
      </c>
      <c r="Q316" s="11">
        <v>12314.5</v>
      </c>
      <c r="R316" s="11">
        <f t="shared" si="4"/>
        <v>8653814.5</v>
      </c>
    </row>
    <row r="317" spans="1:18" ht="38.25" x14ac:dyDescent="0.25">
      <c r="A317" s="5">
        <v>312</v>
      </c>
      <c r="B317" s="6" t="s">
        <v>89</v>
      </c>
      <c r="C317" s="6" t="s">
        <v>531</v>
      </c>
      <c r="D317" s="6" t="s">
        <v>532</v>
      </c>
      <c r="E317" s="12" t="s">
        <v>533</v>
      </c>
      <c r="F317" s="6" t="s">
        <v>128</v>
      </c>
      <c r="G317" s="8">
        <v>6798398</v>
      </c>
      <c r="H317" s="6" t="s">
        <v>544</v>
      </c>
      <c r="I317" s="9" t="s">
        <v>23</v>
      </c>
      <c r="J317" s="9" t="s">
        <v>68</v>
      </c>
      <c r="K317" s="9" t="s">
        <v>123</v>
      </c>
      <c r="L317" s="6" t="s">
        <v>26</v>
      </c>
      <c r="M317" s="18">
        <v>44</v>
      </c>
      <c r="N317" s="11">
        <v>13950000</v>
      </c>
      <c r="O317" s="11">
        <f>VLOOKUP(G317,'[3]Souhrnná tabulka SSL A'!$F$1:$O$277,10,FALSE)</f>
        <v>539400</v>
      </c>
      <c r="P317" s="11">
        <v>0</v>
      </c>
      <c r="Q317" s="11">
        <v>8067.66</v>
      </c>
      <c r="R317" s="11">
        <f t="shared" si="4"/>
        <v>14497467.66</v>
      </c>
    </row>
    <row r="318" spans="1:18" ht="38.25" x14ac:dyDescent="0.25">
      <c r="A318" s="5">
        <v>313</v>
      </c>
      <c r="B318" s="6" t="s">
        <v>89</v>
      </c>
      <c r="C318" s="6" t="s">
        <v>531</v>
      </c>
      <c r="D318" s="6" t="s">
        <v>532</v>
      </c>
      <c r="E318" s="12" t="s">
        <v>533</v>
      </c>
      <c r="F318" s="6" t="s">
        <v>391</v>
      </c>
      <c r="G318" s="8">
        <v>7057786</v>
      </c>
      <c r="H318" s="6" t="s">
        <v>545</v>
      </c>
      <c r="I318" s="9" t="s">
        <v>23</v>
      </c>
      <c r="J318" s="9" t="s">
        <v>68</v>
      </c>
      <c r="K318" s="9" t="s">
        <v>123</v>
      </c>
      <c r="L318" s="6" t="s">
        <v>26</v>
      </c>
      <c r="M318" s="18" t="s">
        <v>546</v>
      </c>
      <c r="N318" s="11">
        <v>29750000</v>
      </c>
      <c r="O318" s="11">
        <f>VLOOKUP(G318,'[3]Souhrnná tabulka SSL A'!$F$1:$O$277,10,FALSE)</f>
        <v>246500</v>
      </c>
      <c r="P318" s="11">
        <v>0</v>
      </c>
      <c r="Q318" s="11">
        <v>19638.48</v>
      </c>
      <c r="R318" s="11">
        <f t="shared" si="4"/>
        <v>30016138.48</v>
      </c>
    </row>
    <row r="319" spans="1:18" ht="38.25" x14ac:dyDescent="0.25">
      <c r="A319" s="5">
        <v>314</v>
      </c>
      <c r="B319" s="6" t="s">
        <v>89</v>
      </c>
      <c r="C319" s="6" t="s">
        <v>531</v>
      </c>
      <c r="D319" s="6" t="s">
        <v>532</v>
      </c>
      <c r="E319" s="12" t="s">
        <v>533</v>
      </c>
      <c r="F319" s="6" t="s">
        <v>391</v>
      </c>
      <c r="G319" s="8">
        <v>7157277</v>
      </c>
      <c r="H319" s="6" t="s">
        <v>547</v>
      </c>
      <c r="I319" s="9" t="s">
        <v>23</v>
      </c>
      <c r="J319" s="9" t="s">
        <v>68</v>
      </c>
      <c r="K319" s="9" t="s">
        <v>123</v>
      </c>
      <c r="L319" s="6" t="s">
        <v>26</v>
      </c>
      <c r="M319" s="18">
        <v>49</v>
      </c>
      <c r="N319" s="11">
        <v>21930000</v>
      </c>
      <c r="O319" s="11">
        <f>VLOOKUP(G319,'[3]Souhrnná tabulka SSL A'!$F$1:$O$277,10,FALSE)</f>
        <v>207000</v>
      </c>
      <c r="P319" s="11">
        <v>0</v>
      </c>
      <c r="Q319" s="11">
        <v>19458.28</v>
      </c>
      <c r="R319" s="11">
        <f t="shared" si="4"/>
        <v>22156458.280000001</v>
      </c>
    </row>
    <row r="320" spans="1:18" ht="38.25" x14ac:dyDescent="0.25">
      <c r="A320" s="5">
        <v>315</v>
      </c>
      <c r="B320" s="6" t="s">
        <v>89</v>
      </c>
      <c r="C320" s="6" t="s">
        <v>531</v>
      </c>
      <c r="D320" s="6" t="s">
        <v>532</v>
      </c>
      <c r="E320" s="12" t="s">
        <v>533</v>
      </c>
      <c r="F320" s="6" t="s">
        <v>391</v>
      </c>
      <c r="G320" s="8">
        <v>7895834</v>
      </c>
      <c r="H320" s="6" t="s">
        <v>548</v>
      </c>
      <c r="I320" s="9" t="s">
        <v>23</v>
      </c>
      <c r="J320" s="9" t="s">
        <v>68</v>
      </c>
      <c r="K320" s="9" t="s">
        <v>123</v>
      </c>
      <c r="L320" s="6" t="s">
        <v>26</v>
      </c>
      <c r="M320" s="18" t="s">
        <v>549</v>
      </c>
      <c r="N320" s="11">
        <v>6428280</v>
      </c>
      <c r="O320" s="11">
        <f>VLOOKUP(G320,'[3]Souhrnná tabulka SSL A'!$F$1:$O$277,10,FALSE)</f>
        <v>88700</v>
      </c>
      <c r="P320" s="11">
        <v>0</v>
      </c>
      <c r="Q320" s="11">
        <v>5117.68</v>
      </c>
      <c r="R320" s="11">
        <f t="shared" si="4"/>
        <v>6522097.6799999997</v>
      </c>
    </row>
    <row r="321" spans="1:18" ht="38.25" x14ac:dyDescent="0.25">
      <c r="A321" s="5">
        <v>316</v>
      </c>
      <c r="B321" s="6" t="s">
        <v>89</v>
      </c>
      <c r="C321" s="6" t="s">
        <v>531</v>
      </c>
      <c r="D321" s="6" t="s">
        <v>532</v>
      </c>
      <c r="E321" s="7" t="s">
        <v>533</v>
      </c>
      <c r="F321" s="6" t="s">
        <v>21</v>
      </c>
      <c r="G321" s="8">
        <v>8134514</v>
      </c>
      <c r="H321" s="6" t="s">
        <v>550</v>
      </c>
      <c r="I321" s="9" t="s">
        <v>23</v>
      </c>
      <c r="J321" s="9" t="s">
        <v>24</v>
      </c>
      <c r="K321" s="9" t="s">
        <v>123</v>
      </c>
      <c r="L321" s="6" t="s">
        <v>26</v>
      </c>
      <c r="M321" s="18">
        <v>32</v>
      </c>
      <c r="N321" s="11">
        <v>7400000</v>
      </c>
      <c r="O321" s="11">
        <f>VLOOKUP(G321,'[3]Souhrnná tabulka SSL A'!$F$1:$O$277,10,FALSE)</f>
        <v>318500</v>
      </c>
      <c r="P321" s="11">
        <v>0</v>
      </c>
      <c r="Q321" s="11">
        <v>11618.8</v>
      </c>
      <c r="R321" s="11">
        <f t="shared" si="4"/>
        <v>7730118.7999999998</v>
      </c>
    </row>
    <row r="322" spans="1:18" ht="38.25" x14ac:dyDescent="0.25">
      <c r="A322" s="5">
        <v>317</v>
      </c>
      <c r="B322" s="6" t="s">
        <v>89</v>
      </c>
      <c r="C322" s="6" t="s">
        <v>531</v>
      </c>
      <c r="D322" s="6" t="s">
        <v>532</v>
      </c>
      <c r="E322" s="12" t="s">
        <v>533</v>
      </c>
      <c r="F322" s="6" t="s">
        <v>100</v>
      </c>
      <c r="G322" s="8">
        <v>8332631</v>
      </c>
      <c r="H322" s="6" t="s">
        <v>550</v>
      </c>
      <c r="I322" s="9" t="s">
        <v>23</v>
      </c>
      <c r="J322" s="9" t="s">
        <v>24</v>
      </c>
      <c r="K322" s="9" t="s">
        <v>123</v>
      </c>
      <c r="L322" s="6" t="s">
        <v>26</v>
      </c>
      <c r="M322" s="18">
        <v>112</v>
      </c>
      <c r="N322" s="11">
        <v>18000000</v>
      </c>
      <c r="O322" s="11">
        <f>VLOOKUP(G322,'[3]Souhrnná tabulka SSL A'!$F$1:$O$277,10,FALSE)</f>
        <v>749600</v>
      </c>
      <c r="P322" s="11">
        <v>0</v>
      </c>
      <c r="Q322" s="11">
        <v>75888.25</v>
      </c>
      <c r="R322" s="11">
        <f t="shared" si="4"/>
        <v>18825488.25</v>
      </c>
    </row>
    <row r="323" spans="1:18" ht="38.25" x14ac:dyDescent="0.25">
      <c r="A323" s="5">
        <v>318</v>
      </c>
      <c r="B323" s="6" t="s">
        <v>89</v>
      </c>
      <c r="C323" s="6" t="s">
        <v>531</v>
      </c>
      <c r="D323" s="6" t="s">
        <v>532</v>
      </c>
      <c r="E323" s="12" t="s">
        <v>533</v>
      </c>
      <c r="F323" s="6" t="s">
        <v>100</v>
      </c>
      <c r="G323" s="8">
        <v>9125443</v>
      </c>
      <c r="H323" s="6" t="s">
        <v>542</v>
      </c>
      <c r="I323" s="9" t="s">
        <v>23</v>
      </c>
      <c r="J323" s="9" t="s">
        <v>24</v>
      </c>
      <c r="K323" s="9" t="s">
        <v>295</v>
      </c>
      <c r="L323" s="6" t="s">
        <v>26</v>
      </c>
      <c r="M323" s="18">
        <v>115</v>
      </c>
      <c r="N323" s="11">
        <v>20700000</v>
      </c>
      <c r="O323" s="11">
        <f>VLOOKUP(G323,'[3]Souhrnná tabulka SSL A'!$F$1:$O$277,10,FALSE)</f>
        <v>767000</v>
      </c>
      <c r="P323" s="11">
        <v>0</v>
      </c>
      <c r="Q323" s="11">
        <v>58440.78</v>
      </c>
      <c r="R323" s="11">
        <f t="shared" si="4"/>
        <v>21525440.780000001</v>
      </c>
    </row>
    <row r="324" spans="1:18" ht="38.25" x14ac:dyDescent="0.25">
      <c r="A324" s="5">
        <v>319</v>
      </c>
      <c r="B324" s="6" t="s">
        <v>89</v>
      </c>
      <c r="C324" s="6" t="s">
        <v>531</v>
      </c>
      <c r="D324" s="6" t="s">
        <v>532</v>
      </c>
      <c r="E324" s="12" t="s">
        <v>533</v>
      </c>
      <c r="F324" s="6" t="s">
        <v>391</v>
      </c>
      <c r="G324" s="8">
        <v>9147782</v>
      </c>
      <c r="H324" s="6" t="s">
        <v>551</v>
      </c>
      <c r="I324" s="9" t="s">
        <v>23</v>
      </c>
      <c r="J324" s="9" t="s">
        <v>68</v>
      </c>
      <c r="K324" s="9" t="s">
        <v>123</v>
      </c>
      <c r="L324" s="6" t="s">
        <v>26</v>
      </c>
      <c r="M324" s="18">
        <v>36</v>
      </c>
      <c r="N324" s="11">
        <v>16950000</v>
      </c>
      <c r="O324" s="11">
        <f>VLOOKUP(G324,'[3]Souhrnná tabulka SSL A'!$F$1:$O$277,10,FALSE)</f>
        <v>242100</v>
      </c>
      <c r="P324" s="11">
        <v>0</v>
      </c>
      <c r="Q324" s="11">
        <v>12353.52</v>
      </c>
      <c r="R324" s="11">
        <f t="shared" si="4"/>
        <v>17204453.52</v>
      </c>
    </row>
    <row r="325" spans="1:18" ht="38.25" x14ac:dyDescent="0.25">
      <c r="A325" s="5">
        <v>320</v>
      </c>
      <c r="B325" s="6" t="s">
        <v>89</v>
      </c>
      <c r="C325" s="6" t="s">
        <v>531</v>
      </c>
      <c r="D325" s="6" t="s">
        <v>532</v>
      </c>
      <c r="E325" s="12" t="s">
        <v>533</v>
      </c>
      <c r="F325" s="6" t="s">
        <v>391</v>
      </c>
      <c r="G325" s="8">
        <v>9227617</v>
      </c>
      <c r="H325" s="6" t="s">
        <v>552</v>
      </c>
      <c r="I325" s="9" t="s">
        <v>23</v>
      </c>
      <c r="J325" s="9" t="s">
        <v>68</v>
      </c>
      <c r="K325" s="9" t="s">
        <v>123</v>
      </c>
      <c r="L325" s="6" t="s">
        <v>26</v>
      </c>
      <c r="M325" s="18">
        <v>43</v>
      </c>
      <c r="N325" s="11">
        <v>24700000</v>
      </c>
      <c r="O325" s="11">
        <f>VLOOKUP(G325,'[3]Souhrnná tabulka SSL A'!$F$1:$O$277,10,FALSE)</f>
        <v>389200</v>
      </c>
      <c r="P325" s="11">
        <v>0</v>
      </c>
      <c r="Q325" s="11">
        <v>21045.22</v>
      </c>
      <c r="R325" s="11">
        <f t="shared" si="4"/>
        <v>25110245.219999999</v>
      </c>
    </row>
    <row r="326" spans="1:18" ht="38.25" x14ac:dyDescent="0.25">
      <c r="A326" s="5">
        <v>321</v>
      </c>
      <c r="B326" s="6" t="s">
        <v>101</v>
      </c>
      <c r="C326" s="6" t="s">
        <v>553</v>
      </c>
      <c r="D326" s="6" t="s">
        <v>554</v>
      </c>
      <c r="E326" s="7">
        <v>71230629</v>
      </c>
      <c r="F326" s="6" t="s">
        <v>148</v>
      </c>
      <c r="G326" s="8">
        <v>1420997</v>
      </c>
      <c r="H326" s="6" t="s">
        <v>555</v>
      </c>
      <c r="I326" s="9" t="s">
        <v>44</v>
      </c>
      <c r="J326" s="9" t="s">
        <v>79</v>
      </c>
      <c r="K326" s="9" t="s">
        <v>295</v>
      </c>
      <c r="L326" s="6" t="s">
        <v>36</v>
      </c>
      <c r="M326" s="13">
        <v>2.75</v>
      </c>
      <c r="N326" s="11">
        <v>1943700</v>
      </c>
      <c r="O326" s="11">
        <f>VLOOKUP(G326,'[3]Souhrnná tabulka SSL A'!$F$1:$O$277,10,FALSE)</f>
        <v>245200</v>
      </c>
      <c r="P326" s="11">
        <v>0</v>
      </c>
      <c r="Q326" s="11">
        <v>0</v>
      </c>
      <c r="R326" s="11">
        <f t="shared" si="4"/>
        <v>2188900</v>
      </c>
    </row>
    <row r="327" spans="1:18" ht="38.25" x14ac:dyDescent="0.25">
      <c r="A327" s="5">
        <v>322</v>
      </c>
      <c r="B327" s="6" t="s">
        <v>101</v>
      </c>
      <c r="C327" s="6" t="s">
        <v>553</v>
      </c>
      <c r="D327" s="6" t="s">
        <v>554</v>
      </c>
      <c r="E327" s="7">
        <v>71230629</v>
      </c>
      <c r="F327" s="6" t="s">
        <v>139</v>
      </c>
      <c r="G327" s="8">
        <v>4417383</v>
      </c>
      <c r="H327" s="6" t="s">
        <v>556</v>
      </c>
      <c r="I327" s="9" t="s">
        <v>44</v>
      </c>
      <c r="J327" s="9" t="s">
        <v>68</v>
      </c>
      <c r="K327" s="9" t="s">
        <v>295</v>
      </c>
      <c r="L327" s="6" t="s">
        <v>36</v>
      </c>
      <c r="M327" s="13">
        <v>3.75</v>
      </c>
      <c r="N327" s="11">
        <v>2100000</v>
      </c>
      <c r="O327" s="11">
        <f>VLOOKUP(G327,'[3]Souhrnná tabulka SSL A'!$F$1:$O$277,10,FALSE)</f>
        <v>236100</v>
      </c>
      <c r="P327" s="11">
        <v>0</v>
      </c>
      <c r="Q327" s="11">
        <v>0</v>
      </c>
      <c r="R327" s="11">
        <f t="shared" si="4"/>
        <v>2336100</v>
      </c>
    </row>
    <row r="328" spans="1:18" ht="38.25" x14ac:dyDescent="0.25">
      <c r="A328" s="5">
        <v>323</v>
      </c>
      <c r="B328" s="6" t="s">
        <v>101</v>
      </c>
      <c r="C328" s="6" t="s">
        <v>553</v>
      </c>
      <c r="D328" s="6" t="s">
        <v>554</v>
      </c>
      <c r="E328" s="7">
        <v>71230629</v>
      </c>
      <c r="F328" s="6" t="s">
        <v>77</v>
      </c>
      <c r="G328" s="8">
        <v>6327242</v>
      </c>
      <c r="H328" s="9" t="s">
        <v>77</v>
      </c>
      <c r="I328" s="9" t="s">
        <v>73</v>
      </c>
      <c r="J328" s="9" t="s">
        <v>79</v>
      </c>
      <c r="K328" s="9" t="s">
        <v>295</v>
      </c>
      <c r="L328" s="6" t="s">
        <v>36</v>
      </c>
      <c r="M328" s="13">
        <v>4</v>
      </c>
      <c r="N328" s="11">
        <v>2600000</v>
      </c>
      <c r="O328" s="11">
        <f>VLOOKUP(G328,'[3]Souhrnná tabulka SSL A'!$F$1:$O$277,10,FALSE)</f>
        <v>220000</v>
      </c>
      <c r="P328" s="11">
        <v>0</v>
      </c>
      <c r="Q328" s="11">
        <v>0</v>
      </c>
      <c r="R328" s="11">
        <f t="shared" ref="R328:R366" si="5">SUM(N328:Q328)</f>
        <v>2820000</v>
      </c>
    </row>
    <row r="329" spans="1:18" ht="38.25" x14ac:dyDescent="0.25">
      <c r="A329" s="5">
        <v>324</v>
      </c>
      <c r="B329" s="6" t="s">
        <v>101</v>
      </c>
      <c r="C329" s="6" t="s">
        <v>553</v>
      </c>
      <c r="D329" s="6" t="s">
        <v>554</v>
      </c>
      <c r="E329" s="7">
        <v>71230629</v>
      </c>
      <c r="F329" s="6" t="s">
        <v>132</v>
      </c>
      <c r="G329" s="8">
        <v>8646020</v>
      </c>
      <c r="H329" s="6" t="s">
        <v>557</v>
      </c>
      <c r="I329" s="9" t="s">
        <v>73</v>
      </c>
      <c r="J329" s="9" t="s">
        <v>24</v>
      </c>
      <c r="K329" s="9" t="s">
        <v>295</v>
      </c>
      <c r="L329" s="6" t="s">
        <v>36</v>
      </c>
      <c r="M329" s="13">
        <v>18</v>
      </c>
      <c r="N329" s="11">
        <v>8462450</v>
      </c>
      <c r="O329" s="11">
        <f>VLOOKUP(G329,'[3]Souhrnná tabulka SSL A'!$F$1:$O$277,10,FALSE)</f>
        <v>950000</v>
      </c>
      <c r="P329" s="11">
        <v>0</v>
      </c>
      <c r="Q329" s="11">
        <v>0</v>
      </c>
      <c r="R329" s="11">
        <f t="shared" si="5"/>
        <v>9412450</v>
      </c>
    </row>
    <row r="330" spans="1:18" ht="38.25" x14ac:dyDescent="0.25">
      <c r="A330" s="5">
        <v>325</v>
      </c>
      <c r="B330" s="6" t="s">
        <v>101</v>
      </c>
      <c r="C330" s="19" t="s">
        <v>553</v>
      </c>
      <c r="D330" s="6" t="s">
        <v>554</v>
      </c>
      <c r="E330" s="12">
        <v>71230629</v>
      </c>
      <c r="F330" s="6" t="s">
        <v>132</v>
      </c>
      <c r="G330" s="5" t="s">
        <v>558</v>
      </c>
      <c r="H330" s="19" t="s">
        <v>557</v>
      </c>
      <c r="I330" s="19" t="s">
        <v>34</v>
      </c>
      <c r="J330" s="19" t="s">
        <v>38</v>
      </c>
      <c r="K330" s="19" t="s">
        <v>295</v>
      </c>
      <c r="L330" s="15" t="s">
        <v>36</v>
      </c>
      <c r="M330" s="16" t="s">
        <v>134</v>
      </c>
      <c r="N330" s="11">
        <v>0</v>
      </c>
      <c r="O330" s="11">
        <v>0</v>
      </c>
      <c r="P330" s="11">
        <v>300000</v>
      </c>
      <c r="Q330" s="11">
        <v>0</v>
      </c>
      <c r="R330" s="11">
        <f t="shared" si="5"/>
        <v>300000</v>
      </c>
    </row>
    <row r="331" spans="1:18" ht="25.5" x14ac:dyDescent="0.25">
      <c r="A331" s="5">
        <v>326</v>
      </c>
      <c r="B331" s="6" t="s">
        <v>89</v>
      </c>
      <c r="C331" s="6" t="s">
        <v>559</v>
      </c>
      <c r="D331" s="6" t="s">
        <v>560</v>
      </c>
      <c r="E331" s="7">
        <v>49562827</v>
      </c>
      <c r="F331" s="6" t="s">
        <v>100</v>
      </c>
      <c r="G331" s="8">
        <v>2080657</v>
      </c>
      <c r="H331" s="6" t="s">
        <v>561</v>
      </c>
      <c r="I331" s="9" t="s">
        <v>23</v>
      </c>
      <c r="J331" s="9" t="s">
        <v>24</v>
      </c>
      <c r="K331" s="9" t="s">
        <v>326</v>
      </c>
      <c r="L331" s="6" t="s">
        <v>26</v>
      </c>
      <c r="M331" s="18">
        <v>196</v>
      </c>
      <c r="N331" s="11">
        <v>25561000</v>
      </c>
      <c r="O331" s="11">
        <f>VLOOKUP(G331,'[3]Souhrnná tabulka SSL A'!$F$1:$O$277,10,FALSE)</f>
        <v>1667200</v>
      </c>
      <c r="P331" s="11">
        <v>0</v>
      </c>
      <c r="Q331" s="11">
        <v>5800</v>
      </c>
      <c r="R331" s="11">
        <f t="shared" si="5"/>
        <v>27234000</v>
      </c>
    </row>
    <row r="332" spans="1:18" ht="51" x14ac:dyDescent="0.25">
      <c r="A332" s="5">
        <v>327</v>
      </c>
      <c r="B332" s="6" t="s">
        <v>89</v>
      </c>
      <c r="C332" s="6" t="s">
        <v>559</v>
      </c>
      <c r="D332" s="6" t="s">
        <v>560</v>
      </c>
      <c r="E332" s="7">
        <v>49562827</v>
      </c>
      <c r="F332" s="6" t="s">
        <v>128</v>
      </c>
      <c r="G332" s="8">
        <v>2141770</v>
      </c>
      <c r="H332" s="6" t="s">
        <v>562</v>
      </c>
      <c r="I332" s="9" t="s">
        <v>23</v>
      </c>
      <c r="J332" s="9" t="s">
        <v>68</v>
      </c>
      <c r="K332" s="9" t="s">
        <v>326</v>
      </c>
      <c r="L332" s="6" t="s">
        <v>26</v>
      </c>
      <c r="M332" s="18">
        <v>9</v>
      </c>
      <c r="N332" s="11">
        <v>3913450</v>
      </c>
      <c r="O332" s="11">
        <f>VLOOKUP(G332,'[3]Souhrnná tabulka SSL A'!$F$1:$O$277,10,FALSE)</f>
        <v>161700</v>
      </c>
      <c r="P332" s="11">
        <v>0</v>
      </c>
      <c r="Q332" s="11">
        <v>26931</v>
      </c>
      <c r="R332" s="11">
        <f t="shared" si="5"/>
        <v>4102081</v>
      </c>
    </row>
    <row r="333" spans="1:18" ht="25.5" x14ac:dyDescent="0.25">
      <c r="A333" s="5">
        <v>328</v>
      </c>
      <c r="B333" s="6" t="s">
        <v>89</v>
      </c>
      <c r="C333" s="6" t="s">
        <v>559</v>
      </c>
      <c r="D333" s="6" t="s">
        <v>560</v>
      </c>
      <c r="E333" s="7">
        <v>49562827</v>
      </c>
      <c r="F333" s="6" t="s">
        <v>100</v>
      </c>
      <c r="G333" s="8">
        <v>2952927</v>
      </c>
      <c r="H333" s="6" t="s">
        <v>563</v>
      </c>
      <c r="I333" s="9" t="s">
        <v>23</v>
      </c>
      <c r="J333" s="9" t="s">
        <v>24</v>
      </c>
      <c r="K333" s="9" t="s">
        <v>96</v>
      </c>
      <c r="L333" s="6" t="s">
        <v>26</v>
      </c>
      <c r="M333" s="18">
        <v>49</v>
      </c>
      <c r="N333" s="11">
        <v>9726680</v>
      </c>
      <c r="O333" s="11">
        <f>VLOOKUP(G333,'[3]Souhrnná tabulka SSL A'!$F$1:$O$277,10,FALSE)</f>
        <v>708500</v>
      </c>
      <c r="P333" s="11">
        <v>0</v>
      </c>
      <c r="Q333" s="11">
        <v>1600</v>
      </c>
      <c r="R333" s="11">
        <f t="shared" si="5"/>
        <v>10436780</v>
      </c>
    </row>
    <row r="334" spans="1:18" ht="38.25" x14ac:dyDescent="0.25">
      <c r="A334" s="5">
        <v>329</v>
      </c>
      <c r="B334" s="6" t="s">
        <v>89</v>
      </c>
      <c r="C334" s="6" t="s">
        <v>559</v>
      </c>
      <c r="D334" s="6" t="s">
        <v>560</v>
      </c>
      <c r="E334" s="7">
        <v>49562827</v>
      </c>
      <c r="F334" s="6" t="s">
        <v>128</v>
      </c>
      <c r="G334" s="8">
        <v>3499100</v>
      </c>
      <c r="H334" s="6" t="s">
        <v>564</v>
      </c>
      <c r="I334" s="9" t="s">
        <v>23</v>
      </c>
      <c r="J334" s="9" t="s">
        <v>68</v>
      </c>
      <c r="K334" s="9" t="s">
        <v>86</v>
      </c>
      <c r="L334" s="6" t="s">
        <v>26</v>
      </c>
      <c r="M334" s="18">
        <v>12</v>
      </c>
      <c r="N334" s="11">
        <v>4673000</v>
      </c>
      <c r="O334" s="11">
        <f>VLOOKUP(G334,'[3]Souhrnná tabulka SSL A'!$F$1:$O$277,10,FALSE)</f>
        <v>215700</v>
      </c>
      <c r="P334" s="11">
        <v>0</v>
      </c>
      <c r="Q334" s="11">
        <v>26932</v>
      </c>
      <c r="R334" s="11">
        <f t="shared" si="5"/>
        <v>4915632</v>
      </c>
    </row>
    <row r="335" spans="1:18" ht="25.5" x14ac:dyDescent="0.25">
      <c r="A335" s="5">
        <v>330</v>
      </c>
      <c r="B335" s="6" t="s">
        <v>89</v>
      </c>
      <c r="C335" s="6" t="s">
        <v>559</v>
      </c>
      <c r="D335" s="6" t="s">
        <v>560</v>
      </c>
      <c r="E335" s="7">
        <v>49562827</v>
      </c>
      <c r="F335" s="6" t="s">
        <v>100</v>
      </c>
      <c r="G335" s="8">
        <v>5239713</v>
      </c>
      <c r="H335" s="6" t="s">
        <v>565</v>
      </c>
      <c r="I335" s="9" t="s">
        <v>23</v>
      </c>
      <c r="J335" s="9" t="s">
        <v>24</v>
      </c>
      <c r="K335" s="9" t="s">
        <v>86</v>
      </c>
      <c r="L335" s="6" t="s">
        <v>26</v>
      </c>
      <c r="M335" s="18">
        <v>51</v>
      </c>
      <c r="N335" s="11">
        <v>10705320</v>
      </c>
      <c r="O335" s="11">
        <f>VLOOKUP(G335,'[3]Souhrnná tabulka SSL A'!$F$1:$O$277,10,FALSE)</f>
        <v>737400</v>
      </c>
      <c r="P335" s="11">
        <v>0</v>
      </c>
      <c r="Q335" s="11">
        <v>2000</v>
      </c>
      <c r="R335" s="11">
        <f t="shared" si="5"/>
        <v>11444720</v>
      </c>
    </row>
    <row r="336" spans="1:18" ht="38.25" x14ac:dyDescent="0.25">
      <c r="A336" s="5">
        <v>331</v>
      </c>
      <c r="B336" s="6" t="s">
        <v>89</v>
      </c>
      <c r="C336" s="6" t="s">
        <v>559</v>
      </c>
      <c r="D336" s="6" t="s">
        <v>560</v>
      </c>
      <c r="E336" s="7">
        <v>49562827</v>
      </c>
      <c r="F336" s="6" t="s">
        <v>128</v>
      </c>
      <c r="G336" s="8">
        <v>5484955</v>
      </c>
      <c r="H336" s="6" t="s">
        <v>566</v>
      </c>
      <c r="I336" s="9" t="s">
        <v>23</v>
      </c>
      <c r="J336" s="9" t="s">
        <v>68</v>
      </c>
      <c r="K336" s="9" t="s">
        <v>326</v>
      </c>
      <c r="L336" s="6" t="s">
        <v>26</v>
      </c>
      <c r="M336" s="18">
        <v>8</v>
      </c>
      <c r="N336" s="11">
        <v>3478620</v>
      </c>
      <c r="O336" s="11">
        <f>VLOOKUP(G336,'[3]Souhrnná tabulka SSL A'!$F$1:$O$277,10,FALSE)</f>
        <v>143700</v>
      </c>
      <c r="P336" s="11">
        <v>0</v>
      </c>
      <c r="Q336" s="11">
        <v>26932</v>
      </c>
      <c r="R336" s="11">
        <f t="shared" si="5"/>
        <v>3649252</v>
      </c>
    </row>
    <row r="337" spans="1:18" ht="63.75" x14ac:dyDescent="0.25">
      <c r="A337" s="5">
        <v>332</v>
      </c>
      <c r="B337" s="6" t="s">
        <v>89</v>
      </c>
      <c r="C337" s="26" t="s">
        <v>559</v>
      </c>
      <c r="D337" s="6" t="s">
        <v>560</v>
      </c>
      <c r="E337" s="7">
        <v>49562827</v>
      </c>
      <c r="F337" s="26" t="s">
        <v>391</v>
      </c>
      <c r="G337" s="27">
        <v>5730896</v>
      </c>
      <c r="H337" s="26" t="s">
        <v>567</v>
      </c>
      <c r="I337" s="28" t="s">
        <v>23</v>
      </c>
      <c r="J337" s="28" t="s">
        <v>68</v>
      </c>
      <c r="K337" s="28" t="s">
        <v>96</v>
      </c>
      <c r="L337" s="26" t="s">
        <v>26</v>
      </c>
      <c r="M337" s="18">
        <v>18</v>
      </c>
      <c r="N337" s="11">
        <v>8638000</v>
      </c>
      <c r="O337" s="11">
        <f>VLOOKUP(G337,'[3]Souhrnná tabulka SSL A'!$F$1:$O$277,10,FALSE)</f>
        <v>177400</v>
      </c>
      <c r="P337" s="11">
        <v>0</v>
      </c>
      <c r="Q337" s="11">
        <v>27532</v>
      </c>
      <c r="R337" s="11">
        <f t="shared" si="5"/>
        <v>8842932</v>
      </c>
    </row>
    <row r="338" spans="1:18" ht="25.5" x14ac:dyDescent="0.25">
      <c r="A338" s="5">
        <v>333</v>
      </c>
      <c r="B338" s="6" t="s">
        <v>89</v>
      </c>
      <c r="C338" s="6" t="s">
        <v>559</v>
      </c>
      <c r="D338" s="6" t="s">
        <v>560</v>
      </c>
      <c r="E338" s="7">
        <v>49562827</v>
      </c>
      <c r="F338" s="6" t="s">
        <v>100</v>
      </c>
      <c r="G338" s="8">
        <v>5934524</v>
      </c>
      <c r="H338" s="6" t="s">
        <v>568</v>
      </c>
      <c r="I338" s="9" t="s">
        <v>23</v>
      </c>
      <c r="J338" s="9" t="s">
        <v>24</v>
      </c>
      <c r="K338" s="9" t="s">
        <v>86</v>
      </c>
      <c r="L338" s="26" t="s">
        <v>26</v>
      </c>
      <c r="M338" s="18">
        <v>128</v>
      </c>
      <c r="N338" s="11">
        <v>15297000</v>
      </c>
      <c r="O338" s="11">
        <f>VLOOKUP(G338,'[3]Souhrnná tabulka SSL A'!$F$1:$O$277,10,FALSE)</f>
        <v>1088800</v>
      </c>
      <c r="P338" s="11">
        <v>0</v>
      </c>
      <c r="Q338" s="11">
        <v>3800</v>
      </c>
      <c r="R338" s="11">
        <f t="shared" si="5"/>
        <v>16389600</v>
      </c>
    </row>
    <row r="339" spans="1:18" ht="38.25" x14ac:dyDescent="0.25">
      <c r="A339" s="5">
        <v>334</v>
      </c>
      <c r="B339" s="6" t="s">
        <v>89</v>
      </c>
      <c r="C339" s="6" t="s">
        <v>559</v>
      </c>
      <c r="D339" s="6" t="s">
        <v>560</v>
      </c>
      <c r="E339" s="7">
        <v>49562827</v>
      </c>
      <c r="F339" s="6" t="s">
        <v>128</v>
      </c>
      <c r="G339" s="8">
        <v>7605066</v>
      </c>
      <c r="H339" s="6" t="s">
        <v>569</v>
      </c>
      <c r="I339" s="9" t="s">
        <v>23</v>
      </c>
      <c r="J339" s="9" t="s">
        <v>68</v>
      </c>
      <c r="K339" s="9" t="s">
        <v>326</v>
      </c>
      <c r="L339" s="26" t="s">
        <v>26</v>
      </c>
      <c r="M339" s="18">
        <v>5</v>
      </c>
      <c r="N339" s="11">
        <v>2174140</v>
      </c>
      <c r="O339" s="11">
        <f>VLOOKUP(G339,'[3]Souhrnná tabulka SSL A'!$F$1:$O$277,10,FALSE)</f>
        <v>89900</v>
      </c>
      <c r="P339" s="11">
        <v>0</v>
      </c>
      <c r="Q339" s="11">
        <v>26932</v>
      </c>
      <c r="R339" s="11">
        <f t="shared" si="5"/>
        <v>2290972</v>
      </c>
    </row>
    <row r="340" spans="1:18" ht="63.75" x14ac:dyDescent="0.25">
      <c r="A340" s="5">
        <v>335</v>
      </c>
      <c r="B340" s="6" t="s">
        <v>89</v>
      </c>
      <c r="C340" s="6" t="s">
        <v>559</v>
      </c>
      <c r="D340" s="6" t="s">
        <v>560</v>
      </c>
      <c r="E340" s="7">
        <v>49562827</v>
      </c>
      <c r="F340" s="6" t="s">
        <v>391</v>
      </c>
      <c r="G340" s="8">
        <v>8138516</v>
      </c>
      <c r="H340" s="6" t="s">
        <v>570</v>
      </c>
      <c r="I340" s="9" t="s">
        <v>23</v>
      </c>
      <c r="J340" s="9" t="s">
        <v>68</v>
      </c>
      <c r="K340" s="9" t="s">
        <v>96</v>
      </c>
      <c r="L340" s="26" t="s">
        <v>26</v>
      </c>
      <c r="M340" s="18">
        <v>18</v>
      </c>
      <c r="N340" s="11">
        <v>8506000</v>
      </c>
      <c r="O340" s="11">
        <f>VLOOKUP(G340,'[3]Souhrnná tabulka SSL A'!$F$1:$O$277,10,FALSE)</f>
        <v>177400</v>
      </c>
      <c r="P340" s="11">
        <v>0</v>
      </c>
      <c r="Q340" s="11">
        <v>27532</v>
      </c>
      <c r="R340" s="11">
        <f t="shared" si="5"/>
        <v>8710932</v>
      </c>
    </row>
    <row r="341" spans="1:18" ht="25.5" x14ac:dyDescent="0.25">
      <c r="A341" s="5">
        <v>336</v>
      </c>
      <c r="B341" s="6" t="s">
        <v>89</v>
      </c>
      <c r="C341" s="6" t="s">
        <v>559</v>
      </c>
      <c r="D341" s="6" t="s">
        <v>560</v>
      </c>
      <c r="E341" s="7">
        <v>49562827</v>
      </c>
      <c r="F341" s="6" t="s">
        <v>21</v>
      </c>
      <c r="G341" s="8">
        <v>8834308</v>
      </c>
      <c r="H341" s="6" t="s">
        <v>563</v>
      </c>
      <c r="I341" s="9" t="s">
        <v>23</v>
      </c>
      <c r="J341" s="9" t="s">
        <v>24</v>
      </c>
      <c r="K341" s="9" t="s">
        <v>96</v>
      </c>
      <c r="L341" s="26" t="s">
        <v>26</v>
      </c>
      <c r="M341" s="18">
        <v>22</v>
      </c>
      <c r="N341" s="11">
        <v>4537000</v>
      </c>
      <c r="O341" s="11">
        <f>VLOOKUP(G341,'[3]Souhrnná tabulka SSL A'!$F$1:$O$277,10,FALSE)</f>
        <v>220200</v>
      </c>
      <c r="P341" s="11">
        <v>0</v>
      </c>
      <c r="Q341" s="11">
        <v>1000</v>
      </c>
      <c r="R341" s="11">
        <f t="shared" si="5"/>
        <v>4758200</v>
      </c>
    </row>
    <row r="342" spans="1:18" ht="25.5" x14ac:dyDescent="0.25">
      <c r="A342" s="5">
        <v>337</v>
      </c>
      <c r="B342" s="6" t="s">
        <v>89</v>
      </c>
      <c r="C342" s="6" t="s">
        <v>559</v>
      </c>
      <c r="D342" s="6" t="s">
        <v>560</v>
      </c>
      <c r="E342" s="7">
        <v>49562827</v>
      </c>
      <c r="F342" s="6" t="s">
        <v>21</v>
      </c>
      <c r="G342" s="8">
        <v>9637335</v>
      </c>
      <c r="H342" s="6" t="s">
        <v>571</v>
      </c>
      <c r="I342" s="9" t="s">
        <v>23</v>
      </c>
      <c r="J342" s="9" t="s">
        <v>68</v>
      </c>
      <c r="K342" s="9" t="s">
        <v>86</v>
      </c>
      <c r="L342" s="26" t="s">
        <v>26</v>
      </c>
      <c r="M342" s="18">
        <v>64</v>
      </c>
      <c r="N342" s="11">
        <v>14787000</v>
      </c>
      <c r="O342" s="11">
        <f>VLOOKUP(G342,'[3]Souhrnná tabulka SSL A'!$F$1:$O$277,10,FALSE)</f>
        <v>641000</v>
      </c>
      <c r="P342" s="11">
        <v>0</v>
      </c>
      <c r="Q342" s="11">
        <v>28732</v>
      </c>
      <c r="R342" s="11">
        <f t="shared" si="5"/>
        <v>15456732</v>
      </c>
    </row>
    <row r="343" spans="1:18" ht="38.25" x14ac:dyDescent="0.25">
      <c r="A343" s="5">
        <v>338</v>
      </c>
      <c r="B343" s="6" t="s">
        <v>417</v>
      </c>
      <c r="C343" s="6" t="s">
        <v>572</v>
      </c>
      <c r="D343" s="6" t="s">
        <v>573</v>
      </c>
      <c r="E343" s="7">
        <v>70965200</v>
      </c>
      <c r="F343" s="6" t="s">
        <v>140</v>
      </c>
      <c r="G343" s="8">
        <v>3790557</v>
      </c>
      <c r="H343" s="9" t="s">
        <v>574</v>
      </c>
      <c r="I343" s="9" t="s">
        <v>44</v>
      </c>
      <c r="J343" s="9" t="s">
        <v>68</v>
      </c>
      <c r="K343" s="9" t="s">
        <v>96</v>
      </c>
      <c r="L343" s="26" t="s">
        <v>36</v>
      </c>
      <c r="M343" s="13">
        <v>4</v>
      </c>
      <c r="N343" s="11">
        <v>2891680</v>
      </c>
      <c r="O343" s="11">
        <f>VLOOKUP(G343,'[3]Souhrnná tabulka SSL A'!$F$1:$O$277,10,FALSE)</f>
        <v>181600</v>
      </c>
      <c r="P343" s="11">
        <v>0</v>
      </c>
      <c r="Q343" s="11">
        <v>0</v>
      </c>
      <c r="R343" s="11">
        <f t="shared" si="5"/>
        <v>3073280</v>
      </c>
    </row>
    <row r="344" spans="1:18" ht="25.5" x14ac:dyDescent="0.25">
      <c r="A344" s="5">
        <v>339</v>
      </c>
      <c r="B344" s="6" t="s">
        <v>54</v>
      </c>
      <c r="C344" s="6" t="s">
        <v>575</v>
      </c>
      <c r="D344" s="6" t="s">
        <v>576</v>
      </c>
      <c r="E344" s="7">
        <v>60557621</v>
      </c>
      <c r="F344" s="6" t="s">
        <v>84</v>
      </c>
      <c r="G344" s="8">
        <v>3424265</v>
      </c>
      <c r="H344" s="9" t="s">
        <v>577</v>
      </c>
      <c r="I344" s="9" t="s">
        <v>44</v>
      </c>
      <c r="J344" s="9" t="s">
        <v>45</v>
      </c>
      <c r="K344" s="9" t="s">
        <v>578</v>
      </c>
      <c r="L344" s="26" t="s">
        <v>36</v>
      </c>
      <c r="M344" s="13">
        <v>1.5</v>
      </c>
      <c r="N344" s="11">
        <v>1032970</v>
      </c>
      <c r="O344" s="11">
        <f>VLOOKUP(G344,'[3]Souhrnná tabulka SSL A'!$F$1:$O$277,10,FALSE)</f>
        <v>136900</v>
      </c>
      <c r="P344" s="11">
        <v>0</v>
      </c>
      <c r="Q344" s="11">
        <v>0</v>
      </c>
      <c r="R344" s="11">
        <f t="shared" si="5"/>
        <v>1169870</v>
      </c>
    </row>
    <row r="345" spans="1:18" ht="25.5" x14ac:dyDescent="0.25">
      <c r="A345" s="5">
        <v>340</v>
      </c>
      <c r="B345" s="6" t="s">
        <v>54</v>
      </c>
      <c r="C345" s="6" t="s">
        <v>575</v>
      </c>
      <c r="D345" s="6" t="s">
        <v>576</v>
      </c>
      <c r="E345" s="7">
        <v>60557621</v>
      </c>
      <c r="F345" s="6" t="s">
        <v>42</v>
      </c>
      <c r="G345" s="8">
        <v>5835780</v>
      </c>
      <c r="H345" s="6" t="s">
        <v>579</v>
      </c>
      <c r="I345" s="9" t="s">
        <v>44</v>
      </c>
      <c r="J345" s="9" t="s">
        <v>45</v>
      </c>
      <c r="K345" s="9" t="s">
        <v>25</v>
      </c>
      <c r="L345" s="26" t="s">
        <v>36</v>
      </c>
      <c r="M345" s="13">
        <v>2.5099999999999998</v>
      </c>
      <c r="N345" s="11">
        <v>1172970</v>
      </c>
      <c r="O345" s="11">
        <f>VLOOKUP(G345,'[3]Souhrnná tabulka SSL A'!$F$1:$O$277,10,FALSE)</f>
        <v>443500</v>
      </c>
      <c r="P345" s="11">
        <v>0</v>
      </c>
      <c r="Q345" s="11">
        <v>0</v>
      </c>
      <c r="R345" s="11">
        <f t="shared" si="5"/>
        <v>1616470</v>
      </c>
    </row>
    <row r="346" spans="1:18" ht="25.5" x14ac:dyDescent="0.25">
      <c r="A346" s="5">
        <v>341</v>
      </c>
      <c r="B346" s="6" t="s">
        <v>54</v>
      </c>
      <c r="C346" s="6" t="s">
        <v>575</v>
      </c>
      <c r="D346" s="6" t="s">
        <v>576</v>
      </c>
      <c r="E346" s="7">
        <v>60557621</v>
      </c>
      <c r="F346" s="6" t="s">
        <v>84</v>
      </c>
      <c r="G346" s="8">
        <v>6651192</v>
      </c>
      <c r="H346" s="6" t="s">
        <v>580</v>
      </c>
      <c r="I346" s="9" t="s">
        <v>44</v>
      </c>
      <c r="J346" s="9" t="s">
        <v>45</v>
      </c>
      <c r="K346" s="9" t="s">
        <v>578</v>
      </c>
      <c r="L346" s="26" t="s">
        <v>36</v>
      </c>
      <c r="M346" s="13">
        <v>3.15</v>
      </c>
      <c r="N346" s="11">
        <v>2169240</v>
      </c>
      <c r="O346" s="11">
        <f>VLOOKUP(G346,'[3]Souhrnná tabulka SSL A'!$F$1:$O$277,10,FALSE)</f>
        <v>287700</v>
      </c>
      <c r="P346" s="11">
        <v>0</v>
      </c>
      <c r="Q346" s="11">
        <v>0</v>
      </c>
      <c r="R346" s="11">
        <f t="shared" si="5"/>
        <v>2456940</v>
      </c>
    </row>
    <row r="347" spans="1:18" ht="25.5" x14ac:dyDescent="0.25">
      <c r="A347" s="5">
        <v>342</v>
      </c>
      <c r="B347" s="6" t="s">
        <v>54</v>
      </c>
      <c r="C347" s="6" t="s">
        <v>575</v>
      </c>
      <c r="D347" s="6" t="s">
        <v>576</v>
      </c>
      <c r="E347" s="7">
        <v>60557621</v>
      </c>
      <c r="F347" s="6" t="s">
        <v>148</v>
      </c>
      <c r="G347" s="8">
        <v>7314919</v>
      </c>
      <c r="H347" s="6" t="s">
        <v>581</v>
      </c>
      <c r="I347" s="9" t="s">
        <v>59</v>
      </c>
      <c r="J347" s="9" t="s">
        <v>79</v>
      </c>
      <c r="K347" s="9" t="s">
        <v>60</v>
      </c>
      <c r="L347" s="26" t="s">
        <v>36</v>
      </c>
      <c r="M347" s="13">
        <v>2.996</v>
      </c>
      <c r="N347" s="11">
        <v>2117570</v>
      </c>
      <c r="O347" s="11">
        <f>VLOOKUP(G347,'[3]Souhrnná tabulka SSL A'!$F$1:$O$277,10,FALSE)</f>
        <v>267600</v>
      </c>
      <c r="P347" s="11">
        <v>0</v>
      </c>
      <c r="Q347" s="11">
        <v>0</v>
      </c>
      <c r="R347" s="11">
        <f t="shared" si="5"/>
        <v>2385170</v>
      </c>
    </row>
    <row r="348" spans="1:18" ht="25.5" x14ac:dyDescent="0.25">
      <c r="A348" s="5">
        <v>343</v>
      </c>
      <c r="B348" s="6" t="s">
        <v>54</v>
      </c>
      <c r="C348" s="29" t="s">
        <v>575</v>
      </c>
      <c r="D348" s="6" t="s">
        <v>576</v>
      </c>
      <c r="E348" s="7">
        <v>60557621</v>
      </c>
      <c r="F348" s="6" t="s">
        <v>582</v>
      </c>
      <c r="G348" s="8">
        <v>8664237</v>
      </c>
      <c r="H348" s="6" t="s">
        <v>583</v>
      </c>
      <c r="I348" s="9" t="s">
        <v>23</v>
      </c>
      <c r="J348" s="9" t="s">
        <v>45</v>
      </c>
      <c r="K348" s="9" t="s">
        <v>25</v>
      </c>
      <c r="L348" s="26" t="s">
        <v>26</v>
      </c>
      <c r="M348" s="10">
        <v>10</v>
      </c>
      <c r="N348" s="11">
        <v>2325000</v>
      </c>
      <c r="O348" s="11">
        <f>VLOOKUP(G348,'[3]Souhrnná tabulka SSL A'!$F$1:$O$277,10,FALSE)</f>
        <v>150000</v>
      </c>
      <c r="P348" s="11">
        <v>0</v>
      </c>
      <c r="Q348" s="11">
        <v>0</v>
      </c>
      <c r="R348" s="11">
        <f t="shared" si="5"/>
        <v>2475000</v>
      </c>
    </row>
    <row r="349" spans="1:18" ht="25.5" x14ac:dyDescent="0.25">
      <c r="A349" s="5">
        <v>344</v>
      </c>
      <c r="B349" s="6" t="s">
        <v>54</v>
      </c>
      <c r="C349" s="6" t="s">
        <v>575</v>
      </c>
      <c r="D349" s="6" t="s">
        <v>576</v>
      </c>
      <c r="E349" s="7">
        <v>60557621</v>
      </c>
      <c r="F349" s="6" t="s">
        <v>47</v>
      </c>
      <c r="G349" s="8">
        <v>8952114</v>
      </c>
      <c r="H349" s="6" t="s">
        <v>584</v>
      </c>
      <c r="I349" s="9" t="s">
        <v>34</v>
      </c>
      <c r="J349" s="9" t="s">
        <v>45</v>
      </c>
      <c r="K349" s="9" t="s">
        <v>114</v>
      </c>
      <c r="L349" s="26" t="s">
        <v>36</v>
      </c>
      <c r="M349" s="13">
        <v>3.35</v>
      </c>
      <c r="N349" s="11">
        <v>2340090</v>
      </c>
      <c r="O349" s="11">
        <f>VLOOKUP(G349,'[3]Souhrnná tabulka SSL A'!$F$1:$O$277,10,FALSE)</f>
        <v>222900</v>
      </c>
      <c r="P349" s="11">
        <v>0</v>
      </c>
      <c r="Q349" s="11">
        <v>0</v>
      </c>
      <c r="R349" s="11">
        <f t="shared" si="5"/>
        <v>2562990</v>
      </c>
    </row>
    <row r="350" spans="1:18" ht="25.5" x14ac:dyDescent="0.25">
      <c r="A350" s="5">
        <v>345</v>
      </c>
      <c r="B350" s="6" t="s">
        <v>54</v>
      </c>
      <c r="C350" s="6" t="s">
        <v>575</v>
      </c>
      <c r="D350" s="6" t="s">
        <v>576</v>
      </c>
      <c r="E350" s="7">
        <v>60557621</v>
      </c>
      <c r="F350" s="6" t="s">
        <v>42</v>
      </c>
      <c r="G350" s="8">
        <v>9580837</v>
      </c>
      <c r="H350" s="6" t="s">
        <v>585</v>
      </c>
      <c r="I350" s="9" t="s">
        <v>59</v>
      </c>
      <c r="J350" s="9" t="s">
        <v>45</v>
      </c>
      <c r="K350" s="9" t="s">
        <v>282</v>
      </c>
      <c r="L350" s="26" t="s">
        <v>36</v>
      </c>
      <c r="M350" s="13">
        <v>3.3</v>
      </c>
      <c r="N350" s="11">
        <v>1542150</v>
      </c>
      <c r="O350" s="11">
        <f>VLOOKUP(G350,'[3]Souhrnná tabulka SSL A'!$F$1:$O$277,10,FALSE)</f>
        <v>583100</v>
      </c>
      <c r="P350" s="11">
        <v>0</v>
      </c>
      <c r="Q350" s="11">
        <v>0</v>
      </c>
      <c r="R350" s="11">
        <f t="shared" si="5"/>
        <v>2125250</v>
      </c>
    </row>
    <row r="351" spans="1:18" ht="38.25" x14ac:dyDescent="0.25">
      <c r="A351" s="5">
        <v>346</v>
      </c>
      <c r="B351" s="6" t="s">
        <v>417</v>
      </c>
      <c r="C351" s="6" t="s">
        <v>586</v>
      </c>
      <c r="D351" s="6" t="s">
        <v>587</v>
      </c>
      <c r="E351" s="7">
        <v>75094924</v>
      </c>
      <c r="F351" s="6" t="s">
        <v>66</v>
      </c>
      <c r="G351" s="8">
        <v>4123958</v>
      </c>
      <c r="H351" s="6" t="s">
        <v>586</v>
      </c>
      <c r="I351" s="9" t="s">
        <v>34</v>
      </c>
      <c r="J351" s="9" t="s">
        <v>68</v>
      </c>
      <c r="K351" s="9" t="s">
        <v>588</v>
      </c>
      <c r="L351" s="26" t="s">
        <v>36</v>
      </c>
      <c r="M351" s="13">
        <v>0.4</v>
      </c>
      <c r="N351" s="11">
        <v>445720</v>
      </c>
      <c r="O351" s="11"/>
      <c r="P351" s="11">
        <v>0</v>
      </c>
      <c r="Q351" s="11">
        <v>0</v>
      </c>
      <c r="R351" s="11">
        <f t="shared" si="5"/>
        <v>445720</v>
      </c>
    </row>
    <row r="352" spans="1:18" ht="89.25" x14ac:dyDescent="0.25">
      <c r="A352" s="5">
        <v>347</v>
      </c>
      <c r="B352" s="6" t="s">
        <v>417</v>
      </c>
      <c r="C352" s="6" t="s">
        <v>589</v>
      </c>
      <c r="D352" s="6" t="s">
        <v>590</v>
      </c>
      <c r="E352" s="7">
        <v>75095009</v>
      </c>
      <c r="F352" s="6" t="s">
        <v>66</v>
      </c>
      <c r="G352" s="8">
        <v>4755953</v>
      </c>
      <c r="H352" s="6" t="s">
        <v>591</v>
      </c>
      <c r="I352" s="9" t="s">
        <v>34</v>
      </c>
      <c r="J352" s="9" t="s">
        <v>68</v>
      </c>
      <c r="K352" s="9" t="s">
        <v>592</v>
      </c>
      <c r="L352" s="26" t="s">
        <v>36</v>
      </c>
      <c r="M352" s="13">
        <v>1.2</v>
      </c>
      <c r="N352" s="11">
        <v>1337170</v>
      </c>
      <c r="O352" s="11">
        <f>VLOOKUP(G352,'[3]Souhrnná tabulka SSL A'!$F$1:$O$277,10,FALSE)</f>
        <v>94100</v>
      </c>
      <c r="P352" s="11">
        <v>0</v>
      </c>
      <c r="Q352" s="11">
        <v>0</v>
      </c>
      <c r="R352" s="11">
        <f t="shared" si="5"/>
        <v>1431270</v>
      </c>
    </row>
    <row r="353" spans="1:18" ht="89.25" x14ac:dyDescent="0.25">
      <c r="A353" s="5">
        <v>348</v>
      </c>
      <c r="B353" s="6" t="s">
        <v>417</v>
      </c>
      <c r="C353" s="6" t="s">
        <v>589</v>
      </c>
      <c r="D353" s="6" t="s">
        <v>590</v>
      </c>
      <c r="E353" s="12">
        <v>75095009</v>
      </c>
      <c r="F353" s="6" t="s">
        <v>66</v>
      </c>
      <c r="G353" s="5" t="s">
        <v>593</v>
      </c>
      <c r="H353" s="6" t="s">
        <v>591</v>
      </c>
      <c r="I353" s="6" t="s">
        <v>34</v>
      </c>
      <c r="J353" s="6" t="s">
        <v>68</v>
      </c>
      <c r="K353" s="6" t="s">
        <v>592</v>
      </c>
      <c r="L353" s="30" t="s">
        <v>36</v>
      </c>
      <c r="M353" s="16">
        <v>1</v>
      </c>
      <c r="N353" s="11">
        <v>0</v>
      </c>
      <c r="O353" s="11">
        <v>0</v>
      </c>
      <c r="P353" s="11">
        <v>1154100</v>
      </c>
      <c r="Q353" s="11">
        <v>0</v>
      </c>
      <c r="R353" s="11">
        <f t="shared" si="5"/>
        <v>1154100</v>
      </c>
    </row>
    <row r="354" spans="1:18" ht="25.5" x14ac:dyDescent="0.25">
      <c r="A354" s="5">
        <v>349</v>
      </c>
      <c r="B354" s="6" t="s">
        <v>39</v>
      </c>
      <c r="C354" s="6" t="s">
        <v>594</v>
      </c>
      <c r="D354" s="6" t="s">
        <v>595</v>
      </c>
      <c r="E354" s="7">
        <v>70640327</v>
      </c>
      <c r="F354" s="6" t="s">
        <v>596</v>
      </c>
      <c r="G354" s="8">
        <v>2278292</v>
      </c>
      <c r="H354" s="6" t="s">
        <v>597</v>
      </c>
      <c r="I354" s="9" t="s">
        <v>23</v>
      </c>
      <c r="J354" s="9" t="s">
        <v>45</v>
      </c>
      <c r="K354" s="9" t="s">
        <v>25</v>
      </c>
      <c r="L354" s="26" t="s">
        <v>26</v>
      </c>
      <c r="M354" s="10">
        <v>11</v>
      </c>
      <c r="N354" s="11">
        <v>1036750</v>
      </c>
      <c r="O354" s="11">
        <f>VLOOKUP(G354,'[3]Souhrnná tabulka SSL A'!$F$1:$O$277,10,FALSE)</f>
        <v>40400</v>
      </c>
      <c r="P354" s="11">
        <v>0</v>
      </c>
      <c r="Q354" s="11">
        <v>0</v>
      </c>
      <c r="R354" s="11">
        <f t="shared" si="5"/>
        <v>1077150</v>
      </c>
    </row>
    <row r="355" spans="1:18" ht="25.5" x14ac:dyDescent="0.25">
      <c r="A355" s="5">
        <v>350</v>
      </c>
      <c r="B355" s="6" t="s">
        <v>39</v>
      </c>
      <c r="C355" s="6" t="s">
        <v>594</v>
      </c>
      <c r="D355" s="6" t="s">
        <v>595</v>
      </c>
      <c r="E355" s="7">
        <v>70640327</v>
      </c>
      <c r="F355" s="6" t="s">
        <v>596</v>
      </c>
      <c r="G355" s="8">
        <v>6643410</v>
      </c>
      <c r="H355" s="6" t="s">
        <v>597</v>
      </c>
      <c r="I355" s="9" t="s">
        <v>23</v>
      </c>
      <c r="J355" s="9" t="s">
        <v>45</v>
      </c>
      <c r="K355" s="9" t="s">
        <v>96</v>
      </c>
      <c r="L355" s="26" t="s">
        <v>26</v>
      </c>
      <c r="M355" s="10">
        <v>12</v>
      </c>
      <c r="N355" s="11">
        <v>1086790</v>
      </c>
      <c r="O355" s="11">
        <f>VLOOKUP(G355,'[3]Souhrnná tabulka SSL A'!$F$1:$O$277,10,FALSE)</f>
        <v>38000</v>
      </c>
      <c r="P355" s="11">
        <v>0</v>
      </c>
      <c r="Q355" s="11">
        <v>0</v>
      </c>
      <c r="R355" s="11">
        <f t="shared" si="5"/>
        <v>1124790</v>
      </c>
    </row>
    <row r="356" spans="1:18" ht="25.5" x14ac:dyDescent="0.25">
      <c r="A356" s="5">
        <v>351</v>
      </c>
      <c r="B356" s="6" t="s">
        <v>39</v>
      </c>
      <c r="C356" s="6" t="s">
        <v>598</v>
      </c>
      <c r="D356" s="6" t="s">
        <v>599</v>
      </c>
      <c r="E356" s="7">
        <v>26986728</v>
      </c>
      <c r="F356" s="6" t="s">
        <v>66</v>
      </c>
      <c r="G356" s="8">
        <v>5397990</v>
      </c>
      <c r="H356" s="6" t="s">
        <v>598</v>
      </c>
      <c r="I356" s="9" t="s">
        <v>34</v>
      </c>
      <c r="J356" s="9" t="s">
        <v>68</v>
      </c>
      <c r="K356" s="9" t="s">
        <v>53</v>
      </c>
      <c r="L356" s="26" t="s">
        <v>36</v>
      </c>
      <c r="M356" s="13">
        <v>7</v>
      </c>
      <c r="N356" s="11">
        <v>7800160</v>
      </c>
      <c r="O356" s="11">
        <f>VLOOKUP(G356,'[3]Souhrnná tabulka SSL A'!$F$1:$O$277,10,FALSE)</f>
        <v>374900</v>
      </c>
      <c r="P356" s="11">
        <v>0</v>
      </c>
      <c r="Q356" s="11">
        <v>0</v>
      </c>
      <c r="R356" s="11">
        <f t="shared" si="5"/>
        <v>8175060</v>
      </c>
    </row>
    <row r="357" spans="1:18" ht="102" x14ac:dyDescent="0.25">
      <c r="A357" s="5">
        <v>352</v>
      </c>
      <c r="B357" s="6" t="s">
        <v>39</v>
      </c>
      <c r="C357" s="31" t="s">
        <v>598</v>
      </c>
      <c r="D357" s="6" t="s">
        <v>599</v>
      </c>
      <c r="E357" s="12" t="s">
        <v>600</v>
      </c>
      <c r="F357" s="31" t="s">
        <v>66</v>
      </c>
      <c r="G357" s="5" t="s">
        <v>601</v>
      </c>
      <c r="H357" s="31" t="s">
        <v>598</v>
      </c>
      <c r="I357" s="31" t="s">
        <v>34</v>
      </c>
      <c r="J357" s="31" t="s">
        <v>68</v>
      </c>
      <c r="K357" s="31" t="s">
        <v>602</v>
      </c>
      <c r="L357" s="30" t="s">
        <v>36</v>
      </c>
      <c r="M357" s="16">
        <v>1.5</v>
      </c>
      <c r="N357" s="11">
        <v>0</v>
      </c>
      <c r="O357" s="11">
        <v>0</v>
      </c>
      <c r="P357" s="11">
        <v>1732200</v>
      </c>
      <c r="Q357" s="11">
        <v>0</v>
      </c>
      <c r="R357" s="11">
        <f t="shared" si="5"/>
        <v>1732200</v>
      </c>
    </row>
    <row r="358" spans="1:18" ht="51" x14ac:dyDescent="0.25">
      <c r="A358" s="5">
        <v>353</v>
      </c>
      <c r="B358" s="6" t="s">
        <v>603</v>
      </c>
      <c r="C358" s="6" t="s">
        <v>604</v>
      </c>
      <c r="D358" s="6" t="s">
        <v>605</v>
      </c>
      <c r="E358" s="7">
        <v>27660915</v>
      </c>
      <c r="F358" s="6" t="s">
        <v>169</v>
      </c>
      <c r="G358" s="8">
        <v>1561636</v>
      </c>
      <c r="H358" s="6" t="s">
        <v>604</v>
      </c>
      <c r="I358" s="9" t="s">
        <v>23</v>
      </c>
      <c r="J358" s="9" t="s">
        <v>68</v>
      </c>
      <c r="K358" s="9" t="s">
        <v>123</v>
      </c>
      <c r="L358" s="26" t="s">
        <v>26</v>
      </c>
      <c r="M358" s="10">
        <v>20</v>
      </c>
      <c r="N358" s="11">
        <v>5757160</v>
      </c>
      <c r="O358" s="11">
        <f>VLOOKUP(G358,'[3]Souhrnná tabulka SSL A'!$F$1:$O$277,10,FALSE)</f>
        <v>38200</v>
      </c>
      <c r="P358" s="11">
        <v>0</v>
      </c>
      <c r="Q358" s="11">
        <v>0</v>
      </c>
      <c r="R358" s="11">
        <f t="shared" si="5"/>
        <v>5795360</v>
      </c>
    </row>
    <row r="359" spans="1:18" ht="25.5" x14ac:dyDescent="0.25">
      <c r="A359" s="5">
        <v>354</v>
      </c>
      <c r="B359" s="6" t="s">
        <v>39</v>
      </c>
      <c r="C359" s="6" t="s">
        <v>606</v>
      </c>
      <c r="D359" s="6" t="s">
        <v>607</v>
      </c>
      <c r="E359" s="7">
        <v>67028144</v>
      </c>
      <c r="F359" s="6" t="s">
        <v>148</v>
      </c>
      <c r="G359" s="8">
        <v>3333640</v>
      </c>
      <c r="H359" s="6" t="s">
        <v>608</v>
      </c>
      <c r="I359" s="9" t="s">
        <v>59</v>
      </c>
      <c r="J359" s="9" t="s">
        <v>79</v>
      </c>
      <c r="K359" s="9" t="s">
        <v>197</v>
      </c>
      <c r="L359" s="26" t="s">
        <v>36</v>
      </c>
      <c r="M359" s="13">
        <v>2.9</v>
      </c>
      <c r="N359" s="11">
        <v>2049720</v>
      </c>
      <c r="O359" s="11"/>
      <c r="P359" s="11">
        <v>0</v>
      </c>
      <c r="Q359" s="11">
        <v>0</v>
      </c>
      <c r="R359" s="11">
        <f t="shared" si="5"/>
        <v>2049720</v>
      </c>
    </row>
    <row r="360" spans="1:18" ht="25.5" x14ac:dyDescent="0.25">
      <c r="A360" s="5">
        <v>355</v>
      </c>
      <c r="B360" s="6" t="s">
        <v>39</v>
      </c>
      <c r="C360" s="6" t="s">
        <v>606</v>
      </c>
      <c r="D360" s="6" t="s">
        <v>607</v>
      </c>
      <c r="E360" s="7">
        <v>67028144</v>
      </c>
      <c r="F360" s="6" t="s">
        <v>47</v>
      </c>
      <c r="G360" s="8">
        <v>4158057</v>
      </c>
      <c r="H360" s="6" t="s">
        <v>609</v>
      </c>
      <c r="I360" s="9" t="s">
        <v>34</v>
      </c>
      <c r="J360" s="9" t="s">
        <v>79</v>
      </c>
      <c r="K360" s="9" t="s">
        <v>25</v>
      </c>
      <c r="L360" s="26" t="s">
        <v>36</v>
      </c>
      <c r="M360" s="13">
        <v>1.45</v>
      </c>
      <c r="N360" s="11">
        <v>1115750</v>
      </c>
      <c r="O360" s="11"/>
      <c r="P360" s="11">
        <v>0</v>
      </c>
      <c r="Q360" s="11">
        <v>0</v>
      </c>
      <c r="R360" s="11">
        <f t="shared" si="5"/>
        <v>1115750</v>
      </c>
    </row>
    <row r="361" spans="1:18" ht="25.5" x14ac:dyDescent="0.25">
      <c r="A361" s="5">
        <v>356</v>
      </c>
      <c r="B361" s="6" t="s">
        <v>39</v>
      </c>
      <c r="C361" s="6" t="s">
        <v>606</v>
      </c>
      <c r="D361" s="6" t="s">
        <v>607</v>
      </c>
      <c r="E361" s="7">
        <v>67028144</v>
      </c>
      <c r="F361" s="6" t="s">
        <v>148</v>
      </c>
      <c r="G361" s="8">
        <v>7983461</v>
      </c>
      <c r="H361" s="6" t="s">
        <v>610</v>
      </c>
      <c r="I361" s="9" t="s">
        <v>44</v>
      </c>
      <c r="J361" s="9" t="s">
        <v>79</v>
      </c>
      <c r="K361" s="9" t="s">
        <v>25</v>
      </c>
      <c r="L361" s="26" t="s">
        <v>36</v>
      </c>
      <c r="M361" s="13">
        <v>2.86</v>
      </c>
      <c r="N361" s="11">
        <v>2021440</v>
      </c>
      <c r="O361" s="11"/>
      <c r="P361" s="11">
        <v>0</v>
      </c>
      <c r="Q361" s="11">
        <v>0</v>
      </c>
      <c r="R361" s="11">
        <f t="shared" si="5"/>
        <v>2021440</v>
      </c>
    </row>
    <row r="362" spans="1:18" ht="25.5" x14ac:dyDescent="0.25">
      <c r="A362" s="5">
        <v>357</v>
      </c>
      <c r="B362" s="6" t="s">
        <v>39</v>
      </c>
      <c r="C362" s="6" t="s">
        <v>606</v>
      </c>
      <c r="D362" s="6" t="s">
        <v>607</v>
      </c>
      <c r="E362" s="7">
        <v>67028144</v>
      </c>
      <c r="F362" s="6" t="s">
        <v>84</v>
      </c>
      <c r="G362" s="8">
        <v>9395569</v>
      </c>
      <c r="H362" s="6" t="s">
        <v>611</v>
      </c>
      <c r="I362" s="9" t="s">
        <v>59</v>
      </c>
      <c r="J362" s="9" t="s">
        <v>79</v>
      </c>
      <c r="K362" s="9" t="s">
        <v>25</v>
      </c>
      <c r="L362" s="26" t="s">
        <v>36</v>
      </c>
      <c r="M362" s="13">
        <v>1.35</v>
      </c>
      <c r="N362" s="11">
        <v>929670</v>
      </c>
      <c r="O362" s="11"/>
      <c r="P362" s="11">
        <v>0</v>
      </c>
      <c r="Q362" s="11">
        <v>0</v>
      </c>
      <c r="R362" s="11">
        <f t="shared" si="5"/>
        <v>929670</v>
      </c>
    </row>
    <row r="363" spans="1:18" ht="38.25" x14ac:dyDescent="0.25">
      <c r="A363" s="5">
        <v>358</v>
      </c>
      <c r="B363" s="6" t="s">
        <v>54</v>
      </c>
      <c r="C363" s="6" t="s">
        <v>612</v>
      </c>
      <c r="D363" s="6" t="s">
        <v>613</v>
      </c>
      <c r="E363" s="7">
        <v>26842149</v>
      </c>
      <c r="F363" s="6" t="s">
        <v>84</v>
      </c>
      <c r="G363" s="8">
        <v>5826609</v>
      </c>
      <c r="H363" s="6" t="s">
        <v>614</v>
      </c>
      <c r="I363" s="9" t="s">
        <v>44</v>
      </c>
      <c r="J363" s="9" t="s">
        <v>45</v>
      </c>
      <c r="K363" s="9" t="s">
        <v>615</v>
      </c>
      <c r="L363" s="26" t="s">
        <v>36</v>
      </c>
      <c r="M363" s="13">
        <v>3.1</v>
      </c>
      <c r="N363" s="11">
        <v>2134810</v>
      </c>
      <c r="O363" s="11">
        <f>VLOOKUP(G363,'[3]Souhrnná tabulka SSL A'!$F$1:$O$277,10,FALSE)</f>
        <v>283200</v>
      </c>
      <c r="P363" s="11">
        <v>0</v>
      </c>
      <c r="Q363" s="11">
        <v>0</v>
      </c>
      <c r="R363" s="11">
        <f t="shared" si="5"/>
        <v>2418010</v>
      </c>
    </row>
    <row r="364" spans="1:18" ht="38.25" x14ac:dyDescent="0.25">
      <c r="A364" s="5">
        <v>359</v>
      </c>
      <c r="B364" s="6" t="s">
        <v>54</v>
      </c>
      <c r="C364" s="6" t="s">
        <v>612</v>
      </c>
      <c r="D364" s="6" t="s">
        <v>613</v>
      </c>
      <c r="E364" s="7">
        <v>26842149</v>
      </c>
      <c r="F364" s="6" t="s">
        <v>140</v>
      </c>
      <c r="G364" s="8">
        <v>8229670</v>
      </c>
      <c r="H364" s="9" t="s">
        <v>616</v>
      </c>
      <c r="I364" s="9" t="s">
        <v>44</v>
      </c>
      <c r="J364" s="9" t="s">
        <v>68</v>
      </c>
      <c r="K364" s="9" t="s">
        <v>86</v>
      </c>
      <c r="L364" s="26" t="s">
        <v>36</v>
      </c>
      <c r="M364" s="13">
        <v>5.3</v>
      </c>
      <c r="N364" s="11">
        <v>3831470</v>
      </c>
      <c r="O364" s="11">
        <f>VLOOKUP(G364,'[3]Souhrnná tabulka SSL A'!$F$1:$O$277,10,FALSE)</f>
        <v>352800</v>
      </c>
      <c r="P364" s="11">
        <v>0</v>
      </c>
      <c r="Q364" s="11">
        <v>0</v>
      </c>
      <c r="R364" s="11">
        <f t="shared" si="5"/>
        <v>4184270</v>
      </c>
    </row>
    <row r="365" spans="1:18" ht="51" x14ac:dyDescent="0.25">
      <c r="A365" s="5">
        <v>360</v>
      </c>
      <c r="B365" s="6" t="s">
        <v>54</v>
      </c>
      <c r="C365" s="6" t="s">
        <v>617</v>
      </c>
      <c r="D365" s="6" t="s">
        <v>618</v>
      </c>
      <c r="E365" s="7">
        <v>28269501</v>
      </c>
      <c r="F365" s="6" t="s">
        <v>84</v>
      </c>
      <c r="G365" s="8">
        <v>3105548</v>
      </c>
      <c r="H365" s="6" t="s">
        <v>619</v>
      </c>
      <c r="I365" s="9" t="s">
        <v>59</v>
      </c>
      <c r="J365" s="9" t="s">
        <v>79</v>
      </c>
      <c r="K365" s="9" t="s">
        <v>266</v>
      </c>
      <c r="L365" s="26" t="s">
        <v>36</v>
      </c>
      <c r="M365" s="13">
        <v>2.2999999999999998</v>
      </c>
      <c r="N365" s="11">
        <v>1583890</v>
      </c>
      <c r="O365" s="11">
        <f>VLOOKUP(G365,'[3]Souhrnná tabulka SSL A'!$F$1:$O$277,10,FALSE)</f>
        <v>143300</v>
      </c>
      <c r="P365" s="11">
        <v>0</v>
      </c>
      <c r="Q365" s="11">
        <v>0</v>
      </c>
      <c r="R365" s="11">
        <f t="shared" si="5"/>
        <v>1727190</v>
      </c>
    </row>
    <row r="366" spans="1:18" ht="51" x14ac:dyDescent="0.25">
      <c r="A366" s="5">
        <v>361</v>
      </c>
      <c r="B366" s="6" t="s">
        <v>54</v>
      </c>
      <c r="C366" s="6" t="s">
        <v>617</v>
      </c>
      <c r="D366" s="6" t="s">
        <v>618</v>
      </c>
      <c r="E366" s="7">
        <v>28269501</v>
      </c>
      <c r="F366" s="6" t="s">
        <v>148</v>
      </c>
      <c r="G366" s="8">
        <v>4607883</v>
      </c>
      <c r="H366" s="6" t="s">
        <v>620</v>
      </c>
      <c r="I366" s="9" t="s">
        <v>44</v>
      </c>
      <c r="J366" s="9" t="s">
        <v>79</v>
      </c>
      <c r="K366" s="9" t="s">
        <v>266</v>
      </c>
      <c r="L366" s="26" t="s">
        <v>36</v>
      </c>
      <c r="M366" s="13">
        <v>5.77</v>
      </c>
      <c r="N366" s="11">
        <v>4078230</v>
      </c>
      <c r="O366" s="11">
        <f>VLOOKUP(G366,'[3]Souhrnná tabulka SSL A'!$F$1:$O$277,10,FALSE)</f>
        <v>351000</v>
      </c>
      <c r="P366" s="11">
        <v>0</v>
      </c>
      <c r="Q366" s="11">
        <v>0</v>
      </c>
      <c r="R366" s="11">
        <f t="shared" si="5"/>
        <v>4429230</v>
      </c>
    </row>
    <row r="367" spans="1:18" s="38" customFormat="1" x14ac:dyDescent="0.25">
      <c r="A367" s="32"/>
      <c r="B367" s="33"/>
      <c r="C367" s="34"/>
      <c r="D367" s="34"/>
      <c r="E367" s="34"/>
      <c r="F367" s="34"/>
      <c r="G367" s="35"/>
      <c r="H367" s="35"/>
      <c r="I367" s="35"/>
      <c r="J367" s="35"/>
      <c r="K367" s="35"/>
      <c r="L367" s="35"/>
      <c r="M367" s="35"/>
      <c r="N367" s="36">
        <f>SUM(N6:N366)</f>
        <v>1714963920</v>
      </c>
      <c r="O367" s="36">
        <f t="shared" ref="O367:R367" si="6">SUM(O6:O366)</f>
        <v>85032700</v>
      </c>
      <c r="P367" s="37">
        <f t="shared" si="6"/>
        <v>29809800</v>
      </c>
      <c r="Q367" s="37">
        <f t="shared" si="6"/>
        <v>9679989.4800000004</v>
      </c>
      <c r="R367" s="37">
        <f t="shared" si="6"/>
        <v>1839486409.4799998</v>
      </c>
    </row>
    <row r="368" spans="1:18" x14ac:dyDescent="0.25">
      <c r="B368" s="39"/>
      <c r="C368" s="40"/>
      <c r="D368" s="40"/>
      <c r="E368" s="40"/>
      <c r="F368" s="40"/>
      <c r="G368" s="41"/>
      <c r="H368" s="41"/>
      <c r="I368" s="41"/>
      <c r="J368" s="41"/>
      <c r="K368" s="41"/>
      <c r="L368" s="41"/>
      <c r="M368" s="41"/>
    </row>
    <row r="369" spans="2:13" x14ac:dyDescent="0.25">
      <c r="B369" s="39"/>
      <c r="C369" t="s">
        <v>621</v>
      </c>
      <c r="D369" s="40"/>
      <c r="E369" s="40"/>
      <c r="F369" s="40"/>
      <c r="G369" s="41"/>
      <c r="H369" s="41"/>
      <c r="I369" s="41"/>
      <c r="J369" s="41"/>
      <c r="K369" s="41"/>
      <c r="L369" s="41"/>
      <c r="M369" s="41"/>
    </row>
    <row r="370" spans="2:13" x14ac:dyDescent="0.25">
      <c r="B370" s="39"/>
      <c r="C370" t="s">
        <v>622</v>
      </c>
      <c r="D370" s="40"/>
      <c r="E370" s="40"/>
      <c r="F370" s="40"/>
      <c r="G370" s="41"/>
      <c r="H370" s="41"/>
      <c r="I370" s="41"/>
      <c r="J370" s="41"/>
      <c r="K370" s="41"/>
      <c r="L370" s="41"/>
      <c r="M370" s="41"/>
    </row>
    <row r="371" spans="2:13" x14ac:dyDescent="0.25">
      <c r="B371" s="42"/>
      <c r="C371" t="s">
        <v>623</v>
      </c>
      <c r="D371" s="43"/>
      <c r="E371" s="43"/>
      <c r="F371" s="43"/>
      <c r="G371" s="41"/>
      <c r="H371" s="41"/>
      <c r="I371" s="41"/>
      <c r="J371" s="41"/>
      <c r="K371" s="41"/>
      <c r="L371" s="41"/>
      <c r="M371" s="41"/>
    </row>
    <row r="372" spans="2:13" ht="17.25" x14ac:dyDescent="0.25">
      <c r="B372" s="39"/>
      <c r="C372" t="s">
        <v>627</v>
      </c>
      <c r="D372" s="44"/>
      <c r="E372" s="44"/>
      <c r="F372" s="44"/>
      <c r="G372" s="41"/>
      <c r="H372" s="41"/>
      <c r="I372" s="41"/>
      <c r="J372" s="41"/>
      <c r="K372" s="41"/>
      <c r="L372" s="41"/>
      <c r="M372" s="41"/>
    </row>
    <row r="373" spans="2:13" ht="17.25" x14ac:dyDescent="0.25">
      <c r="B373" s="45"/>
      <c r="C373" t="s">
        <v>628</v>
      </c>
      <c r="D373" s="46"/>
      <c r="E373" s="46"/>
      <c r="F373" s="46"/>
      <c r="G373" s="41"/>
      <c r="H373" s="41"/>
      <c r="I373" s="41"/>
      <c r="J373" s="41"/>
      <c r="K373" s="41"/>
      <c r="L373" s="41"/>
      <c r="M373" s="41"/>
    </row>
    <row r="374" spans="2:13" x14ac:dyDescent="0.25">
      <c r="B374" s="39"/>
      <c r="C374" s="44"/>
      <c r="D374" s="44"/>
      <c r="E374" s="44"/>
      <c r="F374" s="44"/>
      <c r="G374" s="41"/>
      <c r="H374" s="41"/>
      <c r="I374" s="41"/>
      <c r="J374" s="41"/>
      <c r="K374" s="41"/>
      <c r="L374" s="41"/>
      <c r="M374" s="41"/>
    </row>
    <row r="375" spans="2:13" x14ac:dyDescent="0.25">
      <c r="B375" s="39"/>
      <c r="C375" s="39"/>
      <c r="D375" s="39"/>
      <c r="E375" s="39"/>
      <c r="F375" s="39"/>
      <c r="G375" s="47"/>
      <c r="H375" s="47"/>
      <c r="I375" s="47"/>
      <c r="J375" s="47"/>
      <c r="K375" s="47"/>
      <c r="L375" s="47"/>
      <c r="M375" s="47"/>
    </row>
    <row r="376" spans="2:13" x14ac:dyDescent="0.25">
      <c r="B376" s="39"/>
      <c r="C376" s="39"/>
      <c r="D376" s="39"/>
      <c r="E376" s="39"/>
      <c r="F376" s="39"/>
      <c r="G376" s="47"/>
      <c r="H376" s="47"/>
      <c r="I376" s="47"/>
      <c r="J376" s="47"/>
      <c r="K376" s="47"/>
      <c r="L376" s="47"/>
      <c r="M376" s="47"/>
    </row>
  </sheetData>
  <autoFilter ref="A5:R367" xr:uid="{D644ABFF-183B-465D-B87F-E36ACEC4834B}"/>
  <mergeCells count="14">
    <mergeCell ref="M4:M5"/>
    <mergeCell ref="N4:R4"/>
    <mergeCell ref="G4:G5"/>
    <mergeCell ref="H4:H5"/>
    <mergeCell ref="I4:I5"/>
    <mergeCell ref="J4:J5"/>
    <mergeCell ref="K4:K5"/>
    <mergeCell ref="L4:L5"/>
    <mergeCell ref="F4:F5"/>
    <mergeCell ref="A4:A5"/>
    <mergeCell ref="B4:B5"/>
    <mergeCell ref="C4:C5"/>
    <mergeCell ref="D4:D5"/>
    <mergeCell ref="E4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Souhrnná finanční podpora 2023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Toboláková Eva</dc:creator>
  <cp:lastModifiedBy>Lukášová Kateřina</cp:lastModifiedBy>
  <dcterms:created xsi:type="dcterms:W3CDTF">2024-04-10T15:29:54Z</dcterms:created>
  <dcterms:modified xsi:type="dcterms:W3CDTF">2024-04-23T08:33:45Z</dcterms:modified>
</cp:coreProperties>
</file>