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S:\KUBERNÁTOVÁ Barbora\ZDRAVOTNICTVÍ\RP16 Stipendijní program pro zdravotnické obory\2026\"/>
    </mc:Choice>
  </mc:AlternateContent>
  <xr:revisionPtr revIDLastSave="0" documentId="13_ncr:1_{EA382BBC-DF20-4E58-8C77-52F234BCEC0D}" xr6:coauthVersionLast="47" xr6:coauthVersionMax="47" xr10:uidLastSave="{00000000-0000-0000-0000-000000000000}"/>
  <bookViews>
    <workbookView xWindow="-108" yWindow="-108" windowWidth="23256" windowHeight="12456" tabRatio="407" xr2:uid="{00000000-000D-0000-FFFF-FFFF00000000}"/>
  </bookViews>
  <sheets>
    <sheet name="RP16-26_Zadost" sheetId="3" r:id="rId1"/>
    <sheet name="List1" sheetId="2" state="hidden" r:id="rId2"/>
  </sheets>
  <externalReferences>
    <externalReference r:id="rId3"/>
  </externalReferences>
  <definedNames>
    <definedName name="dotace_ZK">#REF!</definedName>
    <definedName name="fin_celkem">#REF!</definedName>
    <definedName name="fin_zadatel">#REF!</definedName>
    <definedName name="_xlnm.Print_Area" localSheetId="1">List1!$A$1:$BE$248</definedName>
    <definedName name="_xlnm.Print_Area" localSheetId="0">'RP16-26_Zadost'!$A$1:$BE$301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67" i="3" l="1"/>
  <c r="AS91" i="3"/>
  <c r="AS92" i="3"/>
  <c r="AS93" i="3"/>
  <c r="AG85" i="3"/>
  <c r="AW66" i="3"/>
  <c r="AG66" i="3"/>
  <c r="O15" i="3"/>
  <c r="AW68" i="3" l="1"/>
  <c r="AW69" i="3"/>
  <c r="AW70" i="3"/>
  <c r="AW71" i="3"/>
  <c r="AW72" i="3"/>
  <c r="AW82" i="3"/>
  <c r="AS87" i="3" s="1"/>
  <c r="AS88" i="3" l="1"/>
  <c r="AS90" i="3"/>
  <c r="AG86" i="3"/>
  <c r="O9" i="3"/>
  <c r="B112" i="3"/>
  <c r="BI11" i="3"/>
  <c r="BI10" i="3"/>
  <c r="C217" i="3"/>
  <c r="C200" i="3"/>
  <c r="BJ127" i="3"/>
  <c r="U125" i="3"/>
  <c r="U121" i="3"/>
  <c r="BL121" i="3" s="1"/>
  <c r="B114" i="3"/>
  <c r="B113" i="3"/>
  <c r="B111" i="3"/>
  <c r="B110" i="3"/>
  <c r="B109" i="3"/>
  <c r="AS81" i="3"/>
  <c r="AS80" i="3"/>
  <c r="AS79" i="3"/>
  <c r="AS78" i="3"/>
  <c r="AS77" i="3"/>
  <c r="AS76" i="3"/>
  <c r="AG62" i="3"/>
  <c r="W62" i="3"/>
  <c r="AS61" i="3"/>
  <c r="AS60" i="3"/>
  <c r="AS59" i="3"/>
  <c r="AS58" i="3"/>
  <c r="AS57" i="3"/>
  <c r="AS56" i="3"/>
  <c r="BI16" i="3"/>
  <c r="AS86" i="3" l="1"/>
  <c r="O8" i="3"/>
  <c r="B108" i="2"/>
  <c r="B107" i="2"/>
  <c r="B106" i="2"/>
  <c r="B105" i="2"/>
  <c r="B104" i="2"/>
  <c r="AS79" i="2"/>
  <c r="AG79" i="2"/>
  <c r="AG78" i="2"/>
  <c r="V74" i="2"/>
  <c r="X72" i="2"/>
  <c r="AS71" i="2"/>
  <c r="AS70" i="2"/>
  <c r="AS69" i="2"/>
  <c r="AS68" i="2"/>
  <c r="AS67" i="2"/>
  <c r="AS66" i="2"/>
  <c r="W57" i="2"/>
  <c r="AS56" i="2"/>
  <c r="AS55" i="2"/>
  <c r="AS54" i="2"/>
  <c r="AS53" i="2"/>
  <c r="AS52" i="2"/>
  <c r="AS51" i="2"/>
  <c r="B36" i="2"/>
  <c r="BI13" i="2"/>
  <c r="O12" i="2"/>
  <c r="BI11" i="2"/>
  <c r="BI10" i="2"/>
  <c r="O10" i="2"/>
  <c r="O9" i="2"/>
  <c r="O8" i="2"/>
  <c r="AG57" i="2" l="1"/>
  <c r="AG74" i="2" s="1"/>
  <c r="AG72" i="2"/>
</calcChain>
</file>

<file path=xl/sharedStrings.xml><?xml version="1.0" encoding="utf-8"?>
<sst xmlns="http://schemas.openxmlformats.org/spreadsheetml/2006/main" count="579" uniqueCount="328">
  <si>
    <t>Telefon:</t>
  </si>
  <si>
    <t>Číslo účtu a kód banky:</t>
  </si>
  <si>
    <t>Název banky, pobočka:</t>
  </si>
  <si>
    <t>Finanční podíl žadatele</t>
  </si>
  <si>
    <t>% z celkové částky</t>
  </si>
  <si>
    <t>Sídlo:</t>
  </si>
  <si>
    <t>Identifikace osob, v nichž má žadatel přímý podíl, včetně uvedení výše tohoto podílu:</t>
  </si>
  <si>
    <t>Název:</t>
  </si>
  <si>
    <t>Počet kusů akcií:</t>
  </si>
  <si>
    <t>FOND ZLÍNSKÉHO KRAJE</t>
  </si>
  <si>
    <t>Jméno:</t>
  </si>
  <si>
    <t>Příjmení:</t>
  </si>
  <si>
    <t>Osoba zastupující žadatele:</t>
  </si>
  <si>
    <t>PRÁVNICKÉ OSOBY</t>
  </si>
  <si>
    <t>Doloženo</t>
  </si>
  <si>
    <t>1.</t>
  </si>
  <si>
    <t>Včasnost předložení projektu</t>
  </si>
  <si>
    <t>2.</t>
  </si>
  <si>
    <t>Neporušená a náležitě označená obálka</t>
  </si>
  <si>
    <t>3.</t>
  </si>
  <si>
    <t>4.</t>
  </si>
  <si>
    <t>5.</t>
  </si>
  <si>
    <t>6.</t>
  </si>
  <si>
    <t>7.</t>
  </si>
  <si>
    <t>8.</t>
  </si>
  <si>
    <t>9.</t>
  </si>
  <si>
    <t>10.</t>
  </si>
  <si>
    <t>11.</t>
  </si>
  <si>
    <t>Způsobilost žadatele</t>
  </si>
  <si>
    <t>Způsobilost projektu</t>
  </si>
  <si>
    <t>Způsobilost výdajů projektu</t>
  </si>
  <si>
    <t>Email:</t>
  </si>
  <si>
    <t>Titul:</t>
  </si>
  <si>
    <t>Obec:</t>
  </si>
  <si>
    <t>Právní důvod zastoupení:</t>
  </si>
  <si>
    <t>Okres:</t>
  </si>
  <si>
    <t>Forma podpory:</t>
  </si>
  <si>
    <t>Podporované aktivity Programu:</t>
  </si>
  <si>
    <t>Podpory od jiných veřejných zdrojů ČR nebo EU a od jiných organizací (partneři, sponzoři, … ) či jiných zdrojů</t>
  </si>
  <si>
    <t>Typ žadatele:</t>
  </si>
  <si>
    <t>Právní forma žadatele:</t>
  </si>
  <si>
    <t>Zapsaný u krajského/městského soudu:</t>
  </si>
  <si>
    <t>ks</t>
  </si>
  <si>
    <t>ANO</t>
  </si>
  <si>
    <t>NE</t>
  </si>
  <si>
    <t>Stipendium pro studenty/ky prezenčních studijních programů VOŠ či VŠ v nelékařských zdravotnických oborech</t>
  </si>
  <si>
    <t>akciová společnost (a.s.)</t>
  </si>
  <si>
    <t>církevní právnické osoby</t>
  </si>
  <si>
    <t>komanditní společnost (k.s.)</t>
  </si>
  <si>
    <t>komora</t>
  </si>
  <si>
    <t>nadace a nadační fond</t>
  </si>
  <si>
    <t>obecně prospěšná společnost (o.p.s.)</t>
  </si>
  <si>
    <t>pobočný spolek</t>
  </si>
  <si>
    <t>společnost s ručením omezeným (s.r.o.)</t>
  </si>
  <si>
    <t>spolek</t>
  </si>
  <si>
    <t>obchodní společnosti</t>
  </si>
  <si>
    <t>ústav</t>
  </si>
  <si>
    <t>veřejná obchodní společnost (v.o.s.)</t>
  </si>
  <si>
    <t>zahraniční pravnická osoba</t>
  </si>
  <si>
    <t>zájmové sdružení právnických osob</t>
  </si>
  <si>
    <t>příspěvkové organizace kraje</t>
  </si>
  <si>
    <t>příspěvkové organizace ostatní</t>
  </si>
  <si>
    <t>příspěvkové organizace zřizované obcemi</t>
  </si>
  <si>
    <t>Zlín</t>
  </si>
  <si>
    <t>Kroměříž</t>
  </si>
  <si>
    <t>Uherské Hradiště</t>
  </si>
  <si>
    <t>Vsetín</t>
  </si>
  <si>
    <t xml:space="preserve">Počet uzavřených smluv o stipendiu </t>
  </si>
  <si>
    <t>Stipendium pro studenty/ky prezečního studia šestiletého magisterského programu Všeobecné lékařství/Všeobecné lekárstvo</t>
  </si>
  <si>
    <t>Stipendium pro studenty/ky kombinovaných studijních programů VOŠ či VŠ v nelékařských zdravotnických oborech</t>
  </si>
  <si>
    <t>počet stipendistů</t>
  </si>
  <si>
    <t>počet let poskytování stipendia</t>
  </si>
  <si>
    <t>SEKCE ROZVOJOVÉ PROGRAMY A KRIZOVÉ ŘÍZENÍ</t>
  </si>
  <si>
    <t>Vyberte ze seznamu:</t>
  </si>
  <si>
    <t>1.1 Podpora vybavení ambulance praktického lékaře                                                                                               (všeobecný praktický lékař a praktický lékař pro děti a dorost/pediatr)</t>
  </si>
  <si>
    <t>1.2 Podpora vybavení ambulance zubního lékaře</t>
  </si>
  <si>
    <t>Žádost o poskytnutí dotace</t>
  </si>
  <si>
    <t>1.3 Podpora vybavení ambulance dětského psychiatra</t>
  </si>
  <si>
    <r>
      <t xml:space="preserve"> </t>
    </r>
    <r>
      <rPr>
        <b/>
        <sz val="10"/>
        <rFont val="Arial"/>
        <family val="2"/>
        <charset val="238"/>
      </rPr>
      <t>(dále jen „Žádost“)</t>
    </r>
  </si>
  <si>
    <t>I. IDENTIFIKACE ŽÁDOSTI</t>
  </si>
  <si>
    <r>
      <t>Registrační číslo:</t>
    </r>
    <r>
      <rPr>
        <b/>
        <sz val="9"/>
        <rFont val="Arial"/>
        <family val="2"/>
        <charset val="238"/>
      </rPr>
      <t xml:space="preserve">
</t>
    </r>
    <r>
      <rPr>
        <sz val="9"/>
        <rFont val="Arial"/>
        <family val="2"/>
        <charset val="238"/>
      </rPr>
      <t>(pouze pro vnitřní potřebu)</t>
    </r>
  </si>
  <si>
    <t>Žadatel:</t>
  </si>
  <si>
    <t xml:space="preserve">Název projektu: </t>
  </si>
  <si>
    <t>Požadovaná výše dotace v Kč:</t>
  </si>
  <si>
    <t>Dotace</t>
  </si>
  <si>
    <t>Charakter podpory:</t>
  </si>
  <si>
    <t>II. IDENTIFIKACE PROJEKTU</t>
  </si>
  <si>
    <t>2.1 Doba realizace projektu (tj. doba, v níž má být dosaženo účelu)</t>
  </si>
  <si>
    <t>Specifikujte dobu realizace 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U typu financování, kdy žadatel při vyúčtování předkládá pouze vznik výdajů a úhradu výdajů dokládá až měsíc po vyplacení podpory, se jedná o výdaje, které v této době žadateli vzniknou. V případě kulturních, společenských a sportovních akcí uvádí žadatel i termín, ve kterém se bude akce konat.</t>
  </si>
  <si>
    <t>Doba realizace projektu:</t>
  </si>
  <si>
    <t>Datum zahájení:</t>
  </si>
  <si>
    <t>Datum ukončení:</t>
  </si>
  <si>
    <t>2.2 Termín konání fyzické realizace projektu</t>
  </si>
  <si>
    <t>Vyberte</t>
  </si>
  <si>
    <t>2.3 Místo realizace projektu</t>
  </si>
  <si>
    <t>Adresa ordinace:</t>
  </si>
  <si>
    <t>2.4 Předpokládané výstupy projektu (monitorovací indikátory):</t>
  </si>
  <si>
    <t>Výstupy a jejich kvantifikace uvedené v Žádosti se stanou v případě přidělení dotace orgány kraje součástí Smlouvy o poskytnutí podpory a poskytnutí finančních prostředků bude vázáno na jejich splnění. Naplnění výstupů uvedených v Žádosti bude specifikováno příjemcem podpory v Závěrečné zprávě s vyúčtováním podpory.</t>
  </si>
  <si>
    <t>Výstup</t>
  </si>
  <si>
    <r>
      <t>Měrná jednotka
(akce, osoba, ks, m</t>
    </r>
    <r>
      <rPr>
        <vertAlign val="superscript"/>
        <sz val="10"/>
        <color indexed="8"/>
        <rFont val="Arial"/>
        <family val="2"/>
        <charset val="238"/>
      </rPr>
      <t>2</t>
    </r>
    <r>
      <rPr>
        <sz val="10"/>
        <color indexed="8"/>
        <rFont val="Arial"/>
        <family val="2"/>
        <charset val="238"/>
      </rPr>
      <t>,…)</t>
    </r>
  </si>
  <si>
    <t>Minimální předpokládaná hodnota</t>
  </si>
  <si>
    <t>Počet podpořených ambulancí</t>
  </si>
  <si>
    <t>2.5. Odůvodnění Žádosti</t>
  </si>
  <si>
    <t>2.6. Účel, na který bude podpora použita</t>
  </si>
  <si>
    <t>III. ROZPOČET PROJEKTU</t>
  </si>
  <si>
    <t>2.1 Údaje o plátcovství daně z přidané hodnoty</t>
  </si>
  <si>
    <t>Jste registrován jako plátce DPH?</t>
  </si>
  <si>
    <t>Máte nárok na odpočet vstupu u aktivity, na kterou žádáte podporu?</t>
  </si>
  <si>
    <t>Uplatnění v režimu přenesené daňové povinnosti?</t>
  </si>
  <si>
    <t>2.2 Předpokládané výdaje projektu</t>
  </si>
  <si>
    <r>
      <t xml:space="preserve">Požadovaná podpora z rozpočtu Zlínského kraje může dosáhnout maximálně 70 % celkových způsobilých výdajů. Celková výše poskytnuté podpory ze zdrojů Zlínského kraje a dalších zdrojů příjemce nesmí překročit 100 % celkových způsobilých výdajů. Dojde-li k navýšení skutečných zdrojů financování projektu specifikovaných v předložené Žádosti o poskytnutí individuální podpory z Fondu Zlínského kraje a tyto zdroje překročí celkové skutečné způsobilé výdaje projektu, dojde ke krácení poskytované podpory, a to o částku, o kterou veškeré zdroje tohoto projektu (podpora ZK, příjmy projektu, další zdroje financování) převýší celkové skutečné způsobilé výdaje. V případě, že podpora byla již vyplacena, je příjemce povinen tuto částku poskytovateli vrátit do 15 dnů od doručení výzvy. </t>
    </r>
    <r>
      <rPr>
        <b/>
        <i/>
        <sz val="8.5"/>
        <rFont val="Arial"/>
        <family val="2"/>
        <charset val="238"/>
      </rPr>
      <t>Do tabulky níže vepište souhrn nakupovaného vybavení pod agregovanou položku, zároveň dle druhu výdaje na investiční (vedené na majetkových účtech či  majektové evidenci na kartách dlouhodobého majetku) a neivenstiční (vedené na nákladových účtech či ve výdajích). Tyto tabulky budou rozpracovány v samostatné příloze "Podrobný rozpočet projektu", ve kterém bude konkretizován popis jednotlivého nakupovaného vybavení včetně jednotkových cen za jednotlivé položky.</t>
    </r>
  </si>
  <si>
    <t>Způsobilé INVESTIČNÍ výdaje</t>
  </si>
  <si>
    <t>Výdajová položka</t>
  </si>
  <si>
    <r>
      <t>Předpokládané  způsobilé výdaje investiční</t>
    </r>
    <r>
      <rPr>
        <sz val="8"/>
        <rFont val="Arial"/>
        <family val="2"/>
        <charset val="238"/>
      </rPr>
      <t xml:space="preserve"> (rozpočet)</t>
    </r>
    <r>
      <rPr>
        <sz val="10"/>
        <rFont val="Arial"/>
        <family val="2"/>
        <charset val="238"/>
      </rPr>
      <t>:</t>
    </r>
  </si>
  <si>
    <t>Technické a přístrojové vybavení</t>
  </si>
  <si>
    <t>Terapeutické pomůcky</t>
  </si>
  <si>
    <t>Softwarové vybavení</t>
  </si>
  <si>
    <t>Ostatní vybavení</t>
  </si>
  <si>
    <t>CELKEM způsobilé INVESTIČNÍ výdaje</t>
  </si>
  <si>
    <t>Způsobilé NEINVESTIČNÍ výdaje</t>
  </si>
  <si>
    <r>
      <t>Předpokládané  způsobilé výdaje neinvestiční</t>
    </r>
    <r>
      <rPr>
        <sz val="8"/>
        <rFont val="Arial"/>
        <family val="2"/>
        <charset val="238"/>
      </rPr>
      <t xml:space="preserve"> (rozpočet)</t>
    </r>
    <r>
      <rPr>
        <sz val="10"/>
        <rFont val="Arial"/>
        <family val="2"/>
        <charset val="238"/>
      </rPr>
      <t>:</t>
    </r>
  </si>
  <si>
    <t>CELKEM způsobilé NEINVESTIČNÍ výdaje</t>
  </si>
  <si>
    <t>CELKOVÉ ZPŮSOBILÉ VÝDAJE</t>
  </si>
  <si>
    <t>Tuto žádost vytiskněte až po vyplnění "Podrobného položkového rozpočtu", který je jednou z povinných příloh žádosti.</t>
  </si>
  <si>
    <t>Celkové způsobilé výdaje a předpokládané finanční zdroje</t>
  </si>
  <si>
    <t>Celkové způsobilé výdaje</t>
  </si>
  <si>
    <t>Požadovaná podpora z rozpočtu ZK</t>
  </si>
  <si>
    <t>Termín konání akce:</t>
  </si>
  <si>
    <t>Termín zahájení:</t>
  </si>
  <si>
    <t>Termín ukončení:</t>
  </si>
  <si>
    <t>III. PUBLICITA PROJEKTU, AKCE NEBO AKTIVITY</t>
  </si>
  <si>
    <t>V případě vyhovění Žádosti je příjemce podpory povinen zajistit publicitu Zlínského kraje jako poskytovatele podpory. Způsob zajištění publicity projektu, akce nebo aktivity a způsob jejího prokázání bude stanoven ve Smlouvě o poskytnutí podpory.</t>
  </si>
  <si>
    <t>IV. SEZNAM PŘÍPADNÝCH PŘÍLOH ŽÁDOSTI</t>
  </si>
  <si>
    <r>
      <t xml:space="preserve">Uveďte přílohy, které jsou dokládány společně s Žádostí - jejich seznam je na uvážení žadatele s tím, že </t>
    </r>
    <r>
      <rPr>
        <b/>
        <i/>
        <sz val="9"/>
        <color indexed="10"/>
        <rFont val="Arial"/>
        <family val="2"/>
        <charset val="238"/>
      </rPr>
      <t xml:space="preserve">podrobný položkový rozpočet je povinnou přílohou Žádosti. </t>
    </r>
    <r>
      <rPr>
        <i/>
        <sz val="9"/>
        <color indexed="10"/>
        <rFont val="Arial"/>
        <family val="2"/>
        <charset val="238"/>
      </rPr>
      <t>V případě zastoupení na základě plné moci je nutno vždy doložit Plnou moc coby přílohu Žádosti. Doporučujeme doložit doklad o aktuálním bankovním spojení (např. kopii smlouvy o zřízení bankovního účtu žadatele nebo potvrzení bankovního ústavu) a doklad o osvědčující existenci žadatele dle typu žadatele (např. kopie výpisu z příslušného rejstříku).</t>
    </r>
  </si>
  <si>
    <t>IV. IDENTIFIKACE ŽADATELE</t>
  </si>
  <si>
    <t>5.1 Právní forma žadatele:</t>
  </si>
  <si>
    <t>podnikající fyzická osoba</t>
  </si>
  <si>
    <t>právnická osoba</t>
  </si>
  <si>
    <t>ID datové schránky:</t>
  </si>
  <si>
    <r>
      <t>Počet obyvatel k 1.1. kal. roku, ve kterém je o podporu žádáno</t>
    </r>
    <r>
      <rPr>
        <vertAlign val="superscript"/>
        <sz val="10"/>
        <rFont val="Arial"/>
        <family val="2"/>
        <charset val="238"/>
      </rPr>
      <t>1)</t>
    </r>
    <r>
      <rPr>
        <sz val="10"/>
        <rFont val="Arial"/>
        <family val="2"/>
        <charset val="238"/>
      </rPr>
      <t xml:space="preserve">: </t>
    </r>
    <r>
      <rPr>
        <sz val="8"/>
        <rFont val="Arial"/>
        <family val="2"/>
        <charset val="238"/>
      </rPr>
      <t xml:space="preserve">                          </t>
    </r>
    <r>
      <rPr>
        <i/>
        <sz val="8"/>
        <rFont val="Arial"/>
        <family val="2"/>
        <charset val="238"/>
      </rPr>
      <t xml:space="preserve"> </t>
    </r>
  </si>
  <si>
    <t>v … oddíl … vložka …</t>
  </si>
  <si>
    <t>Jiná evidence:</t>
  </si>
  <si>
    <r>
      <rPr>
        <vertAlign val="superscript"/>
        <sz val="8"/>
        <rFont val="Arial"/>
        <family val="2"/>
        <charset val="238"/>
      </rPr>
      <t>1)</t>
    </r>
    <r>
      <rPr>
        <sz val="8"/>
        <rFont val="Arial"/>
        <family val="2"/>
        <charset val="238"/>
      </rPr>
      <t xml:space="preserve"> Dle Vyhlášky Ministerstva financí ČR o procentním podílu jednotlivých obcí na částech celostátního hrubého výnosu daně z přidané hodnoty a daní z příjmů (dále jen „vyhláška“) účinné k 1.1. příslušného kalendářního roku, ve kterém je o podporu žádáno.</t>
    </r>
  </si>
  <si>
    <t>Titul, jméno a příjmení, titul za:</t>
  </si>
  <si>
    <t>Zákonné</t>
  </si>
  <si>
    <t>Plná moc</t>
  </si>
  <si>
    <r>
      <t xml:space="preserve">Identifikace osob zastupujících právnickou osobu s uvedením právního důvodu zastoupení, tj.  </t>
    </r>
    <r>
      <rPr>
        <u/>
        <sz val="11"/>
        <rFont val="Arial"/>
        <family val="2"/>
        <charset val="238"/>
      </rPr>
      <t>zastoupení statutárním orgánem nebo zastoupení na základě plné moci</t>
    </r>
    <r>
      <rPr>
        <sz val="11"/>
        <rFont val="Arial"/>
        <family val="2"/>
        <charset val="238"/>
      </rPr>
      <t>:</t>
    </r>
  </si>
  <si>
    <r>
      <rPr>
        <sz val="10"/>
        <rFont val="Arial"/>
        <family val="2"/>
        <charset val="238"/>
      </rPr>
      <t xml:space="preserve">Zastoupení   </t>
    </r>
    <r>
      <rPr>
        <sz val="11"/>
        <rFont val="Arial"/>
        <family val="2"/>
        <charset val="238"/>
      </rPr>
      <t xml:space="preserve">                 </t>
    </r>
    <r>
      <rPr>
        <sz val="9"/>
        <rFont val="Arial"/>
        <family val="2"/>
        <charset val="238"/>
      </rPr>
      <t>(doplňte název funkce nebo plnou moc s uvedením data):</t>
    </r>
  </si>
  <si>
    <t>Výpis z evidence skutečných majitelů</t>
  </si>
  <si>
    <t xml:space="preserve">Žadatel je právnickou osobou s povinností evidovat skutečné majitele podle zákona o evidenci skutečných </t>
  </si>
  <si>
    <t>vyberte</t>
  </si>
  <si>
    <t xml:space="preserve"> majitelů:</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</si>
  <si>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</si>
  <si>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Pokud je žadatel obchodní společností, podpisem žádosti čestně prohlašuje, že žádný ze skutečných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</si>
  <si>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</si>
  <si>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r>
      <t xml:space="preserve">IČO: </t>
    </r>
    <r>
      <rPr>
        <i/>
        <sz val="8"/>
        <rFont val="Arial"/>
        <family val="2"/>
        <charset val="238"/>
      </rPr>
      <t>(bylo-li přiděleno)</t>
    </r>
  </si>
  <si>
    <t>Výše podílu/akcií</t>
  </si>
  <si>
    <t>Jmenovitá hodnota akcií</t>
  </si>
  <si>
    <t>Má žadatel přímý podíl v nějaké právnické osobě:</t>
  </si>
  <si>
    <t>Ano</t>
  </si>
  <si>
    <t>Ne</t>
  </si>
  <si>
    <t>IČO: (bylo-li přiděleno)</t>
  </si>
  <si>
    <t>5.2 Korespondenční adresa</t>
  </si>
  <si>
    <t>(Vyplňte jen v případě, že je korespondenční adresa odlišná od sídla žadatele)</t>
  </si>
  <si>
    <t>Korespondenční adresa:
(ulice, č.p., PSČ, obec)</t>
  </si>
  <si>
    <t>5.3 Údaje o bankovním spojení žadatele</t>
  </si>
  <si>
    <t>Uveďte údaje o bankovním spojení, tj. název banky a číslo účtu, na který poskytovatel podpory podporu žadateli odešle.</t>
  </si>
  <si>
    <t>5.4 Údaje o zřizovateli žadatele</t>
  </si>
  <si>
    <t>(Vyplňují pouze organizace zřizované obcemi, tj. příspěvkové organizace obcí)</t>
  </si>
  <si>
    <t>Název zřizovatele:</t>
  </si>
  <si>
    <t>IČO zřizovatele:</t>
  </si>
  <si>
    <t>Sídlo zřizovatele:
(ulice, č.p., PSČ, obec)</t>
  </si>
  <si>
    <t>Název banky zřizovatele, pobočka:</t>
  </si>
  <si>
    <t>Číslo účtu a kód banky zřizovatele:</t>
  </si>
  <si>
    <t>5.4 Údaje o plátcovství daně z přidané hodnoty</t>
  </si>
  <si>
    <t>Jste-li registrován jako plátce DPH uveďte, zda máte nárok na odpočet vstupu u aktivity, na kterou žádáte podporu?</t>
  </si>
  <si>
    <t>VI. Prohlášení žadatele</t>
  </si>
  <si>
    <t>Žadatel o podporu prohlašuje, že:</t>
  </si>
  <si>
    <t>a) ve všech částech této Žádosti uvedl úplně a pravdivě všechny údaje jemu známé o skutečnostech a záměrech, k jejichž sdělení byl v této Žádosti vyzván,</t>
  </si>
  <si>
    <t>b) není v likvidaci; pokud je žadatel fyzickou osobou, prohlašuje dále, že mu nebyl v předchozích třech letech uložen soudem nebo správním orgánem zákaz činnosti, týkající se provozování živnosti,</t>
  </si>
  <si>
    <t>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t>
  </si>
  <si>
    <t>d) nepozastavil své činnosti, které mají bezprostřední vztah k realizaci projektu, anebo není v nějaké analogické situaci,</t>
  </si>
  <si>
    <t>e)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</si>
  <si>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f)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</si>
  <si>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g) nebyl v posledních třech letech disciplinárně potrestán podle zvláštních předpisů upravujících výkon odborné činnosti, pokud tato činnost souvisí s předmětem podpory,</t>
  </si>
  <si>
    <t>h) má zajištěny finanční zdroje na spolufinancování projektu, akce nebo aktivity ve stanovené výši, struktuře (neakceptovatelné je spolufinancování prostřednictvím leasingu),</t>
  </si>
  <si>
    <t>i) oznámí Poskytovateli podpory (Zlínský kraj) veškeré změny v údajích, uvedených v této Žádosti v průběhu jejího posuzování.</t>
  </si>
  <si>
    <t xml:space="preserve">j) není podnikem v potížích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t>
  </si>
  <si>
    <t>k) mu nebyl vystaven inkasní příkaz v návaznosti na rozhodnutí Evropské Komise, jímž byla podpora prohlášena za protiprávní a neslučitelnou s vnitřním trhem.</t>
  </si>
  <si>
    <t xml:space="preserve">l) 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</si>
  <si>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m) 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</si>
  <si>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n) že není ani jinak sankcionovanou osobou ve smyslu dalších případných právních předpisů EU.</t>
  </si>
  <si>
    <t>Žadatel je povinen v případě čerpání podpory:</t>
  </si>
  <si>
    <t>a) pro účely kontroly archivovat veškerou dokumentaci k projektu, akci nebo aktivitě po dobu 10 let po ukončení řešení projektu, akce nebo aktivity,
b) přijímat v požadovaném termínu a kvalitě nápravná opatření, která vzejdou z kontrol řešení projektu, akce nebo aktivity,
c) vyžaduje-li to charakter projektu, akce nebo aktivity, postupovat v souladu se zákonem č.134/2016 Sb., o zadávání veřejných zakázek, a to od počátku řešení projektu, akce nebo aktivity,
d) v případě, že nemůže splnit závazky z projektu, akce nebo aktivity vyplývající, neprodleně vrátit Poskytovateli podpory veškeré účelové finanční prostředky, které mu byly poskytnuty, ve smyslu zákona č. 250/2000 Sb., o rozpočtových pravidlech územních rozpočtů,
e) vést o projektu oddělenou účetní evidenci a výkaznictví, a to od zahájení řešení projektu, akce nebo aktivity.</t>
  </si>
  <si>
    <t>V. Informace o zpracování osobních údajů</t>
  </si>
  <si>
    <t>(týká se pouze žadatele, kterým je fyzická osoba podnikající či nepodnikající)</t>
  </si>
  <si>
    <r>
      <rPr>
        <b/>
        <sz val="9"/>
        <rFont val="Arial"/>
        <family val="2"/>
        <charset val="238"/>
      </rPr>
      <t>Správce osobních údajů – kontaktní údaje:</t>
    </r>
    <r>
      <rPr>
        <sz val="9"/>
        <rFont val="Arial"/>
        <family val="2"/>
        <charset val="238"/>
      </rPr>
      <t xml:space="preserve">
Zlínský kraj, třída Tomáše Bati 21, 761 90 Zlín, IČO: 70 89 13 20, telefon: +420 577 043 111, ID datové schránky: scsbwku (dále také „správce“)</t>
    </r>
  </si>
  <si>
    <r>
      <rPr>
        <b/>
        <sz val="9"/>
        <rFont val="Arial"/>
        <family val="2"/>
        <charset val="238"/>
      </rPr>
      <t xml:space="preserve">Pověřenec pro ochranu osobních údajů – kontaktní údaje: </t>
    </r>
    <r>
      <rPr>
        <sz val="9"/>
        <rFont val="Arial"/>
        <family val="2"/>
        <charset val="238"/>
      </rPr>
      <t xml:space="preserve">
Zlínský kraj, Mgr. Ing. Zdeněk Vašátko, třída Tomáše Bati 21, 761 90 Zlín, telefon: +420 577 043 580, ID datové schránky: scsbwku, poverenec.oou@kr-zlinsky.cz (dále také „pověřenec)</t>
    </r>
  </si>
  <si>
    <r>
      <rPr>
        <b/>
        <sz val="9"/>
        <rFont val="Arial"/>
        <family val="2"/>
        <charset val="238"/>
      </rPr>
      <t>Účel zpracování osobních údajů:</t>
    </r>
    <r>
      <rPr>
        <sz val="9"/>
        <rFont val="Arial"/>
        <family val="2"/>
        <charset val="238"/>
      </rPr>
      <t xml:space="preserve">
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t>
    </r>
  </si>
  <si>
    <t xml:space="preserve">Právní základ zpracování a důvod poskytnutí osobních údajů:
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t>
  </si>
  <si>
    <t>- b) zpracování je nezbytné pro splnění smlouvy, jejíž smluvní stranou je subjekt údajů, nebo pro provedení opatření přijatých před uzavřením smlouvy na žádost tohoto subjektu údajů,</t>
  </si>
  <si>
    <t>-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</si>
  <si>
    <r>
      <rPr>
        <b/>
        <sz val="9"/>
        <rFont val="Arial"/>
        <family val="2"/>
        <charset val="238"/>
      </rPr>
      <t>Kategorie osobních údajů, kategorie příjemců osobních údajů a prostředky zpracování osobních údajů:</t>
    </r>
    <r>
      <rPr>
        <sz val="9"/>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</si>
  <si>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9"/>
        <rFont val="Arial"/>
        <family val="2"/>
        <charset val="238"/>
      </rPr>
      <t>Doba uložení osobních údajů:</t>
    </r>
    <r>
      <rPr>
        <sz val="9"/>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</si>
  <si>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9"/>
        <rFont val="Arial"/>
        <family val="2"/>
        <charset val="238"/>
      </rPr>
      <t>Práva subjektu údajů:</t>
    </r>
    <r>
      <rPr>
        <sz val="9"/>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</si>
  <si>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9"/>
        <rFont val="Arial"/>
        <family val="2"/>
        <charset val="238"/>
      </rPr>
      <t>Automatizované rozhodování:</t>
    </r>
    <r>
      <rPr>
        <sz val="9"/>
        <rFont val="Arial"/>
        <family val="2"/>
        <charset val="238"/>
      </rPr>
      <t xml:space="preserve">
Při zpracování osobních údajů subjektu údajů nebude docházet k automatizovanému rozhodování ani k profilování.</t>
    </r>
  </si>
  <si>
    <t>V. Povinné přílohy žádosti</t>
  </si>
  <si>
    <t>Podrobný položkový rozpočet</t>
  </si>
  <si>
    <t>Nerelevantní</t>
  </si>
  <si>
    <r>
      <rPr>
        <b/>
        <sz val="10"/>
        <rFont val="Arial"/>
        <family val="2"/>
        <charset val="238"/>
      </rPr>
      <t xml:space="preserve">Smlouva/-y o zřízení běžného účtu </t>
    </r>
    <r>
      <rPr>
        <sz val="10"/>
        <rFont val="Arial"/>
        <family val="2"/>
        <charset val="238"/>
      </rPr>
      <t xml:space="preserve">u peněžního ústavu </t>
    </r>
    <r>
      <rPr>
        <b/>
        <sz val="10"/>
        <rFont val="Arial"/>
        <family val="2"/>
        <charset val="238"/>
      </rPr>
      <t>nebo písemné potvrzení peněžního ústavu o vedení běžného účtu</t>
    </r>
    <r>
      <rPr>
        <sz val="10"/>
        <rFont val="Arial"/>
        <family val="2"/>
        <charset val="238"/>
      </rPr>
      <t xml:space="preserve"> žadatele</t>
    </r>
  </si>
  <si>
    <t>Doklad prokazující formální ustavení subjektu žadatele</t>
  </si>
  <si>
    <t>-</t>
  </si>
  <si>
    <r>
      <t>oprávnění k poskytování zdravotních služeb (vztahující se k projektu) 
(</t>
    </r>
    <r>
      <rPr>
        <i/>
        <u/>
        <sz val="10"/>
        <color indexed="8"/>
        <rFont val="Arial"/>
        <family val="2"/>
        <charset val="238"/>
      </rPr>
      <t>u fyzické osoby podnikající)</t>
    </r>
  </si>
  <si>
    <r>
      <t xml:space="preserve">výpis z Obchodního rejstříku nebo jiného příslušného rejstříku ne starší než 90 dnů 
ode dne podání Žádosti </t>
    </r>
    <r>
      <rPr>
        <i/>
        <u/>
        <sz val="10"/>
        <color indexed="8"/>
        <rFont val="Arial"/>
        <family val="2"/>
        <charset val="238"/>
      </rPr>
      <t>(u právnické osoby, je-li tato v rejstříku vedena)</t>
    </r>
  </si>
  <si>
    <r>
      <t xml:space="preserve"> doklad o registraci podle příslušného zákona
</t>
    </r>
    <r>
      <rPr>
        <i/>
        <u/>
        <sz val="10"/>
        <color indexed="8"/>
        <rFont val="Arial"/>
        <family val="2"/>
        <charset val="238"/>
      </rPr>
      <t>(u církevních právnických osob, nadací a nadačních fondů)</t>
    </r>
  </si>
  <si>
    <r>
      <t xml:space="preserve">Výpis usnesení Zastupitelstva obce o volbě starosty, který tuto funkci ke dni 
podání Žádosti vykonává </t>
    </r>
    <r>
      <rPr>
        <i/>
        <u/>
        <sz val="10"/>
        <color indexed="8"/>
        <rFont val="Arial"/>
        <family val="2"/>
        <charset val="238"/>
      </rPr>
      <t>(u obcí)</t>
    </r>
  </si>
  <si>
    <r>
      <rPr>
        <b/>
        <sz val="10"/>
        <rFont val="Arial"/>
        <family val="2"/>
        <charset val="238"/>
      </rPr>
      <t>Čestné prohlášení žadatele o podporu v režimu de minimis</t>
    </r>
    <r>
      <rPr>
        <sz val="10"/>
        <rFont val="Arial"/>
        <family val="2"/>
        <charset val="238"/>
      </rPr>
      <t xml:space="preserve"> </t>
    </r>
    <r>
      <rPr>
        <i/>
        <u/>
        <sz val="10"/>
        <rFont val="Arial"/>
        <family val="2"/>
        <charset val="238"/>
      </rPr>
      <t>(originál)</t>
    </r>
  </si>
  <si>
    <r>
      <rPr>
        <b/>
        <sz val="10"/>
        <rFont val="Arial"/>
        <family val="2"/>
        <charset val="238"/>
      </rPr>
      <t>Čestné prohlášení žadatele o podporu o závazku podílet se na lékařské pohotovostní službě</t>
    </r>
    <r>
      <rPr>
        <sz val="10"/>
        <rFont val="Arial"/>
        <family val="2"/>
        <charset val="238"/>
      </rPr>
      <t xml:space="preserve"> ve Zlínském kraji v průběhu realizace projektu a v době udržitelnosti </t>
    </r>
    <r>
      <rPr>
        <i/>
        <u/>
        <sz val="10"/>
        <rFont val="Arial"/>
        <family val="2"/>
        <charset val="238"/>
      </rPr>
      <t>(originál)</t>
    </r>
  </si>
  <si>
    <r>
      <rPr>
        <b/>
        <sz val="10"/>
        <rFont val="Arial"/>
        <family val="2"/>
        <charset val="238"/>
      </rPr>
      <t xml:space="preserve">Plná moc </t>
    </r>
    <r>
      <rPr>
        <i/>
        <sz val="10"/>
        <rFont val="Arial"/>
        <family val="2"/>
        <charset val="238"/>
      </rPr>
      <t>(pouze v případě zastoupení na základě plné moci)</t>
    </r>
    <r>
      <rPr>
        <sz val="10"/>
        <rFont val="Arial"/>
        <family val="2"/>
        <charset val="238"/>
      </rPr>
      <t xml:space="preserve"> </t>
    </r>
    <r>
      <rPr>
        <i/>
        <u/>
        <sz val="10"/>
        <rFont val="Arial"/>
        <family val="2"/>
        <charset val="238"/>
      </rPr>
      <t>(originál)</t>
    </r>
  </si>
  <si>
    <r>
      <rPr>
        <b/>
        <sz val="10"/>
        <rFont val="Arial"/>
        <family val="2"/>
        <charset val="238"/>
      </rPr>
      <t>Úplný výpis z evidence skutečných majitelů</t>
    </r>
    <r>
      <rPr>
        <sz val="10"/>
        <rFont val="Arial"/>
        <family val="2"/>
        <charset val="238"/>
      </rPr>
      <t xml:space="preserve"> </t>
    </r>
    <r>
      <rPr>
        <i/>
        <sz val="10"/>
        <rFont val="Arial"/>
        <family val="2"/>
        <charset val="238"/>
      </rPr>
      <t>(originál,</t>
    </r>
    <r>
      <rPr>
        <b/>
        <i/>
        <sz val="10"/>
        <rFont val="Arial Black"/>
        <family val="2"/>
        <charset val="238"/>
      </rPr>
      <t xml:space="preserve"> pouze u právnických osob)</t>
    </r>
  </si>
  <si>
    <t>Kontaktní osoba:</t>
  </si>
  <si>
    <t>Titul, jméno a příjmení:</t>
  </si>
  <si>
    <t>Den vyhotovení Žádosti:</t>
  </si>
  <si>
    <t>Podpis žadatele / osoby zastupující žadatele:</t>
  </si>
  <si>
    <r>
      <t xml:space="preserve">Kontrolní seznam </t>
    </r>
    <r>
      <rPr>
        <i/>
        <sz val="10"/>
        <color indexed="63"/>
        <rFont val="Arial"/>
        <family val="2"/>
        <charset val="238"/>
      </rPr>
      <t>(pro potřeby administrátora)</t>
    </r>
  </si>
  <si>
    <t>Elektronická verze Žádosti o poskytnutí dotace</t>
  </si>
  <si>
    <t>Celková přijatelnost žádosti o poskytnutí dotace</t>
  </si>
  <si>
    <t>RP16-23 STIPENDIJNÍ PROGRAM PRO ZDRAVOTNICKÉ OBORY</t>
  </si>
  <si>
    <t>Stipendium pro studenty/ky prezenčních studijních programů VOŠ či VŠ v nelékařských zdravotnických oborech - radiologický asistent</t>
  </si>
  <si>
    <t>Vygeneruje se automaticky</t>
  </si>
  <si>
    <t>Vygeneruje se automaticky po vyplnění Přílohy 1</t>
  </si>
  <si>
    <t>Vygeneruje se</t>
  </si>
  <si>
    <t>Stipendium pro studenty/ky prezečního studia šestiletého magisterského programu Všeobecné lékařství/Všeobecné lekárstvo při závazku pracovat v prac.poměru pro poskytovatele stipendia na interním oboru (tedy oboru se základním kmenem interním a neurologickém)</t>
  </si>
  <si>
    <t>Stipendium pro studenty/ky prezenčních studijních programů VOŠ či VŠ v nelékařských zdravotnických oborech - při závazku pracovat v pracovním poměru pro poskytovatele stipendia na interním oboru</t>
  </si>
  <si>
    <t>RP16-26 STIPENDIJNÍ PROGRAM PRO ZDRAVOTNICKÉ OBORY</t>
  </si>
  <si>
    <t>Podporované aktivity:</t>
  </si>
  <si>
    <t>jedná se o akce, nejsou monitorovací indikátory – viz KUL01</t>
  </si>
  <si>
    <t>Jednotlivé položky viz podrobný rozpočet Příloha č. 2</t>
  </si>
  <si>
    <t>IV. PUBLICITA PROJEKTU, AKCE NEBO AKTIVITY</t>
  </si>
  <si>
    <t>V. IDENTIFIKACE ŽADATELE</t>
  </si>
  <si>
    <t>fyzická osoba</t>
  </si>
  <si>
    <r>
      <t>Počet obyvatel k 1.1. kal. roku, ve kterém je o podporu žádáno</t>
    </r>
    <r>
      <rPr>
        <vertAlign val="superscript"/>
        <sz val="10"/>
        <rFont val="Arial"/>
        <family val="2"/>
        <charset val="238"/>
      </rPr>
      <t>1)</t>
    </r>
    <r>
      <rPr>
        <sz val="10"/>
        <rFont val="Arial"/>
        <family val="2"/>
        <charset val="238"/>
      </rPr>
      <t xml:space="preserve">: </t>
    </r>
    <r>
      <rPr>
        <sz val="8"/>
        <rFont val="Arial"/>
        <family val="2"/>
        <charset val="238"/>
      </rPr>
      <t xml:space="preserve">                          </t>
    </r>
    <r>
      <rPr>
        <i/>
        <sz val="8"/>
        <rFont val="Arial"/>
        <family val="2"/>
        <charset val="238"/>
      </rPr>
      <t xml:space="preserve"> 
</t>
    </r>
    <r>
      <rPr>
        <i/>
        <u/>
        <sz val="8"/>
        <rFont val="Arial"/>
        <family val="2"/>
        <charset val="238"/>
      </rPr>
      <t>(vyplňuje se pouze je-li žadatelem obec)</t>
    </r>
  </si>
  <si>
    <t>Počet obyvatel k 1.1. 2025 dle Vyhlášky č. 301/2025 Sb. MF ČR:</t>
  </si>
  <si>
    <t>Počet obyvatel k 1.1. kal. roku, ve kterém je o podporu žádáno:</t>
  </si>
  <si>
    <t>VI. ČESTNÉ PROHLÁŠENÍ ŽADATELE O PODPORU V REŽIMU DE MINIMIS</t>
  </si>
  <si>
    <r>
      <t xml:space="preserve">1.  Žadatel prohlašuje, že jako </t>
    </r>
    <r>
      <rPr>
        <b/>
        <u/>
        <sz val="9"/>
        <rFont val="Arial"/>
        <family val="2"/>
        <charset val="238"/>
      </rPr>
      <t>účetní období</t>
    </r>
    <r>
      <rPr>
        <b/>
        <sz val="9"/>
        <rFont val="Arial"/>
        <family val="2"/>
        <charset val="238"/>
      </rPr>
      <t xml:space="preserve"> používá:</t>
    </r>
  </si>
  <si>
    <t>kalendářní rok</t>
  </si>
  <si>
    <t>hospodářský rok</t>
  </si>
  <si>
    <t>začátek:</t>
  </si>
  <si>
    <t>konec:</t>
  </si>
  <si>
    <r>
      <t xml:space="preserve">V případě, že během </t>
    </r>
    <r>
      <rPr>
        <b/>
        <u/>
        <sz val="9"/>
        <rFont val="Arial"/>
        <family val="2"/>
        <charset val="238"/>
      </rPr>
      <t>předchozích dvou účetních období</t>
    </r>
    <r>
      <rPr>
        <sz val="9"/>
        <rFont val="Arial"/>
        <family val="2"/>
        <charset val="238"/>
      </rPr>
      <t xml:space="preserve"> </t>
    </r>
    <r>
      <rPr>
        <b/>
        <sz val="9"/>
        <rFont val="Arial"/>
        <family val="2"/>
        <charset val="238"/>
      </rPr>
      <t>došlo k přechodu z kalendářního roku na rok hospodářský anebo opačně</t>
    </r>
    <r>
      <rPr>
        <sz val="9"/>
        <rFont val="Arial"/>
        <family val="2"/>
        <charset val="238"/>
      </rPr>
      <t>, uveďte tuto skutečnost vypsáním účetních období, která byla použita (např. 1. 4. 2017 - 31. 3. 2018; 1. 4. 2018 - 31. 12. 2018):</t>
    </r>
  </si>
  <si>
    <r>
      <t>2.  Podniky</t>
    </r>
    <r>
      <rPr>
        <vertAlign val="superscript"/>
        <sz val="9"/>
        <rFont val="Arial"/>
        <family val="2"/>
        <charset val="238"/>
      </rPr>
      <t>1</t>
    </r>
    <r>
      <rPr>
        <b/>
        <sz val="9"/>
        <rFont val="Arial"/>
        <family val="2"/>
        <charset val="238"/>
      </rPr>
      <t xml:space="preserve">  propojené s žadatelem o podporu</t>
    </r>
  </si>
  <si>
    <t xml:space="preserve">Subjekty, které mají s žadatelem o podporu jakýkoli vztah uvedený pod písm. a) až d) prostřednictvím jednoho nebo více dalších subjektů, se také považují za podnik propojený s žadatelem o podporu. </t>
  </si>
  <si>
    <t xml:space="preserve">Podniky, které mají přímou vazbu na tentýž orgán veřejné moci (tj. obec, kraj, atd.) a nemají žádný vzájemný vztah, se za propojené nepovažují. </t>
  </si>
  <si>
    <t xml:space="preserve">Podniky, které mají přímou vazbu na orgán veřejné moci (tj. obec, kraj, atd.), se za propojené s orgánem veřejné moci nepovažují. </t>
  </si>
  <si>
    <t>Do výčtu podniků propojených přímo či zprostředkovaně se žadatelem o podporu se zahrnují osoby zapsané v základním registru právnických osob, podnikajících fyzických osob a orgánů veřejné moci ("registr osob") v souladu se zákonem č. 111/2009 Sb., o základních registrech, ve znění pozdějších předpisů.</t>
  </si>
  <si>
    <t>Za podnik lze považovat podnikatele definovaného v zákoně č. 89/2012 Sb., občanský zákoník.</t>
  </si>
  <si>
    <t>Bližší informace o propojeném podniku naleznete v METODICKÉ PŘÍRUČCE k aplikaci pojmu „jeden podnik“ z pohledu pravidel podpory de minimis.</t>
  </si>
  <si>
    <t>Žadatel prohlašuje, že</t>
  </si>
  <si>
    <t>není ve výše uvedeném smyslu propojen s jiným podnikem.</t>
  </si>
  <si>
    <t>je ve výše uvedeném smyslu propojen s následujícími podniky:</t>
  </si>
  <si>
    <t>Obchodní jméno podniku / Jméno a příjmení</t>
  </si>
  <si>
    <t>Sídlo / Místo trvalého pobytu</t>
  </si>
  <si>
    <t>IČO / datum narození</t>
  </si>
  <si>
    <t>3.  Žadatel prohlašuje, že podnik (žadatel) v současném a 2 předcházejících účetních obdobích</t>
  </si>
  <si>
    <t>nevznikl spojením podniků či nabytím podniku.</t>
  </si>
  <si>
    <t>vznikl spojením (fúzí splynutím) níže uvedených podniků:</t>
  </si>
  <si>
    <t>nabytím (fúzí sloučením) převzal jmění níže uvedeného/ých podniku/ů:</t>
  </si>
  <si>
    <t>Název podniku</t>
  </si>
  <si>
    <t>Sídlo</t>
  </si>
  <si>
    <t>IČO</t>
  </si>
  <si>
    <t>Viz § 62 zákona č. 125/2008 Sb., o přeměnách obchodních společností a družstev, ve znění pozdějších předpisů.</t>
  </si>
  <si>
    <t>Viz § 61 zákona č. 125/2008 Sb.</t>
  </si>
  <si>
    <t>4. Žadatel prohlašuje, že podnik (žadatel) v současném a 2 předcházejících účetních obdobích</t>
  </si>
  <si>
    <t>nevznikl rozdělením (rozštěpením nebo odštěpením) podniku.</t>
  </si>
  <si>
    <t>vznikl rozdělením níže uvedeného podniku:</t>
  </si>
  <si>
    <t xml:space="preserve"> rozdělí se podpora poměrným způsobem na základě účetní hodnoty vlastního kapitálu nových podniků k datu účinku rozdělení (viz čl. 3 odst. 9 nařízení č. 2023/2832).</t>
  </si>
  <si>
    <t>Datum poskytnutí</t>
  </si>
  <si>
    <t>Poskytovatel</t>
  </si>
  <si>
    <t>Částka v Kč</t>
  </si>
  <si>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č. 1407/2013, č. 1408/2013 a nahrazujícího nařízení č. 875/2007).</t>
  </si>
  <si>
    <t>5. Žadatel níže svým podpisem</t>
  </si>
  <si>
    <t>•</t>
  </si>
  <si>
    <t>potvrzuje, že výše uvedené údaje jsou přesné a pravdivé a jsou poskytovány dobrovolně;</t>
  </si>
  <si>
    <t>o) není účastníkem soudního řízení, jehož jedním z dalších účastníků je poskytovatel, případně právnická osoba zřízená nebo založená poskytovatelem (tyto osoby jsou uvedené na adrese: https://zlinskykraj.cz/seznam-zrizovanych-a-zalozenych-organizaci-zlinskym-krajem).</t>
  </si>
  <si>
    <t>VII. Informace o zpracování osobních údajů</t>
  </si>
  <si>
    <t>- b) zpracování je nezbytné pro splnění smlouvy, jejíž smluvní stranou je subjekt údajů, nebo pro provedení opatření přijatých před uzavřením smlouvy na žádost tohoto subjektu údajů,
-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</si>
  <si>
    <t>VIII. Povinné přílohy žádosti</t>
  </si>
  <si>
    <t>u žádostí o dotace na spolupořadatelské akce kopie smlouvy, z níž vyplývá, že žadatel o dotaci z krajského rozpočtu nese odpovědnost za realizaci projektu</t>
  </si>
  <si>
    <t>k projektu obsahujícímu ediční činnost přiložit odborné posudky dvou nezávislých recenzentů</t>
  </si>
  <si>
    <t>výroční zpráva (za předchozí dva roky), pokud její vyhotovení ukládá zákon č. 563/1991 Sb., o účetnictví, v platném znění, jinak doklad o předchozí činnosti</t>
  </si>
  <si>
    <t>Úplný výpis z evidence skutečných majitelů (originál, pouze u právnických osob)</t>
  </si>
  <si>
    <t>u stavebněhistorického průzkumu doklad osvědčující vlastnické právo k památce, fotodokumentaci objektu, smlouva o dílo se zpracovatelem stavebněhistorického průzkumu</t>
  </si>
  <si>
    <t>v případě spoluvlastnictví kulturní památky – originál nebo úředně ověřená kopie písemného souhlasu všech spoluvlastníků památky k předložení Žádosti pouze jedním z vlastníků a poskytnutím dotace na běžný bankovní účet jednoho z vlastníků</t>
  </si>
  <si>
    <t>V</t>
  </si>
  <si>
    <t>dne</t>
  </si>
  <si>
    <t>Podpisy hodnotitelů</t>
  </si>
  <si>
    <t>Neinvestiční</t>
  </si>
  <si>
    <t>Agregovaná výdajová položka</t>
  </si>
  <si>
    <t>CELKOVÉ ZPŮSOBILÉ (NEINVESTIČNÍ) VÝDAJE</t>
  </si>
  <si>
    <t>Doplnit vzorce do sloupce  AS</t>
  </si>
  <si>
    <r>
      <rPr>
        <b/>
        <sz val="10"/>
        <rFont val="Arial"/>
        <family val="2"/>
        <charset val="238"/>
      </rPr>
      <t xml:space="preserve">Plná moc </t>
    </r>
    <r>
      <rPr>
        <i/>
        <sz val="10"/>
        <rFont val="Arial"/>
        <family val="2"/>
        <charset val="238"/>
      </rPr>
      <t>(pouze v případě zastoupení na základě plné moci)</t>
    </r>
    <r>
      <rPr>
        <sz val="10"/>
        <rFont val="Arial"/>
        <family val="2"/>
        <charset val="238"/>
      </rPr>
      <t xml:space="preserve"> </t>
    </r>
    <r>
      <rPr>
        <i/>
        <u/>
        <sz val="10"/>
        <rFont val="Arial"/>
        <family val="2"/>
        <charset val="238"/>
      </rPr>
      <t>(originál či ověřená kopie)</t>
    </r>
  </si>
  <si>
    <r>
      <rPr>
        <b/>
        <sz val="10"/>
        <rFont val="Arial"/>
        <family val="2"/>
        <charset val="238"/>
      </rPr>
      <t>Smlouva o zřízení běžného účtu</t>
    </r>
    <r>
      <rPr>
        <sz val="10"/>
        <rFont val="Arial"/>
        <family val="2"/>
        <charset val="238"/>
      </rPr>
      <t xml:space="preserve"> u peněžního ústavu </t>
    </r>
    <r>
      <rPr>
        <b/>
        <sz val="10"/>
        <rFont val="Arial"/>
        <family val="2"/>
        <charset val="238"/>
      </rPr>
      <t>nebo písemné potvrzení peněžního ústavu o vedení běžného účtu žadatele</t>
    </r>
    <r>
      <rPr>
        <sz val="10"/>
        <rFont val="Arial"/>
        <family val="2"/>
        <charset val="238"/>
      </rPr>
      <t xml:space="preserve"> </t>
    </r>
    <r>
      <rPr>
        <i/>
        <sz val="10"/>
        <rFont val="Arial"/>
        <family val="2"/>
        <charset val="238"/>
      </rPr>
      <t>(prostá kopie)</t>
    </r>
  </si>
  <si>
    <r>
      <t xml:space="preserve">Doklad prokazující formální ustavení subjektu žadatele </t>
    </r>
    <r>
      <rPr>
        <sz val="10"/>
        <rFont val="Arial"/>
        <family val="2"/>
        <charset val="238"/>
      </rPr>
      <t xml:space="preserve">(nedokládá se, pokud lze údaje ověřit ve veřejných rejstřících na internetu )– tj. výpis z Obchodního rejstříku (výpis ze serveru provozovaného Ministerstvem spravedlnosti ČR (www.justice.cz), nebo oficiální listina získaná z Czech POINT) nebo jiného příslušného rejstříku (ne starší než 90 dnů ode dne uzávěrky přijímání Žádostí) u právnické osoby, je-li tato v rejstříku vedena. </t>
    </r>
    <r>
      <rPr>
        <i/>
        <u/>
        <sz val="10"/>
        <rFont val="Arial"/>
        <family val="2"/>
        <charset val="238"/>
      </rPr>
      <t>(kopie)</t>
    </r>
  </si>
  <si>
    <r>
      <rPr>
        <b/>
        <sz val="10"/>
        <rFont val="Arial"/>
        <family val="2"/>
        <charset val="238"/>
      </rPr>
      <t>Úplný výpis z evidence skutečných majitelů</t>
    </r>
    <r>
      <rPr>
        <sz val="10"/>
        <rFont val="Arial"/>
        <family val="2"/>
        <charset val="238"/>
      </rPr>
      <t xml:space="preserve"> </t>
    </r>
    <r>
      <rPr>
        <i/>
        <sz val="10"/>
        <rFont val="Arial"/>
        <family val="2"/>
        <charset val="238"/>
      </rPr>
      <t>(</t>
    </r>
    <r>
      <rPr>
        <b/>
        <i/>
        <u/>
        <sz val="10"/>
        <rFont val="Arial"/>
        <family val="2"/>
        <charset val="238"/>
      </rPr>
      <t>originál</t>
    </r>
    <r>
      <rPr>
        <i/>
        <sz val="10"/>
        <rFont val="Arial"/>
        <family val="2"/>
        <charset val="238"/>
      </rPr>
      <t xml:space="preserve">)
</t>
    </r>
    <r>
      <rPr>
        <i/>
        <u/>
        <sz val="8.5"/>
        <rFont val="Arial"/>
        <family val="2"/>
        <charset val="238"/>
      </rPr>
      <t>Tato příloha je povnná pouze pro subjekty, které mají skutečného majitele ve smyslu zákona č. 37/2021 Sb.</t>
    </r>
  </si>
  <si>
    <r>
      <rPr>
        <b/>
        <sz val="10"/>
        <rFont val="Arial"/>
        <family val="2"/>
        <charset val="238"/>
      </rPr>
      <t>Rozhodnutí o udělení oprávnění k poskytování zdravotnických služeb nebo rozhodnutí o registraci nestátního zdravotnického zařízení</t>
    </r>
    <r>
      <rPr>
        <sz val="10"/>
        <rFont val="Arial"/>
        <family val="2"/>
        <charset val="238"/>
      </rPr>
      <t xml:space="preserve"> </t>
    </r>
    <r>
      <rPr>
        <i/>
        <u/>
        <sz val="10"/>
        <rFont val="Arial"/>
        <family val="2"/>
        <charset val="238"/>
      </rPr>
      <t>(kopie)</t>
    </r>
  </si>
  <si>
    <r>
      <rPr>
        <b/>
        <sz val="11"/>
        <rFont val="Arial"/>
        <family val="2"/>
        <charset val="238"/>
      </rPr>
      <t>1.1.</t>
    </r>
    <r>
      <rPr>
        <sz val="11"/>
        <rFont val="Arial"/>
        <family val="2"/>
        <charset val="238"/>
      </rPr>
      <t xml:space="preserve"> Poskytování stipendií pro studenty/ky prezenčního studia šestiletého magisterského programu Všeobecné lékařství/Všeobecné lekárstvo v od 4. ročníku studia podmíněné závazkem pracovat v pracovním poměru pro poskytovatele stipendia do doby absolvování základního kmene specializačního oboru a dále minimálně po dobu 2 let po jeho získání při úvazku 1,0 a při nižším rozsahu pracovního úvazku po dobu poměrně prodlouženou.</t>
    </r>
  </si>
  <si>
    <r>
      <rPr>
        <b/>
        <sz val="11"/>
        <rFont val="Arial"/>
        <family val="2"/>
        <charset val="238"/>
      </rPr>
      <t>1.2.</t>
    </r>
    <r>
      <rPr>
        <sz val="11"/>
        <rFont val="Arial"/>
        <family val="2"/>
        <charset val="238"/>
      </rPr>
      <t xml:space="preserve"> Poskytování stipendií pro studenty/ky prezenčních studijních programů VOŠ či VŠ v nelékařských zdravotnických oborech poslední tři roky studia podmíněné závazkem pracovat v pracovním poměru pro poskytovatele stipendia minimálně po dobu 3 let při úvazku 1,0 a při nižším rozsahu pracovního úvazku po dobu poměrně prodlouženou.</t>
    </r>
  </si>
  <si>
    <r>
      <rPr>
        <b/>
        <sz val="11"/>
        <rFont val="Arial"/>
        <family val="2"/>
        <charset val="238"/>
      </rPr>
      <t>1.3.</t>
    </r>
    <r>
      <rPr>
        <sz val="11"/>
        <rFont val="Arial"/>
        <family val="2"/>
        <charset val="238"/>
      </rPr>
      <t xml:space="preserve"> Poskytování stipendií pro studenty/ky kombinovaných studijních programů VOŠ či VŠ v nelékařských zdravotnických oborech po celou délku studia podmíněné závazkem pracovat v pracovním poměru pro poskytovatele stipendia minimálně po dobu 3 let od úspěšného ukončení studia při úvazku 1,0 a při nižším rozsahu pracovního úvazku po dobu poměrně prodlouženou.</t>
    </r>
  </si>
  <si>
    <r>
      <t>Měrná jednotka
(počet, osoba, ks, m</t>
    </r>
    <r>
      <rPr>
        <vertAlign val="superscript"/>
        <sz val="10"/>
        <rFont val="Arial"/>
        <family val="2"/>
        <charset val="238"/>
      </rPr>
      <t>2</t>
    </r>
    <r>
      <rPr>
        <sz val="10"/>
        <rFont val="Arial"/>
        <family val="2"/>
        <charset val="238"/>
      </rPr>
      <t>,…)</t>
    </r>
  </si>
  <si>
    <r>
      <t xml:space="preserve">Uveďte přílohy, které jsou dokládány společně s Žádostí - jejich seznam je na uvážení žadatele s tím, že </t>
    </r>
    <r>
      <rPr>
        <b/>
        <i/>
        <sz val="9"/>
        <rFont val="Arial"/>
        <family val="2"/>
        <charset val="238"/>
      </rPr>
      <t xml:space="preserve">podrobný položkový rozpočet je povinnou přílohou Žádosti. </t>
    </r>
    <r>
      <rPr>
        <i/>
        <sz val="9"/>
        <rFont val="Arial"/>
        <family val="2"/>
        <charset val="238"/>
      </rPr>
      <t>V případě zastoupení na základě plné moci je nutno vždy doložit Plnou moc coby přílohu Žádosti. Doporučujeme doložit doklad o aktuálním bankovním spojení (např. kopii smlouvy o zřízení bankovního účtu žadatele nebo potvrzení bankovního ústavu) a doklad o osvědčující existenci žadatele dle typu žadatele (např. kopie výpisu z příslušného rejstříku).</t>
    </r>
  </si>
  <si>
    <r>
      <t xml:space="preserve">Zapsaný u krajského/městského soudu:
</t>
    </r>
    <r>
      <rPr>
        <i/>
        <u/>
        <sz val="8"/>
        <rFont val="Arial"/>
        <family val="2"/>
        <charset val="238"/>
      </rPr>
      <t>(vyplňuje se pouze u právnické osoby zapsané ve veřejném rejstříku)</t>
    </r>
  </si>
  <si>
    <r>
      <t xml:space="preserve">Jiná evidence:
</t>
    </r>
    <r>
      <rPr>
        <i/>
        <u/>
        <sz val="8"/>
        <rFont val="Arial"/>
        <family val="2"/>
        <charset val="238"/>
      </rPr>
      <t>(vyplňuje se údaj o zápisu do jiné evidence, v níž je zapsána právnická osoba nezapsaná ve veřejném rejstříku)</t>
    </r>
  </si>
  <si>
    <r>
      <rPr>
        <b/>
        <sz val="9"/>
        <rFont val="Arial"/>
        <family val="2"/>
        <charset val="238"/>
      </rPr>
      <t>Žadatel o podporu se považuje za propojený</t>
    </r>
    <r>
      <rPr>
        <b/>
        <vertAlign val="superscript"/>
        <sz val="9"/>
        <rFont val="Arial"/>
        <family val="2"/>
        <charset val="238"/>
      </rPr>
      <t>2</t>
    </r>
    <r>
      <rPr>
        <b/>
        <sz val="9"/>
        <rFont val="Arial"/>
        <family val="2"/>
        <charset val="238"/>
      </rPr>
      <t xml:space="preserve">  s jinými podniky, pokud i tyto subjekty mezi sebou mají některý z následujících vztahů:  </t>
    </r>
    <r>
      <rPr>
        <sz val="9"/>
        <rFont val="Arial"/>
        <family val="2"/>
        <charset val="238"/>
      </rPr>
      <t xml:space="preserve">
a) jeden subjekt vlastní více než 50 % hlasovacích práv, která náležejí akcionářům nebo společníkům, v jiném subjektu;
b) jeden subjekt má právo jmenovat nebo odvolat více než 50 % členů správního, řídícího nebo dozorčího orgánu jiného subjektu;
c) jeden subjekt má právo uplatňovat více než 50% vliv v jiném subjektu podle smlouvy uzavřené s daným subjektem nebo dle ustanovení v zakladatelské smlouvě nebo ve stanovách tohoto subjektu;
d) jeden subjekt, který je akcionářem nebo společníkem jiného subjektu, ovládá sám, v souladu s dohodou uzavřenou s jinými akcionáři nebo společníky daného subjektu, více než 50 % hlasovacích práv, náležejících akcionářům nebo společníkům, v daném subjektu.</t>
    </r>
    <r>
      <rPr>
        <sz val="2"/>
        <rFont val="Arial"/>
        <family val="2"/>
        <charset val="238"/>
      </rPr>
      <t xml:space="preserve"> 
</t>
    </r>
    <r>
      <rPr>
        <sz val="9"/>
        <rFont val="Arial"/>
        <family val="2"/>
        <charset val="238"/>
      </rPr>
      <t xml:space="preserve">
</t>
    </r>
  </si>
  <si>
    <r>
      <rPr>
        <b/>
        <strike/>
        <u/>
        <sz val="9"/>
        <rFont val="Arial"/>
        <family val="2"/>
        <charset val="238"/>
      </rPr>
      <t>není</t>
    </r>
    <r>
      <rPr>
        <strike/>
        <sz val="9"/>
        <rFont val="Arial"/>
        <family val="2"/>
        <charset val="238"/>
      </rPr>
      <t xml:space="preserve"> ve výše uvedeném smyslu propojen s jiným podnikem.</t>
    </r>
  </si>
  <si>
    <r>
      <rPr>
        <b/>
        <strike/>
        <u/>
        <sz val="9"/>
        <rFont val="Arial"/>
        <family val="2"/>
        <charset val="238"/>
      </rPr>
      <t>je</t>
    </r>
    <r>
      <rPr>
        <strike/>
        <sz val="9"/>
        <rFont val="Arial"/>
        <family val="2"/>
        <charset val="238"/>
      </rPr>
      <t xml:space="preserve"> ve výše uvedeném smyslu propojen s následujícími podniky:</t>
    </r>
  </si>
  <si>
    <r>
      <rPr>
        <b/>
        <strike/>
        <sz val="9"/>
        <rFont val="Arial"/>
        <family val="2"/>
        <charset val="238"/>
      </rPr>
      <t>nevznikl</t>
    </r>
    <r>
      <rPr>
        <strike/>
        <sz val="9"/>
        <rFont val="Arial"/>
        <family val="2"/>
        <charset val="238"/>
      </rPr>
      <t xml:space="preserve"> spojením podniků či nabytím podniku.</t>
    </r>
  </si>
  <si>
    <r>
      <rPr>
        <b/>
        <strike/>
        <sz val="9"/>
        <rFont val="Arial"/>
        <family val="2"/>
        <charset val="238"/>
      </rPr>
      <t xml:space="preserve">vznikl </t>
    </r>
    <r>
      <rPr>
        <strike/>
        <u/>
        <sz val="9"/>
        <rFont val="Arial"/>
        <family val="2"/>
        <charset val="238"/>
      </rPr>
      <t>spojením</t>
    </r>
    <r>
      <rPr>
        <strike/>
        <sz val="9"/>
        <rFont val="Arial"/>
        <family val="2"/>
        <charset val="238"/>
      </rPr>
      <t xml:space="preserve"> (fúzí splynutím</t>
    </r>
    <r>
      <rPr>
        <strike/>
        <vertAlign val="superscript"/>
        <sz val="9"/>
        <rFont val="Arial"/>
        <family val="2"/>
        <charset val="238"/>
      </rPr>
      <t>3</t>
    </r>
    <r>
      <rPr>
        <strike/>
        <sz val="9"/>
        <rFont val="Arial"/>
        <family val="2"/>
        <charset val="238"/>
      </rPr>
      <t>) níže uvedených podniků:</t>
    </r>
  </si>
  <si>
    <r>
      <rPr>
        <strike/>
        <u/>
        <sz val="9"/>
        <rFont val="Arial"/>
        <family val="2"/>
        <charset val="238"/>
      </rPr>
      <t>nabytím</t>
    </r>
    <r>
      <rPr>
        <strike/>
        <sz val="9"/>
        <rFont val="Arial"/>
        <family val="2"/>
        <charset val="238"/>
      </rPr>
      <t xml:space="preserve"> (fúzí sloučením</t>
    </r>
    <r>
      <rPr>
        <strike/>
        <vertAlign val="superscript"/>
        <sz val="9"/>
        <rFont val="Arial"/>
        <family val="2"/>
        <charset val="238"/>
      </rPr>
      <t>4</t>
    </r>
    <r>
      <rPr>
        <strike/>
        <sz val="9"/>
        <rFont val="Arial"/>
        <family val="2"/>
        <charset val="238"/>
      </rPr>
      <t xml:space="preserve">) </t>
    </r>
    <r>
      <rPr>
        <b/>
        <strike/>
        <sz val="9"/>
        <rFont val="Arial"/>
        <family val="2"/>
        <charset val="238"/>
      </rPr>
      <t>převzal jmění</t>
    </r>
    <r>
      <rPr>
        <strike/>
        <sz val="9"/>
        <rFont val="Arial"/>
        <family val="2"/>
        <charset val="238"/>
      </rPr>
      <t xml:space="preserve"> níže uvedeného/ých podniku/ů:</t>
    </r>
  </si>
  <si>
    <r>
      <rPr>
        <b/>
        <strike/>
        <sz val="9"/>
        <rFont val="Arial"/>
        <family val="2"/>
        <charset val="238"/>
      </rPr>
      <t>nevznikl</t>
    </r>
    <r>
      <rPr>
        <strike/>
        <sz val="9"/>
        <rFont val="Arial"/>
        <family val="2"/>
        <charset val="238"/>
      </rPr>
      <t xml:space="preserve"> rozdělením (rozštěpením nebo odštěpením</t>
    </r>
    <r>
      <rPr>
        <strike/>
        <vertAlign val="superscript"/>
        <sz val="9"/>
        <rFont val="Arial"/>
        <family val="2"/>
        <charset val="238"/>
      </rPr>
      <t>5</t>
    </r>
    <r>
      <rPr>
        <strike/>
        <sz val="9"/>
        <rFont val="Arial"/>
        <family val="2"/>
        <charset val="238"/>
      </rPr>
      <t>) podniku.</t>
    </r>
  </si>
  <si>
    <r>
      <rPr>
        <b/>
        <strike/>
        <sz val="9"/>
        <rFont val="Arial"/>
        <family val="2"/>
        <charset val="238"/>
      </rPr>
      <t>vznikl</t>
    </r>
    <r>
      <rPr>
        <strike/>
        <sz val="9"/>
        <rFont val="Arial"/>
        <family val="2"/>
        <charset val="238"/>
      </rPr>
      <t xml:space="preserve"> </t>
    </r>
    <r>
      <rPr>
        <strike/>
        <u/>
        <sz val="9"/>
        <rFont val="Arial"/>
        <family val="2"/>
        <charset val="238"/>
      </rPr>
      <t>rozdělením</t>
    </r>
    <r>
      <rPr>
        <strike/>
        <sz val="9"/>
        <rFont val="Arial"/>
        <family val="2"/>
        <charset val="238"/>
      </rPr>
      <t xml:space="preserve"> níže uvedeného podniku:</t>
    </r>
  </si>
  <si>
    <r>
      <t xml:space="preserve">a převzal jeho činnosti, na něž byla dříve poskytnutá podpora de minimis použita. Podniku (žadateli) byly přiděleny následující (dříve poskytnuté) podpory: </t>
    </r>
    <r>
      <rPr>
        <i/>
        <sz val="8"/>
        <rFont val="Arial"/>
        <family val="2"/>
        <charset val="238"/>
      </rPr>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č. 1408/2013, č. 717/2014, 2023/2831 a 2023/2832).</t>
    </r>
  </si>
  <si>
    <r>
      <t xml:space="preserve">se zavazuje k tomu, že v případě změny předmětných údajů v průběhu administrativního procesu poskytnutí podpory </t>
    </r>
    <r>
      <rPr>
        <i/>
        <sz val="9"/>
        <rFont val="Arial"/>
        <family val="2"/>
        <charset val="238"/>
      </rPr>
      <t>de minimis</t>
    </r>
    <r>
      <rPr>
        <sz val="9"/>
        <rFont val="Arial"/>
        <family val="2"/>
        <charset val="238"/>
      </rPr>
      <t xml:space="preserve"> bude neprodleně informovat poskytovatele dané podpory o změnách, které u něj nastaly.</t>
    </r>
  </si>
  <si>
    <r>
      <t xml:space="preserve">Kontrolní seznam </t>
    </r>
    <r>
      <rPr>
        <i/>
        <sz val="10"/>
        <rFont val="Arial"/>
        <family val="2"/>
        <charset val="238"/>
      </rPr>
      <t>(pro potřeby administrátora)</t>
    </r>
  </si>
  <si>
    <t>jednotková cena</t>
  </si>
  <si>
    <t>Částka</t>
  </si>
  <si>
    <t>3.1 Údaje o plátcovství daně z přidané hodnoty</t>
  </si>
  <si>
    <t>3.1 Předpokládané výdaje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</si>
</sst>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Kč&quot;"/>
    <numFmt numFmtId="166" formatCode="[&lt;=99999]###\ ##;##\ ##\ ##"/>
    <numFmt numFmtId="167" formatCode="00000000"/>
  </numFmts>
  <fonts count="130" x14ac:knownFonts="1">
    <font>
      <sz val="11"/>
      <color theme="1"/>
      <name val="Calibri"/>
      <family val="2"/>
      <charset val="238"/>
      <scheme val="minor"/>
    </font>
    <font>
      <sz val="10"/>
      <color theme="1"/>
      <name val="Arial"/>
      <family val="2"/>
      <charset val="238"/>
    </font>
    <font>
      <b/>
      <sz val="9"/>
      <color theme="1"/>
      <name val="Arial"/>
      <family val="2"/>
      <charset val="238"/>
    </font>
    <font>
      <sz val="9"/>
      <color theme="1"/>
      <name val="Arial"/>
      <family val="2"/>
      <charset val="238"/>
    </font>
    <font>
      <sz val="11"/>
      <name val="Calibri"/>
      <family val="2"/>
      <charset val="238"/>
      <scheme val="minor"/>
    </font>
    <font>
      <sz val="10"/>
      <name val="Arial"/>
      <family val="2"/>
      <charset val="238"/>
    </font>
    <font>
      <sz val="10"/>
      <color theme="0"/>
      <name val="Calibri"/>
      <family val="2"/>
      <charset val="238"/>
      <scheme val="minor"/>
    </font>
    <font>
      <sz val="9"/>
      <name val="Arial"/>
      <family val="2"/>
      <charset val="238"/>
    </font>
    <font>
      <sz val="11"/>
      <color theme="1"/>
      <name val="Calibri"/>
      <family val="2"/>
      <charset val="238"/>
      <scheme val="minor"/>
    </font>
    <font>
      <sz val="11"/>
      <color theme="1"/>
      <name val="Arial"/>
      <family val="2"/>
      <charset val="238"/>
    </font>
    <font>
      <sz val="13"/>
      <color theme="1"/>
      <name val="Arial"/>
      <family val="2"/>
      <charset val="238"/>
    </font>
    <font>
      <sz val="13"/>
      <color theme="1"/>
      <name val="Calibri"/>
      <family val="2"/>
      <scheme val="minor"/>
    </font>
    <font>
      <sz val="11"/>
      <color theme="0" tint="-0.499984740745262"/>
      <name val="Arial"/>
      <family val="2"/>
      <charset val="238"/>
    </font>
    <font>
      <sz val="8"/>
      <name val="Arial"/>
      <family val="2"/>
      <charset val="238"/>
    </font>
    <font>
      <sz val="11"/>
      <color rgb="FFFF0000"/>
      <name val="Arial"/>
      <family val="2"/>
      <charset val="238"/>
    </font>
    <font>
      <sz val="11"/>
      <color theme="0" tint="-0.499984740745262"/>
      <name val="Wingdings 3"/>
      <family val="1"/>
      <charset val="2"/>
    </font>
    <font>
      <b/>
      <sz val="15"/>
      <color theme="1"/>
      <name val="Arial"/>
      <family val="2"/>
      <charset val="238"/>
    </font>
    <font>
      <sz val="15"/>
      <color theme="1"/>
      <name val="Calibri"/>
      <family val="2"/>
      <scheme val="minor"/>
    </font>
    <font>
      <b/>
      <u/>
      <sz val="21"/>
      <name val="Arial"/>
      <family val="2"/>
      <charset val="238"/>
    </font>
    <font>
      <sz val="21"/>
      <name val="Arial"/>
      <family val="2"/>
      <charset val="238"/>
    </font>
    <font>
      <sz val="21"/>
      <name val="Calibri"/>
      <family val="2"/>
      <scheme val="minor"/>
    </font>
    <font>
      <sz val="11"/>
      <name val="Arial"/>
      <family val="2"/>
      <charset val="238"/>
    </font>
    <font>
      <b/>
      <sz val="10"/>
      <name val="Arial"/>
      <family val="2"/>
      <charset val="238"/>
    </font>
    <font>
      <sz val="11"/>
      <name val="Calibri"/>
      <family val="2"/>
      <scheme val="minor"/>
    </font>
    <font>
      <sz val="8"/>
      <color rgb="FF0070C0"/>
      <name val="Arial"/>
      <family val="2"/>
      <charset val="238"/>
    </font>
    <font>
      <b/>
      <sz val="14"/>
      <color theme="1"/>
      <name val="Arial"/>
      <family val="2"/>
      <charset val="238"/>
    </font>
    <font>
      <b/>
      <u/>
      <sz val="14"/>
      <color theme="1"/>
      <name val="Arial"/>
      <family val="2"/>
      <charset val="238"/>
    </font>
    <font>
      <sz val="14"/>
      <color theme="1"/>
      <name val="Arial"/>
      <family val="2"/>
      <charset val="238"/>
    </font>
    <font>
      <b/>
      <sz val="11"/>
      <name val="Arial"/>
      <family val="2"/>
      <charset val="238"/>
    </font>
    <font>
      <b/>
      <sz val="9"/>
      <name val="Arial"/>
      <family val="2"/>
      <charset val="238"/>
    </font>
    <font>
      <b/>
      <sz val="8"/>
      <name val="Arial"/>
      <family val="2"/>
      <charset val="238"/>
    </font>
    <font>
      <b/>
      <sz val="12"/>
      <name val="Arial"/>
      <family val="2"/>
      <charset val="238"/>
    </font>
    <font>
      <sz val="12"/>
      <name val="Calibri"/>
      <family val="2"/>
      <scheme val="minor"/>
    </font>
    <font>
      <u/>
      <sz val="11"/>
      <color theme="1"/>
      <name val="Calibri"/>
      <family val="2"/>
      <scheme val="minor"/>
    </font>
    <font>
      <b/>
      <sz val="12"/>
      <color theme="1"/>
      <name val="Arial"/>
      <family val="2"/>
      <charset val="238"/>
    </font>
    <font>
      <sz val="12"/>
      <color theme="1"/>
      <name val="Arial"/>
      <family val="2"/>
      <charset val="238"/>
    </font>
    <font>
      <i/>
      <sz val="9"/>
      <color rgb="FFFF0000"/>
      <name val="Arial"/>
      <family val="2"/>
      <charset val="238"/>
    </font>
    <font>
      <sz val="10"/>
      <name val="Calibri"/>
      <family val="2"/>
      <scheme val="minor"/>
    </font>
    <font>
      <i/>
      <sz val="9"/>
      <name val="Arial"/>
      <family val="2"/>
      <charset val="238"/>
    </font>
    <font>
      <i/>
      <sz val="9"/>
      <name val="Calibri"/>
      <family val="2"/>
      <scheme val="minor"/>
    </font>
    <font>
      <sz val="9"/>
      <name val="Calibri"/>
      <family val="2"/>
      <scheme val="minor"/>
    </font>
    <font>
      <sz val="10"/>
      <color theme="1"/>
      <name val="Calibri"/>
      <family val="2"/>
      <scheme val="minor"/>
    </font>
    <font>
      <vertAlign val="superscript"/>
      <sz val="10"/>
      <color indexed="8"/>
      <name val="Arial"/>
      <family val="2"/>
      <charset val="238"/>
    </font>
    <font>
      <sz val="10"/>
      <color indexed="8"/>
      <name val="Arial"/>
      <family val="2"/>
      <charset val="238"/>
    </font>
    <font>
      <sz val="9"/>
      <color theme="1"/>
      <name val="Calibri"/>
      <family val="2"/>
      <scheme val="minor"/>
    </font>
    <font>
      <sz val="11"/>
      <color rgb="FFFFFF99"/>
      <name val="Arial"/>
      <family val="2"/>
      <charset val="238"/>
    </font>
    <font>
      <sz val="11"/>
      <color rgb="FFD9D9DF"/>
      <name val="Arial"/>
      <family val="2"/>
      <charset val="238"/>
    </font>
    <font>
      <i/>
      <sz val="8.5"/>
      <name val="Arial"/>
      <family val="2"/>
      <charset val="238"/>
    </font>
    <font>
      <b/>
      <i/>
      <sz val="8.5"/>
      <name val="Arial"/>
      <family val="2"/>
      <charset val="238"/>
    </font>
    <font>
      <i/>
      <sz val="8.5"/>
      <color rgb="FFFF0000"/>
      <name val="Calibri"/>
      <family val="2"/>
      <scheme val="minor"/>
    </font>
    <font>
      <b/>
      <sz val="11"/>
      <name val="Calibri"/>
      <family val="2"/>
      <scheme val="minor"/>
    </font>
    <font>
      <b/>
      <sz val="10"/>
      <color theme="1"/>
      <name val="Arial"/>
      <family val="2"/>
      <charset val="238"/>
    </font>
    <font>
      <b/>
      <sz val="11"/>
      <color theme="1"/>
      <name val="Calibri"/>
      <family val="2"/>
      <scheme val="minor"/>
    </font>
    <font>
      <b/>
      <u/>
      <sz val="12"/>
      <color theme="1"/>
      <name val="Arial Black"/>
      <family val="2"/>
      <charset val="238"/>
    </font>
    <font>
      <u/>
      <sz val="11"/>
      <color theme="1"/>
      <name val="Arial Black"/>
      <family val="2"/>
      <charset val="238"/>
    </font>
    <font>
      <i/>
      <sz val="8"/>
      <name val="Arial"/>
      <family val="2"/>
      <charset val="238"/>
    </font>
    <font>
      <b/>
      <sz val="10"/>
      <color theme="1"/>
      <name val="Calibri"/>
      <family val="2"/>
      <scheme val="minor"/>
    </font>
    <font>
      <b/>
      <sz val="11"/>
      <name val="Calibri"/>
      <family val="2"/>
      <charset val="238"/>
      <scheme val="minor"/>
    </font>
    <font>
      <u/>
      <sz val="14"/>
      <color theme="1"/>
      <name val="Arial"/>
      <family val="2"/>
      <charset val="238"/>
    </font>
    <font>
      <b/>
      <u/>
      <sz val="13"/>
      <color theme="1"/>
      <name val="Arial"/>
      <family val="2"/>
      <charset val="238"/>
    </font>
    <font>
      <b/>
      <i/>
      <sz val="9"/>
      <color indexed="10"/>
      <name val="Arial"/>
      <family val="2"/>
      <charset val="238"/>
    </font>
    <font>
      <i/>
      <sz val="9"/>
      <color indexed="10"/>
      <name val="Arial"/>
      <family val="2"/>
      <charset val="238"/>
    </font>
    <font>
      <i/>
      <sz val="9"/>
      <color rgb="FFFF0000"/>
      <name val="Calibri"/>
      <family val="2"/>
      <scheme val="minor"/>
    </font>
    <font>
      <vertAlign val="superscript"/>
      <sz val="10"/>
      <name val="Arial"/>
      <family val="2"/>
      <charset val="238"/>
    </font>
    <font>
      <vertAlign val="superscript"/>
      <sz val="8"/>
      <name val="Arial"/>
      <family val="2"/>
      <charset val="238"/>
    </font>
    <font>
      <i/>
      <sz val="8"/>
      <color rgb="FFFF0000"/>
      <name val="Arial"/>
      <family val="2"/>
      <charset val="238"/>
    </font>
    <font>
      <i/>
      <sz val="8"/>
      <color rgb="FFFF0000"/>
      <name val="Calibri"/>
      <family val="2"/>
      <scheme val="minor"/>
    </font>
    <font>
      <u/>
      <sz val="11"/>
      <name val="Arial"/>
      <family val="2"/>
      <charset val="238"/>
    </font>
    <font>
      <b/>
      <sz val="11"/>
      <color theme="1"/>
      <name val="Arial"/>
      <family val="2"/>
      <charset val="238"/>
    </font>
    <font>
      <sz val="8.5"/>
      <name val="Arial"/>
      <family val="2"/>
      <charset val="238"/>
    </font>
    <font>
      <sz val="8.5"/>
      <color rgb="FFFF0000"/>
      <name val="Arial"/>
      <family val="2"/>
      <charset val="238"/>
    </font>
    <font>
      <sz val="10"/>
      <color rgb="FFFFFFCC"/>
      <name val="Arial"/>
      <family val="2"/>
      <charset val="238"/>
    </font>
    <font>
      <sz val="10"/>
      <color theme="0"/>
      <name val="Arial"/>
      <family val="2"/>
      <charset val="238"/>
    </font>
    <font>
      <sz val="11"/>
      <color theme="0"/>
      <name val="Calibri"/>
      <family val="2"/>
      <scheme val="minor"/>
    </font>
    <font>
      <b/>
      <sz val="10"/>
      <color theme="0"/>
      <name val="Arial"/>
      <family val="2"/>
      <charset val="238"/>
    </font>
    <font>
      <sz val="8"/>
      <color theme="1"/>
      <name val="Arial"/>
      <family val="2"/>
      <charset val="238"/>
    </font>
    <font>
      <b/>
      <sz val="11"/>
      <color rgb="FFFF0000"/>
      <name val="Arial"/>
      <family val="2"/>
      <charset val="238"/>
    </font>
    <font>
      <i/>
      <u/>
      <sz val="10"/>
      <color indexed="8"/>
      <name val="Arial"/>
      <family val="2"/>
      <charset val="238"/>
    </font>
    <font>
      <i/>
      <u/>
      <sz val="10"/>
      <name val="Arial"/>
      <family val="2"/>
      <charset val="238"/>
    </font>
    <font>
      <i/>
      <sz val="10"/>
      <name val="Arial"/>
      <family val="2"/>
      <charset val="238"/>
    </font>
    <font>
      <b/>
      <i/>
      <sz val="10"/>
      <name val="Arial Black"/>
      <family val="2"/>
      <charset val="238"/>
    </font>
    <font>
      <strike/>
      <sz val="9"/>
      <name val="Arial"/>
      <family val="2"/>
      <charset val="238"/>
    </font>
    <font>
      <b/>
      <sz val="10"/>
      <color theme="1" tint="0.34998626667073579"/>
      <name val="Arial"/>
      <family val="2"/>
      <charset val="238"/>
    </font>
    <font>
      <i/>
      <sz val="10"/>
      <color indexed="63"/>
      <name val="Arial"/>
      <family val="2"/>
      <charset val="238"/>
    </font>
    <font>
      <b/>
      <sz val="11"/>
      <color theme="1" tint="0.34998626667073579"/>
      <name val="Arial"/>
      <family val="2"/>
      <charset val="238"/>
    </font>
    <font>
      <sz val="10"/>
      <color theme="1" tint="0.499984740745262"/>
      <name val="Arial"/>
      <family val="2"/>
      <charset val="238"/>
    </font>
    <font>
      <i/>
      <sz val="12"/>
      <color rgb="FFFF0000"/>
      <name val="Arial"/>
      <family val="2"/>
      <charset val="238"/>
    </font>
    <font>
      <i/>
      <u/>
      <sz val="8"/>
      <name val="Arial"/>
      <family val="2"/>
      <charset val="238"/>
    </font>
    <font>
      <b/>
      <u/>
      <sz val="9"/>
      <name val="Arial"/>
      <family val="2"/>
      <charset val="238"/>
    </font>
    <font>
      <sz val="11"/>
      <color rgb="FF008000"/>
      <name val="Arial"/>
      <family val="2"/>
      <charset val="238"/>
    </font>
    <font>
      <sz val="9"/>
      <color rgb="FF008000"/>
      <name val="Arial"/>
      <family val="2"/>
      <charset val="238"/>
    </font>
    <font>
      <sz val="9"/>
      <color rgb="FFFF0000"/>
      <name val="Arial"/>
      <family val="2"/>
      <charset val="238"/>
    </font>
    <font>
      <vertAlign val="superscript"/>
      <sz val="9"/>
      <name val="Arial"/>
      <family val="2"/>
      <charset val="238"/>
    </font>
    <font>
      <sz val="9"/>
      <color rgb="FF00B0F0"/>
      <name val="Arial"/>
      <family val="2"/>
      <charset val="238"/>
    </font>
    <font>
      <sz val="9"/>
      <color rgb="FF7030A0"/>
      <name val="Arial"/>
      <family val="2"/>
      <charset val="238"/>
    </font>
    <font>
      <strike/>
      <sz val="9"/>
      <color theme="1"/>
      <name val="Arial"/>
      <family val="2"/>
      <charset val="238"/>
    </font>
    <font>
      <b/>
      <sz val="12"/>
      <color rgb="FFFF0000"/>
      <name val="Arial"/>
      <family val="2"/>
      <charset val="238"/>
    </font>
    <font>
      <b/>
      <sz val="15"/>
      <color rgb="FFFF0000"/>
      <name val="Arial"/>
      <family val="2"/>
      <charset val="238"/>
    </font>
    <font>
      <b/>
      <sz val="14"/>
      <color rgb="FFFF0000"/>
      <name val="Arial"/>
      <family val="2"/>
      <charset val="238"/>
    </font>
    <font>
      <strike/>
      <sz val="10"/>
      <name val="Arial"/>
      <family val="2"/>
      <charset val="238"/>
    </font>
    <font>
      <b/>
      <strike/>
      <sz val="9"/>
      <name val="Arial"/>
      <family val="2"/>
      <charset val="238"/>
    </font>
    <font>
      <b/>
      <strike/>
      <u/>
      <sz val="9"/>
      <name val="Arial"/>
      <family val="2"/>
      <charset val="238"/>
    </font>
    <font>
      <strike/>
      <vertAlign val="superscript"/>
      <sz val="9"/>
      <name val="Arial"/>
      <family val="2"/>
      <charset val="238"/>
    </font>
    <font>
      <b/>
      <i/>
      <u/>
      <sz val="10"/>
      <name val="Arial"/>
      <family val="2"/>
      <charset val="238"/>
    </font>
    <font>
      <i/>
      <u/>
      <sz val="8.5"/>
      <name val="Arial"/>
      <family val="2"/>
      <charset val="238"/>
    </font>
    <font>
      <sz val="13"/>
      <name val="Arial"/>
      <family val="2"/>
      <charset val="238"/>
    </font>
    <font>
      <sz val="13"/>
      <name val="Calibri"/>
      <family val="2"/>
      <scheme val="minor"/>
    </font>
    <font>
      <b/>
      <sz val="15"/>
      <name val="Arial"/>
      <family val="2"/>
      <charset val="238"/>
    </font>
    <font>
      <sz val="15"/>
      <name val="Calibri"/>
      <family val="2"/>
      <scheme val="minor"/>
    </font>
    <font>
      <b/>
      <sz val="14"/>
      <name val="Arial"/>
      <family val="2"/>
      <charset val="238"/>
    </font>
    <font>
      <b/>
      <u/>
      <sz val="14"/>
      <name val="Arial"/>
      <family val="2"/>
      <charset val="238"/>
    </font>
    <font>
      <sz val="14"/>
      <name val="Arial"/>
      <family val="2"/>
      <charset val="238"/>
    </font>
    <font>
      <u/>
      <sz val="11"/>
      <name val="Calibri"/>
      <family val="2"/>
      <scheme val="minor"/>
    </font>
    <font>
      <sz val="12"/>
      <name val="Arial"/>
      <family val="2"/>
      <charset val="238"/>
    </font>
    <font>
      <i/>
      <sz val="8.5"/>
      <name val="Calibri"/>
      <family val="2"/>
      <scheme val="minor"/>
    </font>
    <font>
      <b/>
      <sz val="11.5"/>
      <name val="Arial"/>
      <family val="2"/>
      <charset val="238"/>
    </font>
    <font>
      <b/>
      <sz val="10"/>
      <name val="Calibri"/>
      <family val="2"/>
      <scheme val="minor"/>
    </font>
    <font>
      <u/>
      <sz val="14"/>
      <name val="Arial"/>
      <family val="2"/>
      <charset val="238"/>
    </font>
    <font>
      <b/>
      <u/>
      <sz val="13"/>
      <name val="Arial"/>
      <family val="2"/>
      <charset val="238"/>
    </font>
    <font>
      <b/>
      <i/>
      <sz val="9"/>
      <name val="Arial"/>
      <family val="2"/>
      <charset val="238"/>
    </font>
    <font>
      <i/>
      <sz val="8"/>
      <name val="Calibri"/>
      <family val="2"/>
      <scheme val="minor"/>
    </font>
    <font>
      <b/>
      <strike/>
      <sz val="12"/>
      <name val="Arial"/>
      <family val="2"/>
      <charset val="238"/>
    </font>
    <font>
      <strike/>
      <sz val="12"/>
      <name val="Arial"/>
      <family val="2"/>
      <charset val="238"/>
    </font>
    <font>
      <i/>
      <strike/>
      <sz val="8"/>
      <name val="Arial"/>
      <family val="2"/>
      <charset val="238"/>
    </font>
    <font>
      <strike/>
      <sz val="8"/>
      <name val="Arial"/>
      <family val="2"/>
      <charset val="238"/>
    </font>
    <font>
      <b/>
      <u/>
      <sz val="13.5"/>
      <name val="Arial"/>
      <family val="2"/>
      <charset val="238"/>
    </font>
    <font>
      <u/>
      <sz val="13.5"/>
      <name val="Arial"/>
      <family val="2"/>
      <charset val="238"/>
    </font>
    <font>
      <b/>
      <vertAlign val="superscript"/>
      <sz val="9"/>
      <name val="Arial"/>
      <family val="2"/>
      <charset val="238"/>
    </font>
    <font>
      <sz val="2"/>
      <name val="Arial"/>
      <family val="2"/>
      <charset val="238"/>
    </font>
    <font>
      <strike/>
      <u/>
      <sz val="9"/>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theme="9"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rgb="FF80808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theme="0" tint="-0.24994659260841701"/>
      </bottom>
      <diagonal/>
    </border>
    <border>
      <left/>
      <right/>
      <top style="dotted">
        <color theme="0" tint="-0.24994659260841701"/>
      </top>
      <bottom/>
      <diagonal/>
    </border>
    <border>
      <left style="thick">
        <color rgb="FFFF0000"/>
      </left>
      <right/>
      <top/>
      <bottom/>
      <diagonal/>
    </border>
    <border>
      <left style="thin">
        <color indexed="64"/>
      </left>
      <right style="thin">
        <color indexed="64"/>
      </right>
      <top style="thin">
        <color indexed="64"/>
      </top>
      <bottom style="hair">
        <color indexed="64"/>
      </bottom>
      <diagonal/>
    </border>
  </borders>
  <cellStyleXfs count="2">
    <xf numFmtId="0" fontId="0" fillId="0" borderId="0"/>
    <xf numFmtId="43" fontId="8" fillId="0" borderId="0" applyFont="0" applyFill="0" applyBorder="0" applyAlignment="0" applyProtection="0"/>
  </cellStyleXfs>
  <cellXfs count="820">
    <xf numFmtId="0" fontId="0" fillId="0" borderId="0" xfId="0"/>
    <xf numFmtId="0" fontId="0" fillId="0" borderId="0" xfId="0" applyAlignment="1">
      <alignment vertical="center"/>
    </xf>
    <xf numFmtId="0" fontId="6" fillId="3" borderId="0" xfId="0" applyFont="1" applyFill="1"/>
    <xf numFmtId="0" fontId="9" fillId="3" borderId="0" xfId="0" applyFont="1" applyFill="1"/>
    <xf numFmtId="0" fontId="12" fillId="3" borderId="0" xfId="0" applyFont="1" applyFill="1"/>
    <xf numFmtId="0" fontId="13" fillId="3" borderId="1" xfId="0" applyFont="1" applyFill="1" applyBorder="1" applyAlignment="1">
      <alignment vertical="center"/>
    </xf>
    <xf numFmtId="0" fontId="14" fillId="3" borderId="0" xfId="0" applyFont="1" applyFill="1"/>
    <xf numFmtId="0" fontId="15" fillId="3" borderId="0" xfId="0" applyFont="1" applyFill="1"/>
    <xf numFmtId="0" fontId="13" fillId="3" borderId="1" xfId="0" applyFont="1" applyFill="1" applyBorder="1" applyAlignment="1">
      <alignment vertical="center" wrapText="1"/>
    </xf>
    <xf numFmtId="0" fontId="24" fillId="2" borderId="0" xfId="0" applyFont="1" applyFill="1" applyAlignment="1">
      <alignment vertical="center" wrapText="1"/>
    </xf>
    <xf numFmtId="0" fontId="21" fillId="3" borderId="0" xfId="0" applyFont="1" applyFill="1"/>
    <xf numFmtId="0" fontId="25" fillId="3" borderId="0" xfId="0" applyFont="1" applyFill="1" applyAlignment="1">
      <alignment vertical="center"/>
    </xf>
    <xf numFmtId="0" fontId="26" fillId="3" borderId="0" xfId="0" applyFont="1" applyFill="1" applyAlignment="1">
      <alignment vertical="center"/>
    </xf>
    <xf numFmtId="0" fontId="27" fillId="3" borderId="0" xfId="0" applyFont="1" applyFill="1"/>
    <xf numFmtId="0" fontId="30" fillId="2" borderId="1" xfId="0" applyFont="1" applyFill="1" applyBorder="1" applyAlignment="1">
      <alignment vertical="center" wrapText="1"/>
    </xf>
    <xf numFmtId="0" fontId="13" fillId="2" borderId="1" xfId="0" applyFont="1" applyFill="1" applyBorder="1" applyAlignment="1">
      <alignment vertical="center" wrapText="1"/>
    </xf>
    <xf numFmtId="0" fontId="24" fillId="3" borderId="0" xfId="0" applyFont="1" applyFill="1" applyAlignment="1">
      <alignment vertical="center" wrapText="1"/>
    </xf>
    <xf numFmtId="16" fontId="34" fillId="3" borderId="0" xfId="0" applyNumberFormat="1" applyFont="1" applyFill="1"/>
    <xf numFmtId="16" fontId="31" fillId="3" borderId="0" xfId="0" applyNumberFormat="1" applyFont="1" applyFill="1"/>
    <xf numFmtId="0" fontId="35" fillId="3" borderId="0" xfId="0" applyFont="1" applyFill="1"/>
    <xf numFmtId="0" fontId="9" fillId="3" borderId="2" xfId="0" applyFont="1" applyFill="1" applyBorder="1"/>
    <xf numFmtId="16" fontId="34" fillId="3" borderId="0" xfId="0" applyNumberFormat="1" applyFont="1" applyFill="1" applyAlignment="1">
      <alignment vertical="center"/>
    </xf>
    <xf numFmtId="0" fontId="35" fillId="3" borderId="0" xfId="0" applyFont="1" applyFill="1" applyAlignment="1">
      <alignment vertical="center"/>
    </xf>
    <xf numFmtId="0" fontId="45" fillId="3" borderId="0" xfId="0" applyFont="1" applyFill="1"/>
    <xf numFmtId="0" fontId="21" fillId="3" borderId="2" xfId="0" applyFont="1" applyFill="1" applyBorder="1"/>
    <xf numFmtId="0" fontId="21" fillId="3" borderId="1" xfId="0" applyFont="1" applyFill="1" applyBorder="1"/>
    <xf numFmtId="0" fontId="46" fillId="3" borderId="0" xfId="0" applyFont="1" applyFill="1"/>
    <xf numFmtId="0" fontId="9" fillId="5" borderId="0" xfId="0" applyFont="1" applyFill="1"/>
    <xf numFmtId="0" fontId="9" fillId="3" borderId="0" xfId="0" applyFont="1" applyFill="1" applyAlignment="1">
      <alignment wrapText="1"/>
    </xf>
    <xf numFmtId="0" fontId="9" fillId="3" borderId="0" xfId="0" quotePrefix="1" applyFont="1" applyFill="1"/>
    <xf numFmtId="0" fontId="51" fillId="3" borderId="14" xfId="0" applyFont="1" applyFill="1" applyBorder="1" applyAlignment="1">
      <alignment vertical="center"/>
    </xf>
    <xf numFmtId="0" fontId="1" fillId="3" borderId="6" xfId="0" applyFont="1" applyFill="1" applyBorder="1" applyAlignment="1">
      <alignment vertical="center"/>
    </xf>
    <xf numFmtId="0" fontId="34" fillId="3" borderId="14" xfId="0" applyFont="1" applyFill="1" applyBorder="1" applyAlignment="1">
      <alignment horizontal="left" vertical="center"/>
    </xf>
    <xf numFmtId="0" fontId="34" fillId="3" borderId="6" xfId="0" applyFont="1" applyFill="1" applyBorder="1" applyAlignment="1">
      <alignment horizontal="left" vertical="center"/>
    </xf>
    <xf numFmtId="164" fontId="24" fillId="3" borderId="0" xfId="0" applyNumberFormat="1" applyFont="1" applyFill="1" applyAlignment="1">
      <alignment vertical="center" wrapText="1"/>
    </xf>
    <xf numFmtId="0" fontId="52" fillId="3" borderId="0" xfId="0" applyFont="1" applyFill="1" applyAlignment="1">
      <alignment vertical="center"/>
    </xf>
    <xf numFmtId="0" fontId="52" fillId="3" borderId="0" xfId="0" applyFont="1" applyFill="1" applyAlignment="1">
      <alignment vertical="center" shrinkToFit="1"/>
    </xf>
    <xf numFmtId="10" fontId="51" fillId="3" borderId="0" xfId="0" applyNumberFormat="1" applyFont="1" applyFill="1" applyAlignment="1">
      <alignment vertical="center" shrinkToFit="1"/>
    </xf>
    <xf numFmtId="10" fontId="56" fillId="3" borderId="0" xfId="0" applyNumberFormat="1" applyFont="1" applyFill="1" applyAlignment="1">
      <alignment vertical="center" shrinkToFit="1"/>
    </xf>
    <xf numFmtId="0" fontId="14" fillId="3" borderId="0" xfId="1" applyNumberFormat="1" applyFont="1" applyFill="1" applyProtection="1"/>
    <xf numFmtId="0" fontId="9" fillId="3" borderId="0" xfId="1" applyNumberFormat="1" applyFont="1" applyFill="1" applyProtection="1"/>
    <xf numFmtId="0" fontId="9" fillId="4" borderId="0" xfId="0" applyFont="1" applyFill="1"/>
    <xf numFmtId="0" fontId="58" fillId="3" borderId="0" xfId="0" applyFont="1" applyFill="1"/>
    <xf numFmtId="0" fontId="59" fillId="4" borderId="0" xfId="0" applyFont="1" applyFill="1"/>
    <xf numFmtId="0" fontId="65" fillId="3" borderId="0" xfId="0" applyFont="1" applyFill="1" applyAlignment="1">
      <alignment wrapText="1"/>
    </xf>
    <xf numFmtId="0" fontId="66" fillId="3" borderId="0" xfId="0" applyFont="1" applyFill="1" applyAlignment="1">
      <alignment wrapText="1"/>
    </xf>
    <xf numFmtId="0" fontId="43" fillId="3" borderId="15" xfId="0" applyFont="1" applyFill="1" applyBorder="1" applyAlignment="1">
      <alignment vertical="center"/>
    </xf>
    <xf numFmtId="0" fontId="22" fillId="3" borderId="4" xfId="0" applyFont="1" applyFill="1" applyBorder="1" applyAlignment="1">
      <alignment vertical="center"/>
    </xf>
    <xf numFmtId="0" fontId="5" fillId="3" borderId="4" xfId="0" applyFont="1" applyFill="1" applyBorder="1" applyAlignment="1">
      <alignment vertical="center"/>
    </xf>
    <xf numFmtId="49" fontId="5" fillId="3" borderId="4" xfId="0" applyNumberFormat="1" applyFont="1" applyFill="1" applyBorder="1" applyAlignment="1">
      <alignment vertical="center"/>
    </xf>
    <xf numFmtId="49" fontId="5" fillId="3" borderId="17" xfId="0" applyNumberFormat="1" applyFont="1" applyFill="1" applyBorder="1" applyAlignment="1">
      <alignment vertical="center"/>
    </xf>
    <xf numFmtId="0" fontId="3" fillId="3" borderId="0" xfId="0" applyFont="1" applyFill="1"/>
    <xf numFmtId="0" fontId="5" fillId="3" borderId="18" xfId="0" applyFont="1" applyFill="1" applyBorder="1" applyAlignment="1">
      <alignment vertical="center"/>
    </xf>
    <xf numFmtId="0" fontId="5" fillId="3" borderId="15" xfId="0" applyFont="1" applyFill="1" applyBorder="1" applyAlignment="1">
      <alignment vertical="center"/>
    </xf>
    <xf numFmtId="0" fontId="1" fillId="3" borderId="4" xfId="0" applyFont="1" applyFill="1" applyBorder="1" applyAlignment="1">
      <alignment vertical="center"/>
    </xf>
    <xf numFmtId="0" fontId="1" fillId="3" borderId="17" xfId="0" applyFont="1" applyFill="1" applyBorder="1" applyAlignment="1">
      <alignment vertical="center"/>
    </xf>
    <xf numFmtId="0" fontId="5" fillId="3" borderId="33" xfId="0" applyFont="1" applyFill="1" applyBorder="1" applyAlignment="1">
      <alignment vertical="center"/>
    </xf>
    <xf numFmtId="0" fontId="3" fillId="3" borderId="2" xfId="0" applyFont="1" applyFill="1" applyBorder="1"/>
    <xf numFmtId="0" fontId="9" fillId="3" borderId="18" xfId="0" applyFont="1" applyFill="1" applyBorder="1" applyAlignment="1">
      <alignment vertical="top"/>
    </xf>
    <xf numFmtId="0" fontId="9" fillId="3" borderId="0" xfId="0" applyFont="1" applyFill="1" applyAlignment="1">
      <alignment vertical="center"/>
    </xf>
    <xf numFmtId="0" fontId="7" fillId="3" borderId="0" xfId="0" applyFont="1" applyFill="1"/>
    <xf numFmtId="0" fontId="7" fillId="3" borderId="0" xfId="0" applyFont="1" applyFill="1" applyAlignment="1">
      <alignment horizontal="left" vertical="center"/>
    </xf>
    <xf numFmtId="0" fontId="9" fillId="3" borderId="5" xfId="0" applyFont="1" applyFill="1" applyBorder="1" applyAlignment="1">
      <alignment vertical="center"/>
    </xf>
    <xf numFmtId="0" fontId="69" fillId="3" borderId="18" xfId="0" applyFont="1" applyFill="1" applyBorder="1" applyAlignment="1">
      <alignment horizontal="justify" vertical="top" wrapText="1"/>
    </xf>
    <xf numFmtId="0" fontId="70" fillId="3" borderId="32" xfId="0" applyFont="1" applyFill="1" applyBorder="1" applyAlignment="1">
      <alignment horizontal="justify" vertical="top" wrapText="1"/>
    </xf>
    <xf numFmtId="0" fontId="70" fillId="3" borderId="19" xfId="0" applyFont="1" applyFill="1" applyBorder="1" applyAlignment="1">
      <alignment horizontal="justify" vertical="top" wrapText="1"/>
    </xf>
    <xf numFmtId="0" fontId="70" fillId="3" borderId="13" xfId="0" applyFont="1" applyFill="1" applyBorder="1" applyAlignment="1">
      <alignment horizontal="justify" vertical="top" wrapText="1"/>
    </xf>
    <xf numFmtId="0" fontId="70" fillId="3" borderId="5" xfId="0" applyFont="1" applyFill="1" applyBorder="1" applyAlignment="1">
      <alignment horizontal="justify" vertical="top" wrapText="1"/>
    </xf>
    <xf numFmtId="0" fontId="71" fillId="3" borderId="18" xfId="0" applyFont="1" applyFill="1" applyBorder="1" applyAlignment="1">
      <alignment horizontal="left" vertical="center" wrapText="1" indent="1"/>
    </xf>
    <xf numFmtId="0" fontId="71" fillId="3" borderId="5" xfId="0" applyFont="1" applyFill="1" applyBorder="1" applyAlignment="1">
      <alignment horizontal="left" vertical="center" wrapText="1" indent="1"/>
    </xf>
    <xf numFmtId="0" fontId="1" fillId="3" borderId="33" xfId="0" applyFont="1" applyFill="1" applyBorder="1" applyAlignment="1">
      <alignment vertical="center" wrapText="1"/>
    </xf>
    <xf numFmtId="0" fontId="1" fillId="3" borderId="33" xfId="0" applyFont="1" applyFill="1" applyBorder="1" applyAlignment="1">
      <alignment vertical="center"/>
    </xf>
    <xf numFmtId="0" fontId="9" fillId="3" borderId="6" xfId="0" applyFont="1" applyFill="1" applyBorder="1"/>
    <xf numFmtId="16" fontId="34" fillId="5" borderId="0" xfId="0" applyNumberFormat="1" applyFont="1" applyFill="1"/>
    <xf numFmtId="16" fontId="34" fillId="5" borderId="0" xfId="0" applyNumberFormat="1" applyFont="1" applyFill="1" applyAlignment="1">
      <alignment vertical="center"/>
    </xf>
    <xf numFmtId="0" fontId="35" fillId="5" borderId="0" xfId="0" applyFont="1" applyFill="1" applyAlignment="1">
      <alignment vertical="center"/>
    </xf>
    <xf numFmtId="0" fontId="35" fillId="5" borderId="0" xfId="0" applyFont="1" applyFill="1"/>
    <xf numFmtId="0" fontId="45" fillId="5" borderId="0" xfId="0" applyFont="1" applyFill="1"/>
    <xf numFmtId="0" fontId="9" fillId="5" borderId="0" xfId="0" applyFont="1" applyFill="1" applyAlignment="1">
      <alignment vertical="center"/>
    </xf>
    <xf numFmtId="0" fontId="27" fillId="3" borderId="0" xfId="0" applyFont="1" applyFill="1" applyAlignment="1">
      <alignment vertical="center"/>
    </xf>
    <xf numFmtId="0" fontId="13" fillId="3" borderId="0" xfId="0" applyFont="1" applyFill="1" applyAlignment="1">
      <alignment vertical="center" wrapText="1"/>
    </xf>
    <xf numFmtId="0" fontId="21" fillId="3" borderId="0" xfId="0" applyFont="1" applyFill="1" applyAlignment="1">
      <alignment vertical="top"/>
    </xf>
    <xf numFmtId="0" fontId="55" fillId="3" borderId="0" xfId="0" applyFont="1" applyFill="1" applyAlignment="1">
      <alignment vertical="top"/>
    </xf>
    <xf numFmtId="0" fontId="55" fillId="3" borderId="0" xfId="0" applyFont="1" applyFill="1" applyAlignment="1">
      <alignment horizontal="left" vertical="top" wrapText="1"/>
    </xf>
    <xf numFmtId="0" fontId="13" fillId="3" borderId="0" xfId="0" applyFont="1" applyFill="1" applyAlignment="1">
      <alignment vertical="top" wrapText="1"/>
    </xf>
    <xf numFmtId="0" fontId="7" fillId="3" borderId="0" xfId="0" applyFont="1" applyFill="1" applyAlignment="1">
      <alignment horizontal="left" vertical="center" wrapText="1"/>
    </xf>
    <xf numFmtId="0" fontId="21" fillId="3" borderId="0" xfId="0" applyFont="1" applyFill="1" applyAlignment="1">
      <alignment horizontal="left" vertical="center"/>
    </xf>
    <xf numFmtId="0" fontId="7" fillId="3" borderId="0" xfId="0" applyFont="1" applyFill="1" applyAlignment="1">
      <alignment horizontal="left" vertical="top" wrapText="1"/>
    </xf>
    <xf numFmtId="0" fontId="5" fillId="3" borderId="38" xfId="0" quotePrefix="1" applyFont="1" applyFill="1" applyBorder="1" applyAlignment="1">
      <alignment horizontal="left" vertical="top" wrapText="1"/>
    </xf>
    <xf numFmtId="0" fontId="5" fillId="3" borderId="38" xfId="0" quotePrefix="1" applyFont="1" applyFill="1" applyBorder="1" applyAlignment="1">
      <alignment horizontal="left" vertical="center" wrapText="1"/>
    </xf>
    <xf numFmtId="0" fontId="5" fillId="3" borderId="40" xfId="0" quotePrefix="1" applyFont="1" applyFill="1" applyBorder="1" applyAlignment="1">
      <alignment horizontal="left" vertical="center" wrapText="1"/>
    </xf>
    <xf numFmtId="0" fontId="81" fillId="3" borderId="0" xfId="0" applyFont="1" applyFill="1" applyAlignment="1">
      <alignment horizontal="justify" vertical="center" wrapText="1"/>
    </xf>
    <xf numFmtId="0" fontId="86" fillId="0" borderId="0" xfId="0" applyFont="1" applyAlignment="1">
      <alignment horizontal="left" vertical="center"/>
    </xf>
    <xf numFmtId="0" fontId="76" fillId="3" borderId="0" xfId="0" applyFont="1" applyFill="1"/>
    <xf numFmtId="0" fontId="9" fillId="3" borderId="0" xfId="0" applyFont="1" applyFill="1" applyAlignment="1">
      <alignment wrapText="1" shrinkToFit="1"/>
    </xf>
    <xf numFmtId="0" fontId="0" fillId="0" borderId="0" xfId="0" applyAlignment="1">
      <alignment wrapText="1" shrinkToFit="1"/>
    </xf>
    <xf numFmtId="0" fontId="24" fillId="3" borderId="0" xfId="0" applyFont="1" applyFill="1" applyAlignment="1">
      <alignment wrapText="1"/>
    </xf>
    <xf numFmtId="16" fontId="29" fillId="3" borderId="0" xfId="0" applyNumberFormat="1" applyFont="1" applyFill="1" applyAlignment="1">
      <alignment vertical="center"/>
    </xf>
    <xf numFmtId="0" fontId="7" fillId="3" borderId="0" xfId="0" applyFont="1" applyFill="1" applyAlignment="1">
      <alignment vertical="center"/>
    </xf>
    <xf numFmtId="0" fontId="3" fillId="3" borderId="0" xfId="0" applyFont="1" applyFill="1" applyAlignment="1">
      <alignment vertical="center"/>
    </xf>
    <xf numFmtId="0" fontId="28" fillId="3" borderId="0" xfId="0" applyFont="1" applyFill="1" applyAlignment="1">
      <alignment vertical="center"/>
    </xf>
    <xf numFmtId="0" fontId="21" fillId="3" borderId="0" xfId="0" applyFont="1" applyFill="1" applyAlignment="1">
      <alignment vertical="center"/>
    </xf>
    <xf numFmtId="0" fontId="21" fillId="3" borderId="0" xfId="0" applyFont="1" applyFill="1" applyAlignment="1">
      <alignment vertical="center" wrapText="1"/>
    </xf>
    <xf numFmtId="0" fontId="89" fillId="3" borderId="0" xfId="0" applyFont="1" applyFill="1" applyAlignment="1">
      <alignment vertical="center"/>
    </xf>
    <xf numFmtId="0" fontId="90" fillId="3" borderId="0" xfId="0" applyFont="1" applyFill="1" applyAlignment="1">
      <alignment vertical="center"/>
    </xf>
    <xf numFmtId="0" fontId="91" fillId="3" borderId="0" xfId="0" applyFont="1" applyFill="1"/>
    <xf numFmtId="0" fontId="93" fillId="3" borderId="0" xfId="0" applyFont="1" applyFill="1" applyAlignment="1">
      <alignment vertical="center"/>
    </xf>
    <xf numFmtId="0" fontId="94" fillId="3" borderId="0" xfId="0" applyFont="1" applyFill="1" applyAlignment="1">
      <alignment vertical="center"/>
    </xf>
    <xf numFmtId="0" fontId="95" fillId="3" borderId="0" xfId="0" applyFont="1" applyFill="1"/>
    <xf numFmtId="0" fontId="3" fillId="3" borderId="0" xfId="0" applyFont="1" applyFill="1" applyAlignment="1">
      <alignment vertical="top"/>
    </xf>
    <xf numFmtId="0" fontId="13" fillId="2" borderId="0" xfId="0" applyFont="1" applyFill="1" applyAlignment="1">
      <alignment vertical="center" wrapText="1"/>
    </xf>
    <xf numFmtId="0" fontId="7" fillId="3" borderId="0" xfId="0" applyFont="1" applyFill="1" applyAlignment="1">
      <alignment vertical="center" wrapText="1"/>
    </xf>
    <xf numFmtId="0" fontId="96" fillId="2" borderId="0" xfId="0" applyFont="1" applyFill="1" applyAlignment="1">
      <alignment vertical="center" wrapText="1"/>
    </xf>
    <xf numFmtId="0" fontId="97" fillId="3" borderId="0" xfId="0" applyFont="1" applyFill="1"/>
    <xf numFmtId="0" fontId="98" fillId="3" borderId="0" xfId="0" applyFont="1" applyFill="1"/>
    <xf numFmtId="0" fontId="9" fillId="3" borderId="55" xfId="0" applyFont="1" applyFill="1" applyBorder="1"/>
    <xf numFmtId="0" fontId="98" fillId="3" borderId="55" xfId="0" applyFont="1" applyFill="1" applyBorder="1"/>
    <xf numFmtId="0" fontId="81" fillId="3" borderId="0" xfId="0" applyFont="1" applyFill="1" applyAlignment="1">
      <alignment vertical="center"/>
    </xf>
    <xf numFmtId="0" fontId="109" fillId="3" borderId="0" xfId="0" applyFont="1" applyFill="1" applyAlignment="1">
      <alignment vertical="center"/>
    </xf>
    <xf numFmtId="0" fontId="110" fillId="3" borderId="0" xfId="0" applyFont="1" applyFill="1" applyAlignment="1">
      <alignment vertical="center"/>
    </xf>
    <xf numFmtId="0" fontId="111" fillId="3" borderId="0" xfId="0" applyFont="1" applyFill="1"/>
    <xf numFmtId="0" fontId="113" fillId="3" borderId="0" xfId="0" applyFont="1" applyFill="1"/>
    <xf numFmtId="16" fontId="31" fillId="3" borderId="0" xfId="0" applyNumberFormat="1" applyFont="1" applyFill="1" applyAlignment="1">
      <alignment vertical="center"/>
    </xf>
    <xf numFmtId="0" fontId="113" fillId="3" borderId="0" xfId="0" applyFont="1" applyFill="1" applyAlignment="1">
      <alignment vertical="center"/>
    </xf>
    <xf numFmtId="0" fontId="21" fillId="5" borderId="0" xfId="0" applyFont="1" applyFill="1"/>
    <xf numFmtId="0" fontId="22" fillId="3" borderId="14" xfId="0" applyFont="1" applyFill="1" applyBorder="1" applyAlignment="1">
      <alignment vertical="center"/>
    </xf>
    <xf numFmtId="0" fontId="5" fillId="3" borderId="6" xfId="0" applyFont="1" applyFill="1" applyBorder="1" applyAlignment="1">
      <alignment vertical="center"/>
    </xf>
    <xf numFmtId="0" fontId="22" fillId="3" borderId="6" xfId="0" applyFont="1" applyFill="1" applyBorder="1" applyAlignment="1">
      <alignment vertical="center"/>
    </xf>
    <xf numFmtId="164" fontId="22" fillId="3" borderId="6" xfId="0" applyNumberFormat="1" applyFont="1" applyFill="1" applyBorder="1" applyAlignment="1">
      <alignment horizontal="right" vertical="center" shrinkToFit="1"/>
    </xf>
    <xf numFmtId="0" fontId="115" fillId="3" borderId="14" xfId="0" applyFont="1" applyFill="1" applyBorder="1" applyAlignment="1">
      <alignment horizontal="left" vertical="center"/>
    </xf>
    <xf numFmtId="0" fontId="50" fillId="3" borderId="6" xfId="0" applyFont="1" applyFill="1" applyBorder="1" applyAlignment="1">
      <alignment vertical="center"/>
    </xf>
    <xf numFmtId="0" fontId="4" fillId="3" borderId="6" xfId="0" applyFont="1" applyFill="1" applyBorder="1" applyAlignment="1">
      <alignment vertical="center" shrinkToFit="1"/>
    </xf>
    <xf numFmtId="0" fontId="50" fillId="3" borderId="0" xfId="0" applyFont="1" applyFill="1" applyAlignment="1">
      <alignment vertical="center"/>
    </xf>
    <xf numFmtId="0" fontId="50" fillId="3" borderId="0" xfId="0" applyFont="1" applyFill="1" applyAlignment="1">
      <alignment vertical="center" shrinkToFit="1"/>
    </xf>
    <xf numFmtId="10" fontId="22" fillId="3" borderId="0" xfId="0" applyNumberFormat="1" applyFont="1" applyFill="1" applyAlignment="1">
      <alignment vertical="center" shrinkToFit="1"/>
    </xf>
    <xf numFmtId="10" fontId="116" fillId="3" borderId="0" xfId="0" applyNumberFormat="1" applyFont="1" applyFill="1" applyAlignment="1">
      <alignment vertical="center" shrinkToFit="1"/>
    </xf>
    <xf numFmtId="0" fontId="117" fillId="3" borderId="0" xfId="0" applyFont="1" applyFill="1"/>
    <xf numFmtId="0" fontId="21" fillId="4" borderId="0" xfId="0" applyFont="1" applyFill="1"/>
    <xf numFmtId="0" fontId="118" fillId="4" borderId="0" xfId="0" applyFont="1" applyFill="1"/>
    <xf numFmtId="0" fontId="55" fillId="3" borderId="6" xfId="0" applyFont="1" applyFill="1" applyBorder="1" applyAlignment="1">
      <alignment wrapText="1"/>
    </xf>
    <xf numFmtId="0" fontId="120" fillId="3" borderId="6" xfId="0" applyFont="1" applyFill="1" applyBorder="1" applyAlignment="1">
      <alignment wrapText="1"/>
    </xf>
    <xf numFmtId="0" fontId="5" fillId="3" borderId="17" xfId="0" applyFont="1" applyFill="1" applyBorder="1" applyAlignment="1">
      <alignment vertical="center"/>
    </xf>
    <xf numFmtId="0" fontId="21" fillId="3" borderId="18" xfId="0" applyFont="1" applyFill="1" applyBorder="1" applyAlignment="1">
      <alignment vertical="top"/>
    </xf>
    <xf numFmtId="0" fontId="21" fillId="3" borderId="5" xfId="0" applyFont="1" applyFill="1" applyBorder="1" applyAlignment="1">
      <alignment vertical="center"/>
    </xf>
    <xf numFmtId="0" fontId="69" fillId="3" borderId="32" xfId="0" applyFont="1" applyFill="1" applyBorder="1" applyAlignment="1">
      <alignment horizontal="justify" vertical="top" wrapText="1"/>
    </xf>
    <xf numFmtId="0" fontId="69" fillId="3" borderId="19" xfId="0" applyFont="1" applyFill="1" applyBorder="1" applyAlignment="1">
      <alignment horizontal="justify" vertical="top" wrapText="1"/>
    </xf>
    <xf numFmtId="0" fontId="69" fillId="3" borderId="13" xfId="0" applyFont="1" applyFill="1" applyBorder="1" applyAlignment="1">
      <alignment horizontal="justify" vertical="top" wrapText="1"/>
    </xf>
    <xf numFmtId="0" fontId="69" fillId="3" borderId="5" xfId="0" applyFont="1" applyFill="1" applyBorder="1" applyAlignment="1">
      <alignment horizontal="justify" vertical="top" wrapText="1"/>
    </xf>
    <xf numFmtId="0" fontId="5" fillId="3" borderId="5" xfId="0" applyFont="1" applyFill="1" applyBorder="1" applyAlignment="1">
      <alignment horizontal="left" vertical="center" wrapText="1" indent="1"/>
    </xf>
    <xf numFmtId="0" fontId="5" fillId="3" borderId="33" xfId="0" applyFont="1" applyFill="1" applyBorder="1" applyAlignment="1">
      <alignment vertical="center" wrapText="1"/>
    </xf>
    <xf numFmtId="0" fontId="21" fillId="3" borderId="6" xfId="0" applyFont="1" applyFill="1" applyBorder="1"/>
    <xf numFmtId="16" fontId="121" fillId="3" borderId="0" xfId="0" applyNumberFormat="1" applyFont="1" applyFill="1"/>
    <xf numFmtId="0" fontId="122" fillId="3" borderId="0" xfId="0" applyFont="1" applyFill="1" applyAlignment="1">
      <alignment vertical="center"/>
    </xf>
    <xf numFmtId="0" fontId="109" fillId="3" borderId="0" xfId="0" applyFont="1" applyFill="1"/>
    <xf numFmtId="0" fontId="7" fillId="6" borderId="0" xfId="0" applyFont="1" applyFill="1"/>
    <xf numFmtId="0" fontId="7" fillId="6" borderId="0" xfId="0" applyFont="1" applyFill="1" applyAlignment="1">
      <alignment vertical="center"/>
    </xf>
    <xf numFmtId="0" fontId="7" fillId="6" borderId="0" xfId="0" applyFont="1" applyFill="1" applyAlignment="1">
      <alignment horizontal="left"/>
    </xf>
    <xf numFmtId="0" fontId="64" fillId="3" borderId="50" xfId="0" applyFont="1" applyFill="1" applyBorder="1" applyAlignment="1">
      <alignment horizontal="right" vertical="top"/>
    </xf>
    <xf numFmtId="0" fontId="64" fillId="3" borderId="32" xfId="0" applyFont="1" applyFill="1" applyBorder="1" applyAlignment="1">
      <alignment horizontal="right" vertical="top"/>
    </xf>
    <xf numFmtId="0" fontId="81" fillId="6" borderId="0" xfId="0" applyFont="1" applyFill="1" applyAlignment="1">
      <alignment vertical="center"/>
    </xf>
    <xf numFmtId="0" fontId="81" fillId="6" borderId="0" xfId="0" applyFont="1" applyFill="1"/>
    <xf numFmtId="0" fontId="64" fillId="3" borderId="0" xfId="0" applyFont="1" applyFill="1" applyAlignment="1">
      <alignment horizontal="right" vertical="top"/>
    </xf>
    <xf numFmtId="0" fontId="7" fillId="6" borderId="19" xfId="0" applyFont="1" applyFill="1" applyBorder="1"/>
    <xf numFmtId="0" fontId="7" fillId="6" borderId="19" xfId="0" applyFont="1" applyFill="1" applyBorder="1" applyAlignment="1">
      <alignment vertical="center"/>
    </xf>
    <xf numFmtId="0" fontId="81" fillId="3" borderId="0" xfId="0" applyFont="1" applyFill="1"/>
    <xf numFmtId="0" fontId="21" fillId="3" borderId="19" xfId="0" applyFont="1" applyFill="1" applyBorder="1"/>
    <xf numFmtId="0" fontId="21" fillId="3" borderId="19" xfId="0" applyFont="1" applyFill="1" applyBorder="1" applyAlignment="1">
      <alignment vertical="center"/>
    </xf>
    <xf numFmtId="0" fontId="7" fillId="3" borderId="0" xfId="0" applyFont="1" applyFill="1" applyAlignment="1">
      <alignment vertical="top" wrapText="1"/>
    </xf>
    <xf numFmtId="0" fontId="7" fillId="3" borderId="0" xfId="0" applyFont="1" applyFill="1" applyAlignment="1">
      <alignment vertical="top"/>
    </xf>
    <xf numFmtId="0" fontId="111" fillId="3" borderId="0" xfId="0" applyFont="1" applyFill="1" applyAlignment="1">
      <alignment vertical="center"/>
    </xf>
    <xf numFmtId="0" fontId="5" fillId="3" borderId="0" xfId="0" applyFont="1" applyFill="1" applyAlignment="1">
      <alignment horizontal="left"/>
    </xf>
    <xf numFmtId="0" fontId="5" fillId="3" borderId="53" xfId="0" applyFont="1" applyFill="1" applyBorder="1" applyAlignment="1">
      <alignment horizontal="left"/>
    </xf>
    <xf numFmtId="0" fontId="4" fillId="0" borderId="0" xfId="0" applyFont="1" applyAlignment="1">
      <alignment horizontal="left"/>
    </xf>
    <xf numFmtId="0" fontId="21" fillId="3" borderId="53" xfId="0" applyFont="1" applyFill="1" applyBorder="1"/>
    <xf numFmtId="0" fontId="31" fillId="3" borderId="20" xfId="0" applyFont="1" applyFill="1" applyBorder="1" applyAlignment="1">
      <alignment horizontal="left" vertical="center" wrapText="1"/>
    </xf>
    <xf numFmtId="0" fontId="32" fillId="3" borderId="4" xfId="0" applyFont="1" applyFill="1" applyBorder="1" applyAlignment="1">
      <alignment vertical="center"/>
    </xf>
    <xf numFmtId="0" fontId="4" fillId="0" borderId="4" xfId="0" applyFont="1" applyBorder="1" applyAlignment="1">
      <alignment vertical="center"/>
    </xf>
    <xf numFmtId="0" fontId="4" fillId="0" borderId="16" xfId="0" applyFont="1" applyBorder="1" applyAlignment="1">
      <alignment vertical="center"/>
    </xf>
    <xf numFmtId="0" fontId="21" fillId="3" borderId="7" xfId="0" applyFont="1" applyFill="1" applyBorder="1" applyAlignment="1">
      <alignment horizontal="left" vertical="top" wrapText="1"/>
    </xf>
    <xf numFmtId="0" fontId="4" fillId="0" borderId="0" xfId="0" applyFont="1"/>
    <xf numFmtId="0" fontId="4" fillId="0" borderId="8" xfId="0" applyFont="1" applyBorder="1"/>
    <xf numFmtId="0" fontId="21" fillId="3" borderId="21" xfId="0" applyFont="1" applyFill="1" applyBorder="1" applyAlignment="1">
      <alignment horizontal="left" vertical="top" wrapText="1"/>
    </xf>
    <xf numFmtId="0" fontId="4" fillId="0" borderId="19" xfId="0" applyFont="1" applyBorder="1"/>
    <xf numFmtId="0" fontId="4" fillId="0" borderId="22" xfId="0" applyFont="1" applyBorder="1"/>
    <xf numFmtId="0" fontId="5" fillId="3" borderId="44" xfId="0" applyFont="1" applyFill="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5" fillId="3" borderId="0" xfId="0" applyFont="1" applyFill="1" applyAlignment="1">
      <alignment horizontal="left" vertical="center"/>
    </xf>
    <xf numFmtId="0" fontId="4" fillId="0" borderId="0" xfId="0" applyFont="1" applyAlignment="1">
      <alignment horizontal="left" vertical="center"/>
    </xf>
    <xf numFmtId="0" fontId="5" fillId="3" borderId="14" xfId="0" applyFont="1" applyFill="1" applyBorder="1" applyAlignment="1">
      <alignment horizontal="left" vertical="center"/>
    </xf>
    <xf numFmtId="0" fontId="5" fillId="3" borderId="6" xfId="0" applyFont="1" applyFill="1" applyBorder="1" applyAlignment="1">
      <alignment horizontal="left" vertical="center"/>
    </xf>
    <xf numFmtId="0" fontId="5" fillId="3" borderId="2" xfId="0" applyFont="1" applyFill="1" applyBorder="1" applyAlignment="1">
      <alignment horizontal="left" vertical="center"/>
    </xf>
    <xf numFmtId="49" fontId="5" fillId="4" borderId="6" xfId="0" applyNumberFormat="1" applyFont="1" applyFill="1" applyBorder="1" applyAlignment="1" applyProtection="1">
      <alignment horizontal="left" vertical="center"/>
      <protection locked="0"/>
    </xf>
    <xf numFmtId="49" fontId="5" fillId="4" borderId="2" xfId="0" applyNumberFormat="1" applyFont="1" applyFill="1" applyBorder="1" applyAlignment="1" applyProtection="1">
      <alignment horizontal="left" vertical="center"/>
      <protection locked="0"/>
    </xf>
    <xf numFmtId="0" fontId="22" fillId="3" borderId="0" xfId="0" applyFont="1" applyFill="1" applyAlignment="1">
      <alignment horizontal="left" vertical="center" wrapText="1"/>
    </xf>
    <xf numFmtId="14" fontId="5" fillId="4" borderId="6" xfId="0" applyNumberFormat="1" applyFont="1" applyFill="1" applyBorder="1" applyAlignment="1" applyProtection="1">
      <alignment horizontal="left" vertical="center"/>
      <protection locked="0"/>
    </xf>
    <xf numFmtId="14" fontId="5" fillId="4" borderId="2" xfId="0" applyNumberFormat="1" applyFont="1" applyFill="1" applyBorder="1" applyAlignment="1" applyProtection="1">
      <alignment horizontal="left" vertical="center"/>
      <protection locked="0"/>
    </xf>
    <xf numFmtId="0" fontId="5" fillId="3" borderId="1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0" borderId="6"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22" fillId="3" borderId="14" xfId="0" applyFont="1" applyFill="1" applyBorder="1" applyAlignment="1">
      <alignment horizontal="right" vertical="center" wrapText="1" indent="1"/>
    </xf>
    <xf numFmtId="0" fontId="116" fillId="3" borderId="6" xfId="0" applyFont="1" applyFill="1" applyBorder="1" applyAlignment="1">
      <alignment horizontal="right" vertical="center" wrapText="1" indent="1"/>
    </xf>
    <xf numFmtId="0" fontId="37" fillId="0" borderId="2" xfId="0" applyFont="1" applyBorder="1" applyAlignment="1">
      <alignment horizontal="right" vertical="center" indent="1"/>
    </xf>
    <xf numFmtId="0" fontId="5" fillId="3" borderId="1"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21" fillId="3" borderId="6" xfId="0" applyFont="1" applyFill="1" applyBorder="1" applyAlignment="1">
      <alignment horizontal="left" vertical="center"/>
    </xf>
    <xf numFmtId="0" fontId="21" fillId="3" borderId="2" xfId="0" applyFont="1" applyFill="1" applyBorder="1" applyAlignment="1">
      <alignment horizontal="left" vertical="center"/>
    </xf>
    <xf numFmtId="0" fontId="5" fillId="4" borderId="6"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3"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1" fillId="3" borderId="54" xfId="0" applyFont="1" applyFill="1" applyBorder="1" applyAlignment="1">
      <alignment horizontal="center" vertical="top"/>
    </xf>
    <xf numFmtId="0" fontId="23" fillId="0" borderId="54" xfId="0" applyFont="1" applyBorder="1" applyAlignment="1">
      <alignment horizontal="center" vertical="top"/>
    </xf>
    <xf numFmtId="0" fontId="22" fillId="2" borderId="43" xfId="0" applyFont="1" applyFill="1" applyBorder="1" applyAlignment="1">
      <alignment horizontal="left" vertical="center" wrapText="1"/>
    </xf>
    <xf numFmtId="0" fontId="28" fillId="2" borderId="43" xfId="0" applyFont="1" applyFill="1" applyBorder="1" applyAlignment="1">
      <alignment horizontal="left" vertical="center"/>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4" borderId="14" xfId="0"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14" xfId="0" applyFont="1" applyFill="1" applyBorder="1" applyAlignment="1" applyProtection="1">
      <alignment horizontal="center" vertical="center"/>
      <protection locked="0"/>
    </xf>
    <xf numFmtId="0" fontId="5" fillId="3" borderId="14" xfId="0" applyFont="1" applyFill="1" applyBorder="1" applyAlignment="1">
      <alignment wrapText="1"/>
    </xf>
    <xf numFmtId="0" fontId="5" fillId="3" borderId="6" xfId="0" applyFont="1" applyFill="1" applyBorder="1" applyAlignment="1">
      <alignment wrapText="1"/>
    </xf>
    <xf numFmtId="0" fontId="5" fillId="3" borderId="2" xfId="0" applyFont="1" applyFill="1" applyBorder="1" applyAlignment="1">
      <alignment wrapText="1"/>
    </xf>
    <xf numFmtId="0" fontId="22" fillId="3" borderId="6" xfId="0" applyFont="1" applyFill="1" applyBorder="1" applyAlignment="1">
      <alignment horizontal="right" vertical="center" wrapText="1" indent="1"/>
    </xf>
    <xf numFmtId="0" fontId="22" fillId="3" borderId="2" xfId="0" applyFont="1" applyFill="1" applyBorder="1" applyAlignment="1">
      <alignment horizontal="right" vertical="center" wrapText="1" inden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22" fillId="3" borderId="14" xfId="0" applyFont="1" applyFill="1" applyBorder="1" applyAlignment="1">
      <alignment horizontal="left" vertical="center" wrapText="1"/>
    </xf>
    <xf numFmtId="0" fontId="57" fillId="0" borderId="6" xfId="0" applyFont="1" applyBorder="1" applyAlignment="1">
      <alignment horizontal="left" vertical="center" wrapText="1"/>
    </xf>
    <xf numFmtId="0" fontId="57" fillId="0" borderId="2" xfId="0" applyFont="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2" fillId="3" borderId="15" xfId="0" applyFont="1" applyFill="1" applyBorder="1" applyAlignment="1">
      <alignment horizontal="right" vertical="center" wrapText="1" indent="1"/>
    </xf>
    <xf numFmtId="0" fontId="116" fillId="3" borderId="4" xfId="0" applyFont="1" applyFill="1" applyBorder="1" applyAlignment="1">
      <alignment horizontal="right" vertical="center" wrapText="1" indent="1"/>
    </xf>
    <xf numFmtId="0" fontId="37" fillId="0" borderId="17" xfId="0" applyFont="1" applyBorder="1" applyAlignment="1">
      <alignment horizontal="right" vertical="center" indent="1"/>
    </xf>
    <xf numFmtId="0" fontId="22" fillId="3" borderId="35"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7" fillId="3" borderId="0" xfId="0" applyFont="1" applyFill="1" applyAlignment="1">
      <alignment horizontal="left" vertical="top" wrapText="1"/>
    </xf>
    <xf numFmtId="0" fontId="23" fillId="3" borderId="0" xfId="0" applyFont="1" applyFill="1" applyAlignment="1">
      <alignment horizontal="left" vertical="top" wrapText="1"/>
    </xf>
    <xf numFmtId="0" fontId="4" fillId="0" borderId="0" xfId="0" applyFont="1" applyAlignment="1">
      <alignment horizontal="left" vertical="top" wrapText="1"/>
    </xf>
    <xf numFmtId="49" fontId="7" fillId="3" borderId="0" xfId="0" applyNumberFormat="1" applyFont="1" applyFill="1" applyAlignment="1">
      <alignment horizontal="left" vertical="top" wrapText="1"/>
    </xf>
    <xf numFmtId="49" fontId="23" fillId="3" borderId="0" xfId="0" applyNumberFormat="1" applyFont="1" applyFill="1" applyAlignment="1">
      <alignment horizontal="left" vertical="top" wrapText="1"/>
    </xf>
    <xf numFmtId="0" fontId="7" fillId="3" borderId="0" xfId="0" applyFont="1" applyFill="1" applyAlignment="1">
      <alignment horizontal="justify" vertical="center" wrapText="1"/>
    </xf>
    <xf numFmtId="0" fontId="7" fillId="3" borderId="0" xfId="0" applyFont="1" applyFill="1" applyAlignment="1">
      <alignment horizontal="justify" vertical="top" wrapText="1"/>
    </xf>
    <xf numFmtId="0" fontId="29" fillId="3" borderId="0" xfId="0" applyFont="1" applyFill="1" applyAlignment="1">
      <alignment horizontal="justify" vertical="center" wrapText="1"/>
    </xf>
    <xf numFmtId="49" fontId="7" fillId="4" borderId="14" xfId="0" applyNumberFormat="1" applyFont="1" applyFill="1" applyBorder="1" applyAlignment="1" applyProtection="1">
      <alignment horizontal="left"/>
      <protection locked="0"/>
    </xf>
    <xf numFmtId="49" fontId="7" fillId="4" borderId="6" xfId="0" applyNumberFormat="1" applyFont="1" applyFill="1" applyBorder="1" applyAlignment="1" applyProtection="1">
      <alignment horizontal="left"/>
      <protection locked="0"/>
    </xf>
    <xf numFmtId="49" fontId="7" fillId="4" borderId="2" xfId="0" applyNumberFormat="1" applyFont="1" applyFill="1" applyBorder="1" applyAlignment="1" applyProtection="1">
      <alignment horizontal="left"/>
      <protection locked="0"/>
    </xf>
    <xf numFmtId="164" fontId="7" fillId="4" borderId="14" xfId="0" applyNumberFormat="1" applyFont="1" applyFill="1" applyBorder="1" applyProtection="1">
      <protection locked="0"/>
    </xf>
    <xf numFmtId="164" fontId="7" fillId="4" borderId="6" xfId="0" applyNumberFormat="1" applyFont="1" applyFill="1" applyBorder="1" applyProtection="1">
      <protection locked="0"/>
    </xf>
    <xf numFmtId="164" fontId="21" fillId="4" borderId="2" xfId="0" applyNumberFormat="1" applyFont="1" applyFill="1" applyBorder="1" applyProtection="1">
      <protection locked="0"/>
    </xf>
    <xf numFmtId="0" fontId="55" fillId="3" borderId="0" xfId="0" applyFont="1" applyFill="1" applyAlignment="1">
      <alignment vertical="top"/>
    </xf>
    <xf numFmtId="0" fontId="7" fillId="3" borderId="0" xfId="0" applyFont="1" applyFill="1" applyAlignment="1">
      <alignment vertical="top" wrapText="1"/>
    </xf>
    <xf numFmtId="0" fontId="7" fillId="3" borderId="4" xfId="0" applyFont="1" applyFill="1" applyBorder="1" applyAlignment="1">
      <alignment wrapText="1"/>
    </xf>
    <xf numFmtId="0" fontId="55" fillId="3" borderId="0" xfId="0" applyFont="1" applyFill="1" applyAlignment="1">
      <alignment vertical="center" wrapText="1"/>
    </xf>
    <xf numFmtId="0" fontId="7" fillId="3" borderId="14" xfId="0"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0" fontId="7" fillId="3" borderId="1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21" fillId="3" borderId="2" xfId="0" applyFont="1" applyFill="1" applyBorder="1"/>
    <xf numFmtId="0" fontId="81" fillId="3" borderId="0" xfId="0" applyFont="1" applyFill="1" applyAlignment="1">
      <alignment vertical="center"/>
    </xf>
    <xf numFmtId="0" fontId="81" fillId="3" borderId="0" xfId="0" applyFont="1" applyFill="1"/>
    <xf numFmtId="49" fontId="21" fillId="4" borderId="2" xfId="0" applyNumberFormat="1" applyFont="1" applyFill="1" applyBorder="1" applyAlignment="1" applyProtection="1">
      <alignment horizontal="left"/>
      <protection locked="0"/>
    </xf>
    <xf numFmtId="49" fontId="7" fillId="4" borderId="14" xfId="0" applyNumberFormat="1" applyFont="1" applyFill="1" applyBorder="1" applyAlignment="1" applyProtection="1">
      <alignment horizontal="left" shrinkToFit="1"/>
      <protection locked="0"/>
    </xf>
    <xf numFmtId="49" fontId="7" fillId="4" borderId="6" xfId="0" applyNumberFormat="1" applyFont="1" applyFill="1" applyBorder="1" applyAlignment="1" applyProtection="1">
      <alignment horizontal="left" shrinkToFit="1"/>
      <protection locked="0"/>
    </xf>
    <xf numFmtId="49" fontId="7" fillId="4" borderId="2" xfId="0" applyNumberFormat="1" applyFont="1" applyFill="1" applyBorder="1" applyAlignment="1" applyProtection="1">
      <alignment horizontal="left" shrinkToFit="1"/>
      <protection locked="0"/>
    </xf>
    <xf numFmtId="0" fontId="7" fillId="4" borderId="14" xfId="0" applyFont="1" applyFill="1" applyBorder="1" applyAlignment="1" applyProtection="1">
      <alignment vertical="center"/>
      <protection locked="0"/>
    </xf>
    <xf numFmtId="0" fontId="21" fillId="4" borderId="6" xfId="0" applyFont="1" applyFill="1" applyBorder="1" applyAlignment="1" applyProtection="1">
      <alignment vertical="center"/>
      <protection locked="0"/>
    </xf>
    <xf numFmtId="0" fontId="21" fillId="4" borderId="2" xfId="0" applyFont="1" applyFill="1" applyBorder="1" applyAlignment="1" applyProtection="1">
      <alignment vertical="center"/>
      <protection locked="0"/>
    </xf>
    <xf numFmtId="0" fontId="55" fillId="3" borderId="0" xfId="0" applyFont="1" applyFill="1" applyAlignment="1">
      <alignment horizontal="left" vertical="top"/>
    </xf>
    <xf numFmtId="0" fontId="81" fillId="6" borderId="0" xfId="0" applyFont="1" applyFill="1" applyAlignment="1">
      <alignment vertical="center"/>
    </xf>
    <xf numFmtId="0" fontId="81" fillId="6" borderId="0" xfId="0" applyFont="1" applyFill="1"/>
    <xf numFmtId="0" fontId="7" fillId="3" borderId="14" xfId="0" applyFont="1" applyFill="1" applyBorder="1"/>
    <xf numFmtId="0" fontId="7" fillId="3" borderId="6" xfId="0" applyFont="1" applyFill="1" applyBorder="1"/>
    <xf numFmtId="0" fontId="7" fillId="3" borderId="47" xfId="0" applyFont="1" applyFill="1" applyBorder="1" applyAlignment="1">
      <alignment vertical="top" wrapText="1"/>
    </xf>
    <xf numFmtId="0" fontId="21" fillId="3" borderId="48" xfId="0" applyFont="1" applyFill="1" applyBorder="1" applyAlignment="1">
      <alignment vertical="top"/>
    </xf>
    <xf numFmtId="0" fontId="21" fillId="3" borderId="49" xfId="0" applyFont="1" applyFill="1" applyBorder="1" applyAlignment="1">
      <alignment vertical="top"/>
    </xf>
    <xf numFmtId="0" fontId="55" fillId="3" borderId="51" xfId="0" applyFont="1" applyFill="1" applyBorder="1" applyAlignment="1">
      <alignment vertical="top"/>
    </xf>
    <xf numFmtId="0" fontId="55" fillId="3" borderId="52" xfId="0" applyFont="1" applyFill="1" applyBorder="1" applyAlignment="1">
      <alignment vertical="top"/>
    </xf>
    <xf numFmtId="0" fontId="55" fillId="3" borderId="19" xfId="0" applyFont="1" applyFill="1" applyBorder="1" applyAlignment="1">
      <alignment vertical="top" wrapText="1"/>
    </xf>
    <xf numFmtId="0" fontId="55" fillId="3" borderId="13" xfId="0" applyFont="1" applyFill="1" applyBorder="1" applyAlignment="1">
      <alignment vertical="top" wrapText="1"/>
    </xf>
    <xf numFmtId="0" fontId="7" fillId="3" borderId="0" xfId="0" applyFont="1" applyFill="1" applyAlignment="1">
      <alignment horizontal="right" shrinkToFit="1"/>
    </xf>
    <xf numFmtId="0" fontId="21" fillId="3" borderId="0" xfId="0" applyFont="1" applyFill="1" applyAlignment="1">
      <alignment horizontal="right" shrinkToFit="1"/>
    </xf>
    <xf numFmtId="0" fontId="7" fillId="4" borderId="14" xfId="0" applyFont="1" applyFill="1" applyBorder="1" applyAlignment="1" applyProtection="1">
      <alignment vertical="center" wrapText="1"/>
      <protection locked="0"/>
    </xf>
    <xf numFmtId="0" fontId="7" fillId="4" borderId="6" xfId="0" applyFont="1" applyFill="1" applyBorder="1" applyAlignment="1" applyProtection="1">
      <alignment vertical="center" wrapText="1"/>
      <protection locked="0"/>
    </xf>
    <xf numFmtId="0" fontId="7" fillId="4" borderId="2" xfId="0" applyFont="1" applyFill="1" applyBorder="1" applyAlignment="1" applyProtection="1">
      <alignment vertical="center" wrapText="1"/>
      <protection locked="0"/>
    </xf>
    <xf numFmtId="0" fontId="7" fillId="3" borderId="0" xfId="0" applyFont="1" applyFill="1" applyAlignment="1">
      <alignment vertical="center" wrapText="1"/>
    </xf>
    <xf numFmtId="0" fontId="21" fillId="3" borderId="0" xfId="0" applyFont="1" applyFill="1" applyAlignment="1">
      <alignment vertical="center" wrapText="1"/>
    </xf>
    <xf numFmtId="49" fontId="7" fillId="4" borderId="14" xfId="0" applyNumberFormat="1" applyFont="1" applyFill="1" applyBorder="1" applyAlignment="1" applyProtection="1">
      <alignment vertical="center"/>
      <protection locked="0"/>
    </xf>
    <xf numFmtId="49" fontId="7" fillId="4" borderId="6" xfId="0" applyNumberFormat="1" applyFont="1" applyFill="1" applyBorder="1" applyAlignment="1" applyProtection="1">
      <alignment vertical="center"/>
      <protection locked="0"/>
    </xf>
    <xf numFmtId="49" fontId="7" fillId="4" borderId="2" xfId="0" applyNumberFormat="1" applyFont="1" applyFill="1" applyBorder="1" applyAlignment="1" applyProtection="1">
      <alignment vertical="center"/>
      <protection locked="0"/>
    </xf>
    <xf numFmtId="0" fontId="7" fillId="3" borderId="15" xfId="0" applyFont="1" applyFill="1" applyBorder="1" applyAlignment="1">
      <alignment vertical="top" wrapText="1"/>
    </xf>
    <xf numFmtId="0" fontId="7" fillId="3" borderId="4" xfId="0" applyFont="1" applyFill="1" applyBorder="1" applyAlignment="1">
      <alignment vertical="top"/>
    </xf>
    <xf numFmtId="0" fontId="7" fillId="3" borderId="17" xfId="0" applyFont="1" applyFill="1" applyBorder="1" applyAlignment="1">
      <alignment vertical="top"/>
    </xf>
    <xf numFmtId="0" fontId="7" fillId="3" borderId="18" xfId="0" applyFont="1" applyFill="1" applyBorder="1" applyAlignment="1">
      <alignment vertical="top" wrapText="1"/>
    </xf>
    <xf numFmtId="0" fontId="21" fillId="3" borderId="0" xfId="0" applyFont="1" applyFill="1" applyAlignment="1">
      <alignment vertical="top"/>
    </xf>
    <xf numFmtId="0" fontId="21" fillId="3" borderId="5" xfId="0" applyFont="1" applyFill="1" applyBorder="1" applyAlignment="1">
      <alignment vertical="top"/>
    </xf>
    <xf numFmtId="0" fontId="125" fillId="3" borderId="0" xfId="0" applyFont="1" applyFill="1" applyAlignment="1">
      <alignment wrapText="1"/>
    </xf>
    <xf numFmtId="0" fontId="126" fillId="3" borderId="0" xfId="0" applyFont="1" applyFill="1" applyAlignment="1">
      <alignment wrapText="1"/>
    </xf>
    <xf numFmtId="0" fontId="21" fillId="4" borderId="6" xfId="0" applyFont="1" applyFill="1" applyBorder="1" applyProtection="1">
      <protection locked="0"/>
    </xf>
    <xf numFmtId="0" fontId="21" fillId="4" borderId="2" xfId="0" applyFont="1" applyFill="1" applyBorder="1" applyProtection="1">
      <protection locked="0"/>
    </xf>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14" fontId="7" fillId="4" borderId="14" xfId="0" applyNumberFormat="1" applyFont="1" applyFill="1" applyBorder="1" applyAlignment="1" applyProtection="1">
      <alignment horizontal="center" vertical="center"/>
      <protection locked="0"/>
    </xf>
    <xf numFmtId="14" fontId="7" fillId="4" borderId="6" xfId="0" applyNumberFormat="1" applyFont="1" applyFill="1" applyBorder="1" applyAlignment="1" applyProtection="1">
      <alignment horizontal="center" vertical="center"/>
      <protection locked="0"/>
    </xf>
    <xf numFmtId="14" fontId="7" fillId="4" borderId="2" xfId="0" applyNumberFormat="1" applyFont="1" applyFill="1" applyBorder="1" applyAlignment="1" applyProtection="1">
      <alignment horizontal="center" vertical="center"/>
      <protection locked="0"/>
    </xf>
    <xf numFmtId="0" fontId="7" fillId="3" borderId="18" xfId="0" applyFont="1" applyFill="1" applyBorder="1" applyAlignment="1">
      <alignment horizontal="center" vertical="center"/>
    </xf>
    <xf numFmtId="0" fontId="99" fillId="3" borderId="14" xfId="0" applyFont="1" applyFill="1" applyBorder="1" applyAlignment="1">
      <alignment horizontal="left" vertical="center" wrapText="1"/>
    </xf>
    <xf numFmtId="0" fontId="99" fillId="3" borderId="6" xfId="0" applyFont="1" applyFill="1" applyBorder="1" applyAlignment="1">
      <alignment horizontal="left" vertical="center"/>
    </xf>
    <xf numFmtId="0" fontId="99" fillId="3" borderId="2" xfId="0" applyFont="1" applyFill="1" applyBorder="1" applyAlignment="1">
      <alignment horizontal="left" vertical="center"/>
    </xf>
    <xf numFmtId="49" fontId="99" fillId="4" borderId="6" xfId="0" applyNumberFormat="1" applyFont="1" applyFill="1" applyBorder="1" applyAlignment="1" applyProtection="1">
      <alignment horizontal="left" vertical="center"/>
      <protection locked="0"/>
    </xf>
    <xf numFmtId="49" fontId="99" fillId="4" borderId="2" xfId="0" applyNumberFormat="1" applyFont="1" applyFill="1" applyBorder="1" applyAlignment="1" applyProtection="1">
      <alignment horizontal="left" vertical="center"/>
      <protection locked="0"/>
    </xf>
    <xf numFmtId="0" fontId="99" fillId="3" borderId="6" xfId="0" applyFont="1" applyFill="1" applyBorder="1" applyAlignment="1">
      <alignment horizontal="left" vertical="center" wrapText="1"/>
    </xf>
    <xf numFmtId="0" fontId="99" fillId="3" borderId="2" xfId="0" applyFont="1" applyFill="1" applyBorder="1" applyAlignment="1">
      <alignment horizontal="left" vertical="center" wrapText="1"/>
    </xf>
    <xf numFmtId="0" fontId="99" fillId="3" borderId="14" xfId="0" applyFont="1" applyFill="1" applyBorder="1" applyAlignment="1">
      <alignment horizontal="left" vertical="center"/>
    </xf>
    <xf numFmtId="0" fontId="123" fillId="3" borderId="0" xfId="0" applyFont="1" applyFill="1" applyAlignment="1">
      <alignment horizontal="left" vertical="center" wrapText="1"/>
    </xf>
    <xf numFmtId="0" fontId="124" fillId="3" borderId="0" xfId="0" applyFont="1" applyFill="1" applyAlignment="1">
      <alignment horizontal="left" vertical="center" wrapText="1"/>
    </xf>
    <xf numFmtId="0" fontId="55" fillId="3" borderId="19" xfId="0" applyFont="1" applyFill="1" applyBorder="1" applyAlignment="1">
      <alignment horizontal="left" vertical="center" wrapText="1"/>
    </xf>
    <xf numFmtId="0" fontId="13" fillId="3" borderId="19" xfId="0" applyFont="1" applyFill="1" applyBorder="1" applyAlignment="1">
      <alignment horizontal="left" vertical="center"/>
    </xf>
    <xf numFmtId="0" fontId="55" fillId="3" borderId="0" xfId="0" applyFont="1" applyFill="1" applyAlignment="1">
      <alignment horizontal="left" vertical="center" wrapText="1"/>
    </xf>
    <xf numFmtId="0" fontId="28" fillId="3" borderId="0" xfId="0" applyFont="1" applyFill="1" applyAlignment="1">
      <alignment horizontal="left" vertical="center" wrapText="1"/>
    </xf>
    <xf numFmtId="0" fontId="5" fillId="4" borderId="1"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28" fillId="3" borderId="14" xfId="0" applyFont="1" applyFill="1" applyBorder="1" applyAlignment="1">
      <alignment horizontal="left" vertical="center"/>
    </xf>
    <xf numFmtId="0" fontId="28" fillId="3" borderId="6" xfId="0" applyFont="1" applyFill="1" applyBorder="1" applyAlignment="1">
      <alignment horizontal="left" vertical="center"/>
    </xf>
    <xf numFmtId="0" fontId="28" fillId="3" borderId="2" xfId="0" applyFont="1" applyFill="1" applyBorder="1" applyAlignment="1">
      <alignment horizontal="left" vertical="center"/>
    </xf>
    <xf numFmtId="0" fontId="5" fillId="4" borderId="14"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3" borderId="18" xfId="0" applyFont="1" applyFill="1" applyBorder="1" applyAlignment="1">
      <alignment horizontal="left" vertical="center" wrapText="1"/>
    </xf>
    <xf numFmtId="0" fontId="5" fillId="3" borderId="0" xfId="0" applyFont="1" applyFill="1" applyAlignment="1">
      <alignment horizontal="left" vertical="center" wrapText="1"/>
    </xf>
    <xf numFmtId="0" fontId="22" fillId="3" borderId="18" xfId="0" applyFont="1" applyFill="1" applyBorder="1" applyAlignment="1">
      <alignment horizontal="left" vertical="center" wrapText="1" indent="1"/>
    </xf>
    <xf numFmtId="0" fontId="22" fillId="3" borderId="5" xfId="0" applyFont="1" applyFill="1" applyBorder="1" applyAlignment="1">
      <alignment horizontal="left" vertical="center" wrapText="1"/>
    </xf>
    <xf numFmtId="0" fontId="22" fillId="3" borderId="32" xfId="0" applyFont="1" applyFill="1" applyBorder="1" applyAlignment="1">
      <alignment horizontal="left" vertical="center" wrapText="1" indent="1"/>
    </xf>
    <xf numFmtId="0" fontId="22" fillId="3" borderId="19"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37" fillId="3" borderId="6" xfId="0" applyFont="1" applyFill="1" applyBorder="1" applyAlignment="1">
      <alignment horizontal="center" vertical="center"/>
    </xf>
    <xf numFmtId="0" fontId="37" fillId="3" borderId="2" xfId="0" applyFont="1" applyFill="1" applyBorder="1" applyAlignment="1">
      <alignment horizontal="center" vertical="center"/>
    </xf>
    <xf numFmtId="0" fontId="5" fillId="4" borderId="6" xfId="0" applyFont="1" applyFill="1" applyBorder="1" applyAlignment="1" applyProtection="1">
      <alignment horizontal="center" vertical="center"/>
      <protection locked="0"/>
    </xf>
    <xf numFmtId="0" fontId="37" fillId="4" borderId="6" xfId="0" applyFont="1" applyFill="1" applyBorder="1" applyAlignment="1" applyProtection="1">
      <alignment vertical="center"/>
      <protection locked="0"/>
    </xf>
    <xf numFmtId="0" fontId="37" fillId="4" borderId="2" xfId="0" applyFont="1" applyFill="1" applyBorder="1" applyAlignment="1" applyProtection="1">
      <alignment vertical="center"/>
      <protection locked="0"/>
    </xf>
    <xf numFmtId="0" fontId="55" fillId="3" borderId="18" xfId="0" applyFont="1" applyFill="1" applyBorder="1" applyAlignment="1">
      <alignment horizontal="left" wrapText="1"/>
    </xf>
    <xf numFmtId="0" fontId="21" fillId="3" borderId="4" xfId="0" applyFont="1" applyFill="1" applyBorder="1" applyAlignment="1">
      <alignment horizontal="left" wrapText="1"/>
    </xf>
    <xf numFmtId="0" fontId="21" fillId="3" borderId="5" xfId="0" applyFont="1" applyFill="1" applyBorder="1" applyAlignment="1">
      <alignment horizontal="left" wrapText="1"/>
    </xf>
    <xf numFmtId="0" fontId="21" fillId="3" borderId="18"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49" fontId="21" fillId="4" borderId="14" xfId="0" applyNumberFormat="1" applyFont="1" applyFill="1" applyBorder="1" applyAlignment="1" applyProtection="1">
      <alignment horizontal="left" vertical="center"/>
      <protection locked="0"/>
    </xf>
    <xf numFmtId="49" fontId="21" fillId="4" borderId="6" xfId="0" applyNumberFormat="1" applyFont="1" applyFill="1" applyBorder="1" applyAlignment="1" applyProtection="1">
      <alignment horizontal="left" vertical="center"/>
      <protection locked="0"/>
    </xf>
    <xf numFmtId="49" fontId="21" fillId="4" borderId="2" xfId="0" applyNumberFormat="1" applyFont="1" applyFill="1" applyBorder="1" applyAlignment="1" applyProtection="1">
      <alignment horizontal="left" vertical="center"/>
      <protection locked="0"/>
    </xf>
    <xf numFmtId="49" fontId="21" fillId="4" borderId="1" xfId="0" applyNumberFormat="1" applyFont="1" applyFill="1" applyBorder="1" applyAlignment="1" applyProtection="1">
      <alignment horizontal="left" vertical="center"/>
      <protection locked="0"/>
    </xf>
    <xf numFmtId="166" fontId="5" fillId="4" borderId="6" xfId="0" applyNumberFormat="1" applyFont="1" applyFill="1" applyBorder="1" applyAlignment="1" applyProtection="1">
      <alignment horizontal="left" vertical="center"/>
      <protection locked="0"/>
    </xf>
    <xf numFmtId="166" fontId="5" fillId="4" borderId="2" xfId="0" applyNumberFormat="1" applyFont="1" applyFill="1" applyBorder="1" applyAlignment="1" applyProtection="1">
      <alignment horizontal="left" vertical="center"/>
      <protection locked="0"/>
    </xf>
    <xf numFmtId="0" fontId="21" fillId="3" borderId="14"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xf>
    <xf numFmtId="0" fontId="21" fillId="3" borderId="1" xfId="0" applyFont="1" applyFill="1" applyBorder="1" applyAlignment="1">
      <alignment horizontal="center" vertical="center" wrapText="1"/>
    </xf>
    <xf numFmtId="0" fontId="5" fillId="3" borderId="4" xfId="0" applyFont="1" applyFill="1" applyBorder="1" applyAlignment="1">
      <alignment horizontal="left" vertical="center"/>
    </xf>
    <xf numFmtId="0" fontId="5" fillId="3" borderId="17" xfId="0" applyFont="1" applyFill="1" applyBorder="1" applyAlignment="1">
      <alignment horizontal="left" vertical="center"/>
    </xf>
    <xf numFmtId="0" fontId="3" fillId="3" borderId="0" xfId="0" applyFont="1" applyFill="1" applyAlignment="1">
      <alignment vertical="top" wrapText="1"/>
    </xf>
    <xf numFmtId="0" fontId="44" fillId="0" borderId="0" xfId="0" applyFont="1" applyAlignment="1">
      <alignment vertical="top" wrapText="1"/>
    </xf>
    <xf numFmtId="0" fontId="5" fillId="3" borderId="6"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49" fontId="5" fillId="3" borderId="6" xfId="0" applyNumberFormat="1" applyFont="1" applyFill="1" applyBorder="1" applyAlignment="1" applyProtection="1">
      <alignment horizontal="left" vertical="center"/>
      <protection locked="0"/>
    </xf>
    <xf numFmtId="49" fontId="5" fillId="3" borderId="2" xfId="0" applyNumberFormat="1" applyFont="1" applyFill="1" applyBorder="1" applyAlignment="1" applyProtection="1">
      <alignment horizontal="left" vertical="center"/>
      <protection locked="0"/>
    </xf>
    <xf numFmtId="167" fontId="5" fillId="3" borderId="6" xfId="0" applyNumberFormat="1" applyFont="1" applyFill="1" applyBorder="1" applyAlignment="1" applyProtection="1">
      <alignment horizontal="left" vertical="center"/>
      <protection locked="0"/>
    </xf>
    <xf numFmtId="167" fontId="5" fillId="3" borderId="2" xfId="0" applyNumberFormat="1" applyFont="1" applyFill="1" applyBorder="1" applyAlignment="1" applyProtection="1">
      <alignment horizontal="left" vertical="center"/>
      <protection locked="0"/>
    </xf>
    <xf numFmtId="14" fontId="5" fillId="3" borderId="6" xfId="0" applyNumberFormat="1" applyFont="1" applyFill="1" applyBorder="1" applyAlignment="1" applyProtection="1">
      <alignment horizontal="left" vertical="center"/>
      <protection locked="0"/>
    </xf>
    <xf numFmtId="14" fontId="5" fillId="3" borderId="2" xfId="0" applyNumberFormat="1" applyFont="1" applyFill="1" applyBorder="1" applyAlignment="1" applyProtection="1">
      <alignment horizontal="left" vertical="center"/>
      <protection locked="0"/>
    </xf>
    <xf numFmtId="49" fontId="5" fillId="3" borderId="14" xfId="0" applyNumberFormat="1" applyFont="1" applyFill="1" applyBorder="1" applyAlignment="1">
      <alignment horizontal="left" vertical="center" wrapText="1"/>
    </xf>
    <xf numFmtId="49" fontId="5" fillId="3" borderId="6" xfId="0" applyNumberFormat="1" applyFont="1" applyFill="1" applyBorder="1" applyAlignment="1">
      <alignment horizontal="left" vertical="center" wrapText="1"/>
    </xf>
    <xf numFmtId="49" fontId="37" fillId="3" borderId="6" xfId="0" applyNumberFormat="1" applyFont="1" applyFill="1" applyBorder="1" applyAlignment="1">
      <alignment horizontal="left" vertical="center" wrapText="1"/>
    </xf>
    <xf numFmtId="49" fontId="37" fillId="3" borderId="2" xfId="0" applyNumberFormat="1" applyFont="1" applyFill="1" applyBorder="1" applyAlignment="1">
      <alignment horizontal="left" vertical="center" wrapText="1"/>
    </xf>
    <xf numFmtId="0" fontId="38" fillId="3" borderId="0" xfId="0" applyFont="1" applyFill="1" applyAlignment="1">
      <alignment horizontal="justify" vertical="center" wrapText="1"/>
    </xf>
    <xf numFmtId="0" fontId="39" fillId="3" borderId="0" xfId="0" applyFont="1" applyFill="1" applyAlignment="1">
      <alignment horizontal="justify" vertical="center" wrapText="1"/>
    </xf>
    <xf numFmtId="0" fontId="38" fillId="4" borderId="0" xfId="0" applyFont="1" applyFill="1" applyAlignment="1">
      <alignment horizontal="justify" vertical="center" wrapText="1"/>
    </xf>
    <xf numFmtId="0" fontId="39" fillId="4" borderId="0" xfId="0" applyFont="1" applyFill="1" applyAlignment="1">
      <alignment horizontal="justify" vertical="center" wrapText="1"/>
    </xf>
    <xf numFmtId="49" fontId="5" fillId="3" borderId="2" xfId="0" applyNumberFormat="1" applyFont="1" applyFill="1" applyBorder="1" applyAlignment="1">
      <alignment horizontal="left" vertical="center" wrapText="1"/>
    </xf>
    <xf numFmtId="0" fontId="5" fillId="4" borderId="38" xfId="0" applyFont="1" applyFill="1" applyBorder="1" applyAlignment="1">
      <alignment vertical="center"/>
    </xf>
    <xf numFmtId="0" fontId="21" fillId="4" borderId="27" xfId="0" applyFont="1" applyFill="1" applyBorder="1" applyAlignment="1">
      <alignment vertical="center"/>
    </xf>
    <xf numFmtId="0" fontId="21" fillId="4" borderId="39" xfId="0" applyFont="1" applyFill="1" applyBorder="1" applyAlignment="1">
      <alignment vertical="center"/>
    </xf>
    <xf numFmtId="10" fontId="5" fillId="3" borderId="1" xfId="0" applyNumberFormat="1" applyFont="1" applyFill="1" applyBorder="1" applyAlignment="1">
      <alignment vertical="center" shrinkToFit="1"/>
    </xf>
    <xf numFmtId="0" fontId="21" fillId="3" borderId="1" xfId="0" applyFont="1" applyFill="1" applyBorder="1" applyAlignment="1">
      <alignment vertical="center" shrinkToFit="1"/>
    </xf>
    <xf numFmtId="0" fontId="0" fillId="3" borderId="0" xfId="0" applyFill="1"/>
    <xf numFmtId="0" fontId="5" fillId="4" borderId="40" xfId="0" applyFont="1" applyFill="1" applyBorder="1" applyAlignment="1">
      <alignment vertical="center"/>
    </xf>
    <xf numFmtId="0" fontId="21" fillId="4" borderId="41" xfId="0" applyFont="1" applyFill="1" applyBorder="1" applyAlignment="1">
      <alignment vertical="center"/>
    </xf>
    <xf numFmtId="0" fontId="21" fillId="4" borderId="42" xfId="0" applyFont="1" applyFill="1" applyBorder="1" applyAlignment="1">
      <alignment vertical="center"/>
    </xf>
    <xf numFmtId="0" fontId="14" fillId="3" borderId="0" xfId="0" applyFont="1" applyFill="1"/>
    <xf numFmtId="0" fontId="0" fillId="0" borderId="0" xfId="0"/>
    <xf numFmtId="0" fontId="5" fillId="3" borderId="1" xfId="0" applyFont="1" applyFill="1" applyBorder="1" applyAlignment="1">
      <alignment vertical="center"/>
    </xf>
    <xf numFmtId="0" fontId="21" fillId="3" borderId="1" xfId="0" applyFont="1" applyFill="1" applyBorder="1" applyAlignment="1">
      <alignment vertical="center"/>
    </xf>
    <xf numFmtId="164" fontId="5" fillId="4" borderId="1" xfId="0" applyNumberFormat="1" applyFont="1" applyFill="1" applyBorder="1" applyAlignment="1" applyProtection="1">
      <alignment vertical="center" wrapText="1"/>
      <protection locked="0"/>
    </xf>
    <xf numFmtId="164" fontId="21" fillId="4" borderId="1" xfId="0" applyNumberFormat="1" applyFont="1" applyFill="1" applyBorder="1" applyAlignment="1" applyProtection="1">
      <alignment vertical="center" wrapText="1"/>
      <protection locked="0"/>
    </xf>
    <xf numFmtId="0" fontId="5" fillId="3" borderId="56" xfId="0" applyFont="1" applyFill="1" applyBorder="1" applyAlignment="1">
      <alignment vertical="center" wrapText="1"/>
    </xf>
    <xf numFmtId="164" fontId="5" fillId="3" borderId="56" xfId="0" applyNumberFormat="1" applyFont="1" applyFill="1" applyBorder="1" applyAlignment="1">
      <alignment vertical="center" wrapText="1"/>
    </xf>
    <xf numFmtId="164" fontId="21" fillId="3" borderId="56" xfId="0" applyNumberFormat="1" applyFont="1" applyFill="1" applyBorder="1" applyAlignment="1">
      <alignment vertical="center" wrapText="1"/>
    </xf>
    <xf numFmtId="10" fontId="5" fillId="3" borderId="56" xfId="0" applyNumberFormat="1" applyFont="1" applyFill="1" applyBorder="1" applyAlignment="1">
      <alignment vertical="center" shrinkToFit="1"/>
    </xf>
    <xf numFmtId="0" fontId="21" fillId="3" borderId="56" xfId="0" applyFont="1" applyFill="1" applyBorder="1" applyAlignment="1">
      <alignment vertical="center" shrinkToFit="1"/>
    </xf>
    <xf numFmtId="0" fontId="57"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22" fillId="3" borderId="1" xfId="0" applyFont="1" applyFill="1" applyBorder="1" applyAlignment="1">
      <alignment vertical="center"/>
    </xf>
    <xf numFmtId="0" fontId="28" fillId="3" borderId="1" xfId="0" applyFont="1" applyFill="1" applyBorder="1" applyAlignment="1">
      <alignment vertical="center"/>
    </xf>
    <xf numFmtId="164" fontId="22" fillId="3" borderId="1" xfId="0" applyNumberFormat="1" applyFont="1" applyFill="1" applyBorder="1" applyAlignment="1">
      <alignment vertical="center" wrapText="1"/>
    </xf>
    <xf numFmtId="164" fontId="28" fillId="3" borderId="1" xfId="0" applyNumberFormat="1" applyFont="1" applyFill="1" applyBorder="1" applyAlignment="1">
      <alignment vertical="center" wrapText="1"/>
    </xf>
    <xf numFmtId="10" fontId="22" fillId="3" borderId="1" xfId="0" applyNumberFormat="1" applyFont="1" applyFill="1" applyBorder="1" applyAlignment="1">
      <alignment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xf>
    <xf numFmtId="0" fontId="5" fillId="3" borderId="14" xfId="0" applyFont="1" applyFill="1" applyBorder="1" applyAlignment="1">
      <alignment vertical="center" wrapText="1" shrinkToFit="1"/>
    </xf>
    <xf numFmtId="0" fontId="4" fillId="3" borderId="6" xfId="0" applyFont="1" applyFill="1" applyBorder="1" applyAlignment="1">
      <alignment vertical="center" wrapText="1" shrinkToFit="1"/>
    </xf>
    <xf numFmtId="0" fontId="4" fillId="3" borderId="2" xfId="0" applyFont="1" applyFill="1" applyBorder="1" applyAlignment="1">
      <alignment vertical="center" wrapText="1" shrinkToFit="1"/>
    </xf>
    <xf numFmtId="1" fontId="4" fillId="3" borderId="1" xfId="0" applyNumberFormat="1" applyFont="1" applyFill="1" applyBorder="1" applyAlignment="1">
      <alignment horizontal="center" vertical="center" shrinkToFit="1"/>
    </xf>
    <xf numFmtId="1" fontId="4" fillId="3" borderId="14" xfId="0" applyNumberFormat="1" applyFont="1" applyFill="1" applyBorder="1" applyAlignment="1">
      <alignment horizontal="center" vertical="center" shrinkToFit="1"/>
    </xf>
    <xf numFmtId="164" fontId="4" fillId="3" borderId="14" xfId="0" applyNumberFormat="1" applyFont="1" applyFill="1" applyBorder="1" applyAlignment="1">
      <alignment horizontal="center" vertical="center" shrinkToFit="1"/>
    </xf>
    <xf numFmtId="164" fontId="4" fillId="3" borderId="6" xfId="0" applyNumberFormat="1" applyFont="1" applyFill="1" applyBorder="1" applyAlignment="1">
      <alignment horizontal="center" vertical="center" shrinkToFit="1"/>
    </xf>
    <xf numFmtId="164" fontId="5" fillId="3" borderId="6" xfId="0" applyNumberFormat="1" applyFont="1" applyFill="1" applyBorder="1" applyAlignment="1">
      <alignment horizontal="right" vertical="center" shrinkToFit="1"/>
    </xf>
    <xf numFmtId="164" fontId="4" fillId="3" borderId="6" xfId="0" applyNumberFormat="1" applyFont="1" applyFill="1" applyBorder="1" applyAlignment="1">
      <alignment horizontal="right" vertical="center" shrinkToFit="1"/>
    </xf>
    <xf numFmtId="164" fontId="4" fillId="3" borderId="2" xfId="0" applyNumberFormat="1" applyFont="1" applyFill="1" applyBorder="1" applyAlignment="1">
      <alignment horizontal="right" vertical="center" shrinkToFit="1"/>
    </xf>
    <xf numFmtId="49" fontId="5" fillId="3" borderId="14" xfId="0" applyNumberFormat="1" applyFont="1" applyFill="1" applyBorder="1" applyAlignment="1">
      <alignment vertical="center" wrapText="1" shrinkToFit="1"/>
    </xf>
    <xf numFmtId="49" fontId="4" fillId="3" borderId="6" xfId="0" applyNumberFormat="1" applyFont="1" applyFill="1" applyBorder="1" applyAlignment="1">
      <alignment vertical="center" wrapText="1" shrinkToFit="1"/>
    </xf>
    <xf numFmtId="49" fontId="4" fillId="3" borderId="2" xfId="0" applyNumberFormat="1" applyFont="1" applyFill="1" applyBorder="1" applyAlignment="1">
      <alignment vertical="center" wrapText="1" shrinkToFit="1"/>
    </xf>
    <xf numFmtId="49" fontId="5" fillId="3" borderId="14" xfId="0" applyNumberFormat="1" applyFont="1" applyFill="1" applyBorder="1" applyAlignment="1">
      <alignment vertical="center" wrapText="1"/>
    </xf>
    <xf numFmtId="49" fontId="4" fillId="3" borderId="6" xfId="0" applyNumberFormat="1" applyFont="1" applyFill="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164" fontId="5" fillId="3" borderId="14" xfId="0" applyNumberFormat="1" applyFont="1" applyFill="1" applyBorder="1" applyAlignment="1">
      <alignment horizontal="right" vertical="center" shrinkToFit="1"/>
    </xf>
    <xf numFmtId="164" fontId="5" fillId="3" borderId="2" xfId="0" applyNumberFormat="1" applyFont="1" applyFill="1" applyBorder="1" applyAlignment="1">
      <alignment horizontal="right" vertical="center" shrinkToFit="1"/>
    </xf>
    <xf numFmtId="0" fontId="22" fillId="3" borderId="6" xfId="0" applyFont="1" applyFill="1" applyBorder="1" applyAlignment="1">
      <alignment vertical="center"/>
    </xf>
    <xf numFmtId="0" fontId="50" fillId="0" borderId="6" xfId="0" applyFont="1" applyBorder="1" applyAlignment="1">
      <alignment vertical="center"/>
    </xf>
    <xf numFmtId="0" fontId="50" fillId="0" borderId="2" xfId="0" applyFont="1" applyBorder="1" applyAlignment="1">
      <alignment vertical="center"/>
    </xf>
    <xf numFmtId="164" fontId="22" fillId="3" borderId="14" xfId="0" applyNumberFormat="1" applyFont="1" applyFill="1" applyBorder="1" applyAlignment="1">
      <alignment horizontal="right" vertical="center" shrinkToFit="1"/>
    </xf>
    <xf numFmtId="164" fontId="22" fillId="3" borderId="6" xfId="0" applyNumberFormat="1" applyFont="1" applyFill="1" applyBorder="1" applyAlignment="1">
      <alignment horizontal="right" vertical="center" shrinkToFit="1"/>
    </xf>
    <xf numFmtId="164" fontId="22" fillId="3" borderId="2" xfId="0" applyNumberFormat="1" applyFont="1" applyFill="1" applyBorder="1" applyAlignment="1">
      <alignment horizontal="right" vertical="center" shrinkToFit="1"/>
    </xf>
    <xf numFmtId="0" fontId="28" fillId="3" borderId="14" xfId="0" applyFont="1" applyFill="1" applyBorder="1" applyAlignment="1">
      <alignment horizontal="center" vertical="center"/>
    </xf>
    <xf numFmtId="0" fontId="50" fillId="3" borderId="6" xfId="0" applyFont="1" applyFill="1" applyBorder="1" applyAlignment="1">
      <alignment horizontal="center" vertical="center"/>
    </xf>
    <xf numFmtId="0" fontId="50" fillId="3" borderId="2" xfId="0" applyFont="1" applyFill="1" applyBorder="1" applyAlignment="1">
      <alignment horizontal="center" vertical="center"/>
    </xf>
    <xf numFmtId="0" fontId="5" fillId="3" borderId="14" xfId="0" applyFont="1" applyFill="1" applyBorder="1" applyAlignment="1">
      <alignment vertical="top" wrapText="1"/>
    </xf>
    <xf numFmtId="0" fontId="4" fillId="0" borderId="6" xfId="0" applyFont="1" applyBorder="1" applyAlignment="1">
      <alignment vertical="top" wrapText="1"/>
    </xf>
    <xf numFmtId="0" fontId="4" fillId="0" borderId="2" xfId="0" applyFont="1" applyBorder="1" applyAlignment="1">
      <alignment vertical="top" wrapText="1"/>
    </xf>
    <xf numFmtId="164" fontId="4" fillId="3" borderId="2" xfId="0" applyNumberFormat="1" applyFont="1" applyFill="1" applyBorder="1" applyAlignment="1">
      <alignment horizontal="center" vertical="center" shrinkToFit="1"/>
    </xf>
    <xf numFmtId="164" fontId="5" fillId="3" borderId="6" xfId="0" applyNumberFormat="1" applyFont="1" applyFill="1" applyBorder="1" applyAlignment="1">
      <alignment horizontal="center"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7" fillId="5" borderId="0" xfId="0" applyFont="1" applyFill="1" applyAlignment="1">
      <alignment horizontal="justify" vertical="top" wrapText="1"/>
    </xf>
    <xf numFmtId="0" fontId="114" fillId="5" borderId="0" xfId="0" applyFont="1" applyFill="1" applyAlignment="1">
      <alignment horizontal="justify" vertical="top" wrapText="1"/>
    </xf>
    <xf numFmtId="0" fontId="5" fillId="3" borderId="15" xfId="0" applyFont="1" applyFill="1" applyBorder="1" applyAlignment="1">
      <alignment vertical="center" wrapText="1" shrinkToFit="1"/>
    </xf>
    <xf numFmtId="0" fontId="23" fillId="3" borderId="4" xfId="0" applyFont="1" applyFill="1" applyBorder="1" applyAlignment="1">
      <alignment vertical="center" wrapText="1" shrinkToFit="1"/>
    </xf>
    <xf numFmtId="0" fontId="4" fillId="0" borderId="4" xfId="0" applyFont="1" applyBorder="1" applyAlignment="1">
      <alignment vertical="center" wrapText="1" shrinkToFit="1"/>
    </xf>
    <xf numFmtId="0" fontId="4" fillId="0" borderId="17" xfId="0" applyFont="1" applyBorder="1" applyAlignment="1">
      <alignment vertical="center" wrapText="1" shrinkToFit="1"/>
    </xf>
    <xf numFmtId="0" fontId="4" fillId="3" borderId="32" xfId="0" applyFont="1" applyFill="1" applyBorder="1" applyAlignment="1">
      <alignment vertical="center" wrapText="1" shrinkToFit="1"/>
    </xf>
    <xf numFmtId="0" fontId="4" fillId="3" borderId="19" xfId="0" applyFont="1" applyFill="1" applyBorder="1" applyAlignment="1">
      <alignment vertical="center" wrapText="1" shrinkToFit="1"/>
    </xf>
    <xf numFmtId="0" fontId="4" fillId="0" borderId="19" xfId="0" applyFont="1" applyBorder="1" applyAlignment="1">
      <alignment vertical="center" wrapText="1" shrinkToFit="1"/>
    </xf>
    <xf numFmtId="0" fontId="4" fillId="0" borderId="13" xfId="0" applyFont="1" applyBorder="1" applyAlignment="1">
      <alignment vertical="center" wrapText="1" shrinkToFi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4" borderId="2" xfId="0" applyFont="1" applyFill="1" applyBorder="1" applyAlignment="1" applyProtection="1">
      <alignment horizontal="center" vertical="center"/>
      <protection locked="0"/>
    </xf>
    <xf numFmtId="0" fontId="4" fillId="3" borderId="6" xfId="0" applyFont="1" applyFill="1" applyBorder="1" applyAlignment="1">
      <alignment horizontal="left" vertical="center"/>
    </xf>
    <xf numFmtId="0" fontId="4" fillId="3" borderId="2" xfId="0" applyFont="1" applyFill="1" applyBorder="1" applyAlignment="1">
      <alignment horizontal="left" vertical="center"/>
    </xf>
    <xf numFmtId="0" fontId="4" fillId="4" borderId="6"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49" fontId="7" fillId="4" borderId="14" xfId="0" applyNumberFormat="1" applyFont="1" applyFill="1" applyBorder="1" applyAlignment="1" applyProtection="1">
      <alignment horizontal="left" vertical="top" wrapText="1"/>
      <protection locked="0"/>
    </xf>
    <xf numFmtId="49" fontId="40" fillId="4" borderId="6" xfId="0" applyNumberFormat="1" applyFont="1" applyFill="1" applyBorder="1" applyAlignment="1" applyProtection="1">
      <alignment horizontal="left" vertical="top" wrapText="1"/>
      <protection locked="0"/>
    </xf>
    <xf numFmtId="49" fontId="40" fillId="4" borderId="2" xfId="0" applyNumberFormat="1" applyFont="1" applyFill="1" applyBorder="1" applyAlignment="1" applyProtection="1">
      <alignment horizontal="left" vertical="top" wrapText="1"/>
      <protection locked="0"/>
    </xf>
    <xf numFmtId="0" fontId="21" fillId="4" borderId="14"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110" fillId="3" borderId="0" xfId="0" applyFont="1" applyFill="1" applyAlignment="1">
      <alignment vertical="center" wrapText="1"/>
    </xf>
    <xf numFmtId="0" fontId="112" fillId="3" borderId="0" xfId="0" applyFont="1" applyFill="1" applyAlignment="1">
      <alignment wrapText="1"/>
    </xf>
    <xf numFmtId="49" fontId="21" fillId="3" borderId="14" xfId="0" applyNumberFormat="1" applyFont="1" applyFill="1" applyBorder="1" applyAlignment="1">
      <alignment horizontal="left" vertical="center" shrinkToFit="1"/>
    </xf>
    <xf numFmtId="49" fontId="23" fillId="3" borderId="6" xfId="0" applyNumberFormat="1" applyFont="1" applyFill="1" applyBorder="1" applyAlignment="1">
      <alignment horizontal="left" vertical="center" shrinkToFit="1"/>
    </xf>
    <xf numFmtId="49" fontId="23" fillId="3" borderId="2" xfId="0" applyNumberFormat="1" applyFont="1" applyFill="1" applyBorder="1" applyAlignment="1">
      <alignment horizontal="left" vertical="center" shrinkToFit="1"/>
    </xf>
    <xf numFmtId="49" fontId="21" fillId="3" borderId="14" xfId="0" applyNumberFormat="1" applyFont="1" applyFill="1" applyBorder="1" applyAlignment="1">
      <alignment horizontal="center" vertical="center"/>
    </xf>
    <xf numFmtId="49" fontId="21" fillId="3" borderId="6" xfId="0" applyNumberFormat="1" applyFont="1" applyFill="1" applyBorder="1" applyAlignment="1">
      <alignment horizontal="center" vertical="center"/>
    </xf>
    <xf numFmtId="49" fontId="21" fillId="3" borderId="2" xfId="0" applyNumberFormat="1" applyFont="1" applyFill="1" applyBorder="1" applyAlignment="1">
      <alignment horizontal="center" vertical="center"/>
    </xf>
    <xf numFmtId="1" fontId="21" fillId="4" borderId="14" xfId="0" applyNumberFormat="1" applyFont="1" applyFill="1" applyBorder="1" applyAlignment="1" applyProtection="1">
      <alignment horizontal="center" vertical="center"/>
      <protection locked="0"/>
    </xf>
    <xf numFmtId="1" fontId="21" fillId="4" borderId="6" xfId="0" applyNumberFormat="1" applyFont="1" applyFill="1" applyBorder="1" applyAlignment="1" applyProtection="1">
      <alignment horizontal="center" vertical="center"/>
      <protection locked="0"/>
    </xf>
    <xf numFmtId="1" fontId="21" fillId="4" borderId="2" xfId="0" applyNumberFormat="1" applyFont="1" applyFill="1" applyBorder="1" applyAlignment="1" applyProtection="1">
      <alignment horizontal="center" vertical="center"/>
      <protection locked="0"/>
    </xf>
    <xf numFmtId="49" fontId="21" fillId="4" borderId="14" xfId="0" applyNumberFormat="1" applyFont="1" applyFill="1" applyBorder="1" applyAlignment="1" applyProtection="1">
      <alignment horizontal="left" vertical="center" shrinkToFit="1"/>
      <protection locked="0"/>
    </xf>
    <xf numFmtId="49" fontId="23" fillId="4" borderId="6" xfId="0" applyNumberFormat="1" applyFont="1" applyFill="1" applyBorder="1" applyAlignment="1" applyProtection="1">
      <alignment horizontal="left" vertical="center" shrinkToFit="1"/>
      <protection locked="0"/>
    </xf>
    <xf numFmtId="49" fontId="23" fillId="4" borderId="2" xfId="0" applyNumberFormat="1" applyFont="1" applyFill="1" applyBorder="1" applyAlignment="1" applyProtection="1">
      <alignment horizontal="left" vertical="center" shrinkToFit="1"/>
      <protection locked="0"/>
    </xf>
    <xf numFmtId="49" fontId="21" fillId="4" borderId="14" xfId="0" applyNumberFormat="1" applyFont="1" applyFill="1" applyBorder="1" applyAlignment="1" applyProtection="1">
      <alignment horizontal="center" vertical="center"/>
      <protection locked="0"/>
    </xf>
    <xf numFmtId="49" fontId="21" fillId="4" borderId="6" xfId="0" applyNumberFormat="1" applyFont="1" applyFill="1" applyBorder="1" applyAlignment="1" applyProtection="1">
      <alignment horizontal="center" vertical="center"/>
      <protection locked="0"/>
    </xf>
    <xf numFmtId="49" fontId="21" fillId="4" borderId="2" xfId="0" applyNumberFormat="1" applyFont="1" applyFill="1" applyBorder="1" applyAlignment="1" applyProtection="1">
      <alignment horizontal="center" vertical="center"/>
      <protection locked="0"/>
    </xf>
    <xf numFmtId="16" fontId="38" fillId="3" borderId="19" xfId="0" applyNumberFormat="1" applyFont="1" applyFill="1" applyBorder="1" applyAlignment="1">
      <alignment horizontal="left" vertical="center" wrapText="1"/>
    </xf>
    <xf numFmtId="0" fontId="5" fillId="3" borderId="14" xfId="0" applyFont="1" applyFill="1" applyBorder="1" applyAlignment="1">
      <alignment vertical="center"/>
    </xf>
    <xf numFmtId="0" fontId="37" fillId="3" borderId="6" xfId="0" applyFont="1" applyFill="1" applyBorder="1" applyAlignment="1">
      <alignment vertical="center"/>
    </xf>
    <xf numFmtId="0" fontId="37" fillId="3" borderId="2" xfId="0" applyFont="1" applyFill="1" applyBorder="1" applyAlignment="1">
      <alignment vertical="center"/>
    </xf>
    <xf numFmtId="14" fontId="5" fillId="3" borderId="14" xfId="0" applyNumberFormat="1" applyFont="1" applyFill="1" applyBorder="1" applyAlignment="1" applyProtection="1">
      <alignment horizontal="center" vertical="center"/>
      <protection locked="0"/>
    </xf>
    <xf numFmtId="14" fontId="5" fillId="3" borderId="6" xfId="0" applyNumberFormat="1" applyFont="1" applyFill="1" applyBorder="1" applyAlignment="1" applyProtection="1">
      <alignment horizontal="center" vertical="center"/>
      <protection locked="0"/>
    </xf>
    <xf numFmtId="14" fontId="5" fillId="3" borderId="2" xfId="0" applyNumberFormat="1" applyFont="1" applyFill="1" applyBorder="1" applyAlignment="1" applyProtection="1">
      <alignment horizontal="center" vertical="center"/>
      <protection locked="0"/>
    </xf>
    <xf numFmtId="0" fontId="28" fillId="3" borderId="10" xfId="0" applyFont="1" applyFill="1" applyBorder="1" applyAlignment="1">
      <alignment horizontal="left" vertical="center" wrapText="1"/>
    </xf>
    <xf numFmtId="0" fontId="23" fillId="3" borderId="1" xfId="0" applyFont="1" applyFill="1" applyBorder="1"/>
    <xf numFmtId="0" fontId="21"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1"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105" fillId="3" borderId="0" xfId="0" applyFont="1" applyFill="1" applyAlignment="1">
      <alignment horizontal="center"/>
    </xf>
    <xf numFmtId="0" fontId="106" fillId="3" borderId="0" xfId="0" applyFont="1" applyFill="1" applyAlignment="1">
      <alignment horizontal="center"/>
    </xf>
    <xf numFmtId="0" fontId="105" fillId="3" borderId="0" xfId="0" applyFont="1" applyFill="1" applyAlignment="1">
      <alignment horizontal="center" vertical="top"/>
    </xf>
    <xf numFmtId="0" fontId="106" fillId="3" borderId="0" xfId="0" applyFont="1" applyFill="1" applyAlignment="1">
      <alignment horizontal="center" vertical="top"/>
    </xf>
    <xf numFmtId="0" fontId="107" fillId="3" borderId="0" xfId="0" applyFont="1" applyFill="1" applyAlignment="1">
      <alignment horizontal="center" wrapText="1"/>
    </xf>
    <xf numFmtId="0" fontId="108" fillId="3" borderId="0" xfId="0" applyFont="1" applyFill="1" applyAlignment="1">
      <alignment horizontal="center"/>
    </xf>
    <xf numFmtId="0" fontId="18" fillId="3" borderId="0" xfId="0" applyFont="1" applyFill="1" applyAlignment="1">
      <alignment horizontal="center"/>
    </xf>
    <xf numFmtId="0" fontId="19" fillId="3" borderId="0" xfId="0" applyFont="1" applyFill="1" applyAlignment="1">
      <alignment horizontal="center"/>
    </xf>
    <xf numFmtId="0" fontId="20" fillId="3" borderId="0" xfId="0" applyFont="1" applyFill="1"/>
    <xf numFmtId="0" fontId="21" fillId="3" borderId="0" xfId="0" applyFont="1" applyFill="1" applyAlignment="1">
      <alignment horizontal="center"/>
    </xf>
    <xf numFmtId="0" fontId="23" fillId="3" borderId="0" xfId="0" applyFont="1" applyFill="1"/>
    <xf numFmtId="0" fontId="28" fillId="3" borderId="28" xfId="0" applyFont="1" applyFill="1" applyBorder="1" applyAlignment="1">
      <alignment horizontal="left" vertical="center" wrapText="1"/>
    </xf>
    <xf numFmtId="0" fontId="23" fillId="3" borderId="29" xfId="0" applyFont="1" applyFill="1" applyBorder="1"/>
    <xf numFmtId="0" fontId="21" fillId="3" borderId="29" xfId="0" applyFont="1" applyFill="1" applyBorder="1" applyAlignment="1">
      <alignment vertical="center"/>
    </xf>
    <xf numFmtId="0" fontId="4" fillId="3" borderId="29" xfId="0" applyFont="1" applyFill="1" applyBorder="1" applyAlignment="1">
      <alignment vertical="center"/>
    </xf>
    <xf numFmtId="0" fontId="4" fillId="3" borderId="30" xfId="0" applyFont="1" applyFill="1" applyBorder="1" applyAlignment="1">
      <alignment vertical="center"/>
    </xf>
    <xf numFmtId="0" fontId="5" fillId="3" borderId="15" xfId="0" applyFont="1" applyFill="1" applyBorder="1" applyAlignment="1">
      <alignment vertical="center" wrapText="1"/>
    </xf>
    <xf numFmtId="0" fontId="4" fillId="0" borderId="4" xfId="0" applyFont="1" applyBorder="1" applyAlignment="1">
      <alignment vertical="center" wrapText="1"/>
    </xf>
    <xf numFmtId="0" fontId="4" fillId="0" borderId="17" xfId="0" applyFont="1" applyBorder="1" applyAlignment="1">
      <alignment vertical="center" wrapText="1"/>
    </xf>
    <xf numFmtId="0" fontId="4" fillId="0" borderId="32" xfId="0" applyFont="1" applyBorder="1" applyAlignment="1">
      <alignment vertical="center" wrapText="1"/>
    </xf>
    <xf numFmtId="0" fontId="4" fillId="0" borderId="19" xfId="0" applyFont="1" applyBorder="1" applyAlignment="1">
      <alignment vertical="center" wrapText="1"/>
    </xf>
    <xf numFmtId="0" fontId="4" fillId="0" borderId="13" xfId="0" applyFont="1" applyBorder="1" applyAlignment="1">
      <alignment vertical="center" wrapText="1"/>
    </xf>
    <xf numFmtId="0" fontId="23" fillId="3" borderId="15" xfId="0" applyFont="1" applyFill="1" applyBorder="1" applyAlignment="1">
      <alignment vertical="center" wrapText="1"/>
    </xf>
    <xf numFmtId="0" fontId="23" fillId="3"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23" fillId="3" borderId="15" xfId="0" applyFont="1" applyFill="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0" fillId="0" borderId="4" xfId="0" applyBorder="1" applyAlignment="1">
      <alignment horizontal="center" wrapText="1"/>
    </xf>
    <xf numFmtId="0" fontId="0" fillId="0" borderId="17" xfId="0" applyBorder="1" applyAlignment="1">
      <alignment horizontal="center" wrapText="1"/>
    </xf>
    <xf numFmtId="0" fontId="4" fillId="0" borderId="32" xfId="0" applyFont="1"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28" fillId="3" borderId="23"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28" fillId="3" borderId="2" xfId="0" applyFont="1" applyFill="1" applyBorder="1" applyAlignment="1">
      <alignment horizontal="left" vertical="center" wrapText="1"/>
    </xf>
    <xf numFmtId="164" fontId="21" fillId="3" borderId="14" xfId="0" applyNumberFormat="1" applyFont="1" applyFill="1" applyBorder="1" applyAlignment="1">
      <alignment horizontal="left" vertical="center"/>
    </xf>
    <xf numFmtId="164" fontId="21" fillId="3" borderId="6" xfId="0" applyNumberFormat="1" applyFont="1" applyFill="1" applyBorder="1" applyAlignment="1">
      <alignment horizontal="left" vertical="center"/>
    </xf>
    <xf numFmtId="164" fontId="21" fillId="3" borderId="24" xfId="0" applyNumberFormat="1" applyFont="1" applyFill="1" applyBorder="1" applyAlignment="1">
      <alignment horizontal="left" vertical="center"/>
    </xf>
    <xf numFmtId="0" fontId="28" fillId="3" borderId="31" xfId="0" applyFont="1" applyFill="1" applyBorder="1" applyAlignment="1">
      <alignment horizontal="left" vertical="center" wrapText="1"/>
    </xf>
    <xf numFmtId="0" fontId="23" fillId="3" borderId="3" xfId="0" applyFont="1" applyFill="1" applyBorder="1"/>
    <xf numFmtId="0" fontId="21"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3" fillId="3" borderId="12" xfId="0" applyFont="1" applyFill="1" applyBorder="1"/>
    <xf numFmtId="164" fontId="21" fillId="3" borderId="12" xfId="0" applyNumberFormat="1" applyFont="1" applyFill="1" applyBorder="1" applyAlignment="1">
      <alignment horizontal="left" vertical="center"/>
    </xf>
    <xf numFmtId="164" fontId="4" fillId="3" borderId="12" xfId="0" applyNumberFormat="1" applyFont="1" applyFill="1" applyBorder="1" applyAlignment="1">
      <alignment horizontal="left" vertical="center"/>
    </xf>
    <xf numFmtId="164" fontId="4" fillId="3" borderId="25" xfId="0" applyNumberFormat="1" applyFont="1" applyFill="1" applyBorder="1" applyAlignment="1">
      <alignment horizontal="left" vertical="center"/>
    </xf>
    <xf numFmtId="14" fontId="5" fillId="4" borderId="14" xfId="0" applyNumberFormat="1" applyFont="1" applyFill="1" applyBorder="1" applyAlignment="1" applyProtection="1">
      <alignment horizontal="center" vertical="center"/>
      <protection locked="0"/>
    </xf>
    <xf numFmtId="14" fontId="5" fillId="4" borderId="6" xfId="0" applyNumberFormat="1" applyFont="1" applyFill="1" applyBorder="1" applyAlignment="1" applyProtection="1">
      <alignment horizontal="center" vertical="center"/>
      <protection locked="0"/>
    </xf>
    <xf numFmtId="14" fontId="5" fillId="4" borderId="2" xfId="0" applyNumberFormat="1" applyFont="1" applyFill="1" applyBorder="1" applyAlignment="1" applyProtection="1">
      <alignment horizontal="center" vertical="center"/>
      <protection locked="0"/>
    </xf>
    <xf numFmtId="0" fontId="38" fillId="3" borderId="19" xfId="0" applyFont="1" applyFill="1" applyBorder="1" applyAlignment="1">
      <alignment horizontal="justify" vertical="top" wrapText="1"/>
    </xf>
    <xf numFmtId="0" fontId="39" fillId="3" borderId="19" xfId="0" applyFont="1" applyFill="1" applyBorder="1" applyAlignment="1">
      <alignment horizontal="justify" vertical="top" wrapText="1"/>
    </xf>
    <xf numFmtId="0" fontId="40" fillId="3" borderId="19" xfId="0" applyFont="1" applyFill="1" applyBorder="1" applyAlignment="1">
      <alignment vertical="top"/>
    </xf>
    <xf numFmtId="0" fontId="37" fillId="3" borderId="6" xfId="0" applyFont="1" applyFill="1" applyBorder="1" applyAlignment="1">
      <alignment horizontal="center"/>
    </xf>
    <xf numFmtId="0" fontId="37" fillId="3" borderId="2" xfId="0" applyFont="1" applyFill="1" applyBorder="1" applyAlignment="1">
      <alignment horizontal="center"/>
    </xf>
    <xf numFmtId="0" fontId="37" fillId="3" borderId="6"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9" xfId="0" applyFill="1" applyBorder="1" applyAlignment="1">
      <alignment horizontal="left" vertical="center" wrapText="1"/>
    </xf>
    <xf numFmtId="0" fontId="31" fillId="3" borderId="10" xfId="0" applyFont="1" applyFill="1" applyBorder="1" applyAlignment="1">
      <alignment horizontal="left" vertical="center" wrapText="1"/>
    </xf>
    <xf numFmtId="0" fontId="32" fillId="3" borderId="1" xfId="0" applyFont="1" applyFill="1" applyBorder="1"/>
    <xf numFmtId="0" fontId="0" fillId="4" borderId="1"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10" fillId="3" borderId="0" xfId="0" applyFont="1" applyFill="1" applyAlignment="1">
      <alignment horizontal="center"/>
    </xf>
    <xf numFmtId="0" fontId="11" fillId="3" borderId="0" xfId="0" applyFont="1" applyFill="1" applyAlignment="1">
      <alignment horizontal="center"/>
    </xf>
    <xf numFmtId="0" fontId="10" fillId="3" borderId="0" xfId="0" applyFont="1" applyFill="1" applyAlignment="1">
      <alignment horizontal="center" vertical="top"/>
    </xf>
    <xf numFmtId="0" fontId="11" fillId="3" borderId="0" xfId="0" applyFont="1" applyFill="1" applyAlignment="1">
      <alignment horizontal="center" vertical="top"/>
    </xf>
    <xf numFmtId="0" fontId="16" fillId="3" borderId="0" xfId="0" applyFont="1" applyFill="1" applyAlignment="1">
      <alignment horizontal="center" wrapText="1"/>
    </xf>
    <xf numFmtId="0" fontId="17" fillId="3" borderId="0" xfId="0" applyFont="1" applyFill="1" applyAlignment="1">
      <alignment horizontal="center"/>
    </xf>
    <xf numFmtId="0" fontId="21" fillId="3" borderId="29" xfId="0" applyFont="1" applyFill="1" applyBorder="1" applyAlignment="1">
      <alignment horizontal="left"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26" fillId="3" borderId="0" xfId="0" applyFont="1" applyFill="1" applyAlignment="1">
      <alignment vertical="center" wrapText="1"/>
    </xf>
    <xf numFmtId="0" fontId="33" fillId="3" borderId="0" xfId="0" applyFont="1" applyFill="1" applyAlignment="1">
      <alignment wrapText="1"/>
    </xf>
    <xf numFmtId="16" fontId="36" fillId="3" borderId="19" xfId="0" applyNumberFormat="1" applyFont="1" applyFill="1" applyBorder="1" applyAlignment="1">
      <alignment horizontal="left" vertical="center" wrapText="1"/>
    </xf>
    <xf numFmtId="164" fontId="21" fillId="3" borderId="1" xfId="0" applyNumberFormat="1" applyFont="1" applyFill="1" applyBorder="1" applyAlignment="1">
      <alignment horizontal="left" vertical="center"/>
    </xf>
    <xf numFmtId="164" fontId="0" fillId="3" borderId="1" xfId="0" applyNumberFormat="1" applyFill="1" applyBorder="1" applyAlignment="1">
      <alignment horizontal="left" vertical="center"/>
    </xf>
    <xf numFmtId="164" fontId="0" fillId="3" borderId="9" xfId="0" applyNumberFormat="1" applyFill="1" applyBorder="1" applyAlignment="1">
      <alignment horizontal="left" vertical="center"/>
    </xf>
    <xf numFmtId="0" fontId="0" fillId="3" borderId="3" xfId="0" applyFill="1" applyBorder="1" applyAlignment="1">
      <alignment horizontal="left" vertical="center" wrapText="1"/>
    </xf>
    <xf numFmtId="0" fontId="0" fillId="3" borderId="26" xfId="0" applyFill="1" applyBorder="1" applyAlignment="1">
      <alignment horizontal="left" vertical="center" wrapText="1"/>
    </xf>
    <xf numFmtId="164" fontId="0" fillId="3" borderId="12" xfId="0" applyNumberFormat="1" applyFill="1" applyBorder="1" applyAlignment="1">
      <alignment horizontal="left" vertical="center"/>
    </xf>
    <xf numFmtId="164" fontId="0" fillId="3" borderId="25" xfId="0" applyNumberFormat="1" applyFill="1" applyBorder="1" applyAlignment="1">
      <alignment horizontal="left" vertical="center"/>
    </xf>
    <xf numFmtId="14" fontId="5" fillId="4" borderId="14" xfId="0" applyNumberFormat="1" applyFont="1" applyFill="1" applyBorder="1" applyAlignment="1" applyProtection="1">
      <alignment horizontal="center" vertical="center" wrapText="1"/>
      <protection locked="0"/>
    </xf>
    <xf numFmtId="14" fontId="5" fillId="4" borderId="6" xfId="0" applyNumberFormat="1" applyFont="1" applyFill="1" applyBorder="1" applyAlignment="1" applyProtection="1">
      <alignment horizontal="center" vertical="center" wrapText="1"/>
      <protection locked="0"/>
    </xf>
    <xf numFmtId="14" fontId="5" fillId="4" borderId="2" xfId="0" applyNumberFormat="1" applyFont="1" applyFill="1" applyBorder="1" applyAlignment="1" applyProtection="1">
      <alignment horizontal="center" vertical="center" wrapText="1"/>
      <protection locked="0"/>
    </xf>
    <xf numFmtId="0" fontId="1" fillId="3" borderId="14" xfId="0" applyFont="1" applyFill="1" applyBorder="1" applyAlignment="1">
      <alignment horizontal="center" vertical="center"/>
    </xf>
    <xf numFmtId="0" fontId="41" fillId="3" borderId="6" xfId="0" applyFont="1" applyFill="1" applyBorder="1" applyAlignment="1">
      <alignment horizontal="center"/>
    </xf>
    <xf numFmtId="0" fontId="41" fillId="3" borderId="2" xfId="0" applyFont="1" applyFill="1" applyBorder="1" applyAlignment="1">
      <alignment horizontal="center"/>
    </xf>
    <xf numFmtId="0" fontId="1" fillId="3" borderId="14"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4" borderId="14"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0" fillId="3" borderId="6" xfId="0" applyFill="1" applyBorder="1" applyAlignment="1">
      <alignment horizontal="left" vertical="center"/>
    </xf>
    <xf numFmtId="0" fontId="0" fillId="3" borderId="2" xfId="0" applyFill="1" applyBorder="1" applyAlignment="1">
      <alignment horizontal="left" vertical="center"/>
    </xf>
    <xf numFmtId="0" fontId="0" fillId="4" borderId="6"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49" fontId="3" fillId="4" borderId="14" xfId="0" applyNumberFormat="1" applyFont="1" applyFill="1" applyBorder="1" applyAlignment="1" applyProtection="1">
      <alignment horizontal="left" vertical="top" wrapText="1"/>
      <protection locked="0"/>
    </xf>
    <xf numFmtId="49" fontId="44" fillId="4" borderId="6" xfId="0" applyNumberFormat="1" applyFont="1" applyFill="1" applyBorder="1" applyAlignment="1" applyProtection="1">
      <alignment horizontal="left" vertical="top" wrapText="1"/>
      <protection locked="0"/>
    </xf>
    <xf numFmtId="49" fontId="44" fillId="4" borderId="2" xfId="0" applyNumberFormat="1" applyFont="1" applyFill="1" applyBorder="1" applyAlignment="1" applyProtection="1">
      <alignment horizontal="left" vertical="top" wrapText="1"/>
      <protection locked="0"/>
    </xf>
    <xf numFmtId="0" fontId="9" fillId="3" borderId="14" xfId="0" applyFont="1" applyFill="1" applyBorder="1" applyAlignment="1">
      <alignment horizontal="left" vertical="center" wrapText="1"/>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49" fontId="1" fillId="3" borderId="14" xfId="0" applyNumberFormat="1" applyFont="1" applyFill="1" applyBorder="1" applyAlignment="1">
      <alignment vertical="center" wrapText="1" shrinkToFit="1"/>
    </xf>
    <xf numFmtId="49" fontId="0" fillId="3" borderId="6" xfId="0" applyNumberFormat="1" applyFill="1" applyBorder="1" applyAlignment="1">
      <alignment vertical="center" wrapText="1" shrinkToFit="1"/>
    </xf>
    <xf numFmtId="1" fontId="0" fillId="3" borderId="2" xfId="0" applyNumberFormat="1" applyFill="1" applyBorder="1" applyAlignment="1">
      <alignment horizontal="center" vertical="center" shrinkToFit="1"/>
    </xf>
    <xf numFmtId="1" fontId="0" fillId="3" borderId="1" xfId="0" applyNumberFormat="1" applyFill="1" applyBorder="1" applyAlignment="1">
      <alignment horizontal="center" vertical="center" shrinkToFit="1"/>
    </xf>
    <xf numFmtId="164" fontId="1" fillId="3" borderId="14" xfId="0" applyNumberFormat="1" applyFont="1" applyFill="1" applyBorder="1" applyAlignment="1">
      <alignment horizontal="right" vertical="center" shrinkToFit="1"/>
    </xf>
    <xf numFmtId="164" fontId="1" fillId="3" borderId="6" xfId="0" applyNumberFormat="1" applyFont="1" applyFill="1" applyBorder="1" applyAlignment="1">
      <alignment horizontal="right" vertical="center" shrinkToFit="1"/>
    </xf>
    <xf numFmtId="164" fontId="1" fillId="3" borderId="2" xfId="0" applyNumberFormat="1" applyFont="1" applyFill="1" applyBorder="1" applyAlignment="1">
      <alignment horizontal="right" vertical="center" shrinkToFit="1"/>
    </xf>
    <xf numFmtId="0" fontId="49" fillId="5" borderId="0" xfId="0" applyFont="1" applyFill="1" applyAlignment="1">
      <alignment horizontal="justify" vertical="top" wrapText="1"/>
    </xf>
    <xf numFmtId="0" fontId="23" fillId="3" borderId="4" xfId="0" applyFont="1" applyFill="1" applyBorder="1" applyAlignment="1">
      <alignment vertical="center" wrapText="1"/>
    </xf>
    <xf numFmtId="0" fontId="0" fillId="3" borderId="32" xfId="0" applyFill="1" applyBorder="1" applyAlignment="1">
      <alignment vertical="center" wrapText="1"/>
    </xf>
    <xf numFmtId="0" fontId="0" fillId="3" borderId="19" xfId="0" applyFill="1" applyBorder="1" applyAlignment="1">
      <alignment vertical="center" wrapText="1"/>
    </xf>
    <xf numFmtId="0" fontId="23" fillId="3" borderId="17" xfId="0" applyFont="1" applyFill="1" applyBorder="1" applyAlignment="1">
      <alignment vertical="center" wrapText="1"/>
    </xf>
    <xf numFmtId="0" fontId="0" fillId="3" borderId="13" xfId="0" applyFill="1" applyBorder="1" applyAlignment="1">
      <alignment vertical="center" wrapText="1"/>
    </xf>
    <xf numFmtId="49" fontId="0" fillId="3" borderId="2" xfId="0" applyNumberFormat="1" applyFill="1" applyBorder="1" applyAlignment="1">
      <alignment vertical="center" wrapText="1" shrinkToFit="1"/>
    </xf>
    <xf numFmtId="164" fontId="0" fillId="3" borderId="6" xfId="0" applyNumberFormat="1" applyFill="1" applyBorder="1" applyAlignment="1">
      <alignment horizontal="center" vertical="center" shrinkToFit="1"/>
    </xf>
    <xf numFmtId="164" fontId="0" fillId="3" borderId="2" xfId="0" applyNumberFormat="1" applyFill="1" applyBorder="1" applyAlignment="1">
      <alignment horizontal="center" vertical="center" shrinkToFit="1"/>
    </xf>
    <xf numFmtId="164" fontId="1" fillId="3" borderId="6" xfId="0" applyNumberFormat="1" applyFont="1" applyFill="1" applyBorder="1" applyAlignment="1">
      <alignment horizontal="center" vertical="center" shrinkToFit="1"/>
    </xf>
    <xf numFmtId="0" fontId="1" fillId="3" borderId="14" xfId="0" applyFont="1" applyFill="1" applyBorder="1" applyAlignment="1">
      <alignment vertical="center" wrapText="1" shrinkToFit="1"/>
    </xf>
    <xf numFmtId="0" fontId="0" fillId="3" borderId="6" xfId="0" applyFill="1" applyBorder="1" applyAlignment="1">
      <alignment vertical="center" wrapText="1" shrinkToFit="1"/>
    </xf>
    <xf numFmtId="0" fontId="0" fillId="3" borderId="2" xfId="0" applyFill="1" applyBorder="1" applyAlignment="1">
      <alignment vertical="center" wrapText="1" shrinkToFit="1"/>
    </xf>
    <xf numFmtId="0" fontId="51" fillId="3" borderId="6" xfId="0" applyFont="1" applyFill="1" applyBorder="1" applyAlignment="1">
      <alignment vertical="center"/>
    </xf>
    <xf numFmtId="0" fontId="52" fillId="0" borderId="6" xfId="0" applyFont="1" applyBorder="1" applyAlignment="1">
      <alignment vertical="center"/>
    </xf>
    <xf numFmtId="0" fontId="52" fillId="0" borderId="2" xfId="0" applyFont="1" applyBorder="1" applyAlignment="1">
      <alignment vertical="center"/>
    </xf>
    <xf numFmtId="164" fontId="51" fillId="3" borderId="14" xfId="0" applyNumberFormat="1" applyFont="1" applyFill="1" applyBorder="1" applyAlignment="1">
      <alignment horizontal="right" vertical="center" shrinkToFit="1"/>
    </xf>
    <xf numFmtId="164" fontId="51" fillId="3" borderId="6" xfId="0" applyNumberFormat="1" applyFont="1" applyFill="1" applyBorder="1" applyAlignment="1">
      <alignment horizontal="right" vertical="center" shrinkToFit="1"/>
    </xf>
    <xf numFmtId="164" fontId="51" fillId="3" borderId="2" xfId="0" applyNumberFormat="1" applyFont="1" applyFill="1" applyBorder="1" applyAlignment="1">
      <alignment horizontal="right" vertical="center" shrinkToFit="1"/>
    </xf>
    <xf numFmtId="1" fontId="0" fillId="3" borderId="14" xfId="0" applyNumberFormat="1" applyFill="1" applyBorder="1" applyAlignment="1">
      <alignment horizontal="center" vertical="center" shrinkToFit="1"/>
    </xf>
    <xf numFmtId="164" fontId="0" fillId="3" borderId="14" xfId="0" applyNumberFormat="1" applyFill="1" applyBorder="1" applyAlignment="1">
      <alignment horizontal="center" vertical="center" shrinkToFit="1"/>
    </xf>
    <xf numFmtId="164" fontId="0" fillId="3" borderId="6" xfId="0" applyNumberFormat="1" applyFill="1" applyBorder="1" applyAlignment="1">
      <alignment horizontal="right" vertical="center" shrinkToFit="1"/>
    </xf>
    <xf numFmtId="164" fontId="0" fillId="3" borderId="2" xfId="0" applyNumberFormat="1" applyFill="1" applyBorder="1" applyAlignment="1">
      <alignment horizontal="right" vertical="center" shrinkToFit="1"/>
    </xf>
    <xf numFmtId="0" fontId="0" fillId="0" borderId="6" xfId="0" applyBorder="1" applyAlignment="1">
      <alignment vertical="center" shrinkToFit="1"/>
    </xf>
    <xf numFmtId="0" fontId="0" fillId="0" borderId="2" xfId="0" applyBorder="1" applyAlignment="1">
      <alignment vertical="center" shrinkToFit="1"/>
    </xf>
    <xf numFmtId="0" fontId="1" fillId="3" borderId="1" xfId="0" applyFont="1" applyFill="1" applyBorder="1" applyAlignment="1">
      <alignment vertical="center"/>
    </xf>
    <xf numFmtId="0" fontId="9" fillId="3" borderId="1" xfId="0" applyFont="1" applyFill="1" applyBorder="1" applyAlignment="1">
      <alignment vertical="center"/>
    </xf>
    <xf numFmtId="164" fontId="5" fillId="3" borderId="1" xfId="0" applyNumberFormat="1" applyFont="1" applyFill="1" applyBorder="1" applyAlignment="1">
      <alignment vertical="center" wrapText="1"/>
    </xf>
    <xf numFmtId="164" fontId="21" fillId="3" borderId="1" xfId="0" applyNumberFormat="1" applyFont="1" applyFill="1" applyBorder="1" applyAlignment="1">
      <alignment vertical="center" wrapText="1"/>
    </xf>
    <xf numFmtId="0" fontId="53" fillId="3" borderId="6" xfId="0" applyFont="1" applyFill="1" applyBorder="1" applyAlignment="1">
      <alignment horizontal="left" vertical="center"/>
    </xf>
    <xf numFmtId="0" fontId="54" fillId="0" borderId="6" xfId="0" applyFont="1" applyBorder="1" applyAlignment="1">
      <alignment horizontal="left" vertical="center"/>
    </xf>
    <xf numFmtId="0" fontId="54" fillId="0" borderId="2" xfId="0" applyFont="1" applyBorder="1" applyAlignment="1">
      <alignment horizontal="left" vertical="center"/>
    </xf>
    <xf numFmtId="164" fontId="34" fillId="3" borderId="14" xfId="0" applyNumberFormat="1" applyFont="1" applyFill="1" applyBorder="1" applyAlignment="1">
      <alignment horizontal="right" vertical="center" shrinkToFit="1"/>
    </xf>
    <xf numFmtId="0" fontId="55" fillId="3" borderId="4" xfId="0" applyFont="1" applyFill="1" applyBorder="1" applyAlignment="1">
      <alignment horizontal="left" vertical="center"/>
    </xf>
    <xf numFmtId="0" fontId="5" fillId="3" borderId="1" xfId="0" applyFont="1" applyFill="1" applyBorder="1" applyAlignment="1">
      <alignment vertical="center" wrapText="1"/>
    </xf>
    <xf numFmtId="1" fontId="21" fillId="3" borderId="14" xfId="0" applyNumberFormat="1" applyFont="1" applyFill="1" applyBorder="1" applyAlignment="1">
      <alignment horizontal="center" vertical="center"/>
    </xf>
    <xf numFmtId="1" fontId="21" fillId="3" borderId="6" xfId="0" applyNumberFormat="1" applyFont="1" applyFill="1" applyBorder="1" applyAlignment="1">
      <alignment horizontal="center" vertical="center"/>
    </xf>
    <xf numFmtId="1" fontId="21" fillId="3" borderId="2" xfId="0" applyNumberFormat="1" applyFont="1" applyFill="1" applyBorder="1" applyAlignment="1">
      <alignment horizontal="center" vertical="center"/>
    </xf>
    <xf numFmtId="0" fontId="5" fillId="3" borderId="14" xfId="0" applyFont="1" applyFill="1" applyBorder="1" applyAlignment="1">
      <alignment vertical="center" wrapText="1"/>
    </xf>
    <xf numFmtId="0" fontId="37" fillId="3" borderId="6" xfId="0" applyFont="1" applyFill="1" applyBorder="1" applyAlignment="1">
      <alignment vertical="center" wrapText="1"/>
    </xf>
    <xf numFmtId="0" fontId="37" fillId="3" borderId="2" xfId="0" applyFont="1" applyFill="1" applyBorder="1" applyAlignment="1">
      <alignment vertical="center" wrapText="1"/>
    </xf>
    <xf numFmtId="14" fontId="37" fillId="3" borderId="14" xfId="0" applyNumberFormat="1" applyFont="1" applyFill="1" applyBorder="1" applyAlignment="1">
      <alignment horizontal="center" vertical="center"/>
    </xf>
    <xf numFmtId="14" fontId="37" fillId="3" borderId="6" xfId="0" applyNumberFormat="1" applyFont="1" applyFill="1" applyBorder="1" applyAlignment="1">
      <alignment horizontal="center" vertical="center"/>
    </xf>
    <xf numFmtId="14" fontId="37" fillId="3" borderId="2" xfId="0" applyNumberFormat="1" applyFont="1" applyFill="1" applyBorder="1" applyAlignment="1">
      <alignment horizontal="center" vertical="center"/>
    </xf>
    <xf numFmtId="0" fontId="36" fillId="4" borderId="0" xfId="0" applyFont="1" applyFill="1" applyAlignment="1">
      <alignment horizontal="justify" vertical="center" wrapText="1"/>
    </xf>
    <xf numFmtId="0" fontId="62" fillId="4" borderId="0" xfId="0" applyFont="1" applyFill="1" applyAlignment="1">
      <alignment horizontal="justify" vertical="center" wrapText="1"/>
    </xf>
    <xf numFmtId="49" fontId="1" fillId="3" borderId="6" xfId="0" applyNumberFormat="1" applyFont="1" applyFill="1" applyBorder="1" applyAlignment="1" applyProtection="1">
      <alignment horizontal="left" vertical="center"/>
      <protection locked="0"/>
    </xf>
    <xf numFmtId="49" fontId="1" fillId="3" borderId="2" xfId="0" applyNumberFormat="1" applyFont="1" applyFill="1" applyBorder="1" applyAlignment="1" applyProtection="1">
      <alignment horizontal="left" vertical="center"/>
      <protection locked="0"/>
    </xf>
    <xf numFmtId="0" fontId="13" fillId="3" borderId="14" xfId="0" applyFont="1" applyFill="1" applyBorder="1" applyAlignment="1">
      <alignment horizontal="left" vertical="center" wrapText="1"/>
    </xf>
    <xf numFmtId="0" fontId="1" fillId="3" borderId="6"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49" fontId="9" fillId="4" borderId="1" xfId="0" applyNumberFormat="1" applyFont="1" applyFill="1" applyBorder="1" applyAlignment="1" applyProtection="1">
      <alignment horizontal="left" vertical="center"/>
      <protection locked="0"/>
    </xf>
    <xf numFmtId="49" fontId="9" fillId="4" borderId="14" xfId="0" applyNumberFormat="1" applyFont="1" applyFill="1" applyBorder="1" applyAlignment="1" applyProtection="1">
      <alignment horizontal="left" vertical="center"/>
      <protection locked="0"/>
    </xf>
    <xf numFmtId="49" fontId="9" fillId="4" borderId="6"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0" fontId="65" fillId="3" borderId="0" xfId="0" applyFont="1" applyFill="1" applyAlignment="1">
      <alignment horizontal="left" wrapText="1"/>
    </xf>
    <xf numFmtId="0" fontId="14" fillId="3" borderId="0" xfId="0" applyFont="1" applyFill="1" applyAlignment="1">
      <alignment horizontal="left" wrapText="1"/>
    </xf>
    <xf numFmtId="0" fontId="68" fillId="3" borderId="14" xfId="0" applyFont="1" applyFill="1" applyBorder="1" applyAlignment="1">
      <alignment horizontal="left" vertical="center"/>
    </xf>
    <xf numFmtId="0" fontId="68" fillId="3" borderId="6" xfId="0" applyFont="1" applyFill="1" applyBorder="1" applyAlignment="1">
      <alignment horizontal="left" vertical="center"/>
    </xf>
    <xf numFmtId="0" fontId="68" fillId="3" borderId="2" xfId="0" applyFont="1" applyFill="1" applyBorder="1" applyAlignment="1">
      <alignment horizontal="left" vertical="center"/>
    </xf>
    <xf numFmtId="0" fontId="72" fillId="3" borderId="4" xfId="0" applyFont="1" applyFill="1" applyBorder="1" applyAlignment="1">
      <alignment horizontal="justify" vertical="center" wrapText="1"/>
    </xf>
    <xf numFmtId="0" fontId="73" fillId="3" borderId="4" xfId="0" applyFont="1" applyFill="1" applyBorder="1" applyAlignment="1">
      <alignment horizontal="justify" vertical="center" wrapText="1"/>
    </xf>
    <xf numFmtId="0" fontId="74" fillId="3" borderId="18" xfId="0" applyFont="1" applyFill="1" applyBorder="1" applyAlignment="1">
      <alignment horizontal="left" vertical="center" wrapText="1" indent="1"/>
    </xf>
    <xf numFmtId="0" fontId="74" fillId="3" borderId="0" xfId="0" applyFont="1" applyFill="1" applyAlignment="1">
      <alignment horizontal="left" vertical="center" wrapText="1"/>
    </xf>
    <xf numFmtId="0" fontId="74" fillId="3" borderId="5" xfId="0" applyFont="1" applyFill="1" applyBorder="1" applyAlignment="1">
      <alignment horizontal="left" vertical="center" wrapText="1"/>
    </xf>
    <xf numFmtId="0" fontId="74" fillId="3" borderId="32" xfId="0" applyFont="1" applyFill="1" applyBorder="1" applyAlignment="1">
      <alignment horizontal="left" vertical="center" wrapText="1" indent="1"/>
    </xf>
    <xf numFmtId="0" fontId="74" fillId="3" borderId="19" xfId="0" applyFont="1" applyFill="1" applyBorder="1" applyAlignment="1">
      <alignment horizontal="left" vertical="center" wrapText="1"/>
    </xf>
    <xf numFmtId="0" fontId="74" fillId="3" borderId="13" xfId="0" applyFont="1" applyFill="1" applyBorder="1" applyAlignment="1">
      <alignment horizontal="left" vertical="center" wrapText="1"/>
    </xf>
    <xf numFmtId="0" fontId="68" fillId="3" borderId="32" xfId="0" applyFont="1" applyFill="1" applyBorder="1" applyAlignment="1">
      <alignment horizontal="left" vertical="center"/>
    </xf>
    <xf numFmtId="0" fontId="68" fillId="3" borderId="19" xfId="0" applyFont="1" applyFill="1" applyBorder="1" applyAlignment="1">
      <alignment horizontal="left" vertical="center"/>
    </xf>
    <xf numFmtId="0" fontId="68" fillId="3" borderId="13" xfId="0" applyFont="1" applyFill="1" applyBorder="1" applyAlignment="1">
      <alignment horizontal="left" vertical="center"/>
    </xf>
    <xf numFmtId="0" fontId="1" fillId="3" borderId="1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41" fillId="3" borderId="6" xfId="0" applyFont="1" applyFill="1" applyBorder="1" applyAlignment="1">
      <alignment horizontal="center" vertical="center"/>
    </xf>
    <xf numFmtId="0" fontId="41" fillId="3" borderId="2" xfId="0" applyFont="1" applyFill="1" applyBorder="1" applyAlignment="1">
      <alignment horizontal="center" vertical="center"/>
    </xf>
    <xf numFmtId="0" fontId="41" fillId="4" borderId="6" xfId="0" applyFont="1" applyFill="1" applyBorder="1" applyAlignment="1" applyProtection="1">
      <alignment vertical="center"/>
      <protection locked="0"/>
    </xf>
    <xf numFmtId="0" fontId="41" fillId="4" borderId="2" xfId="0" applyFont="1" applyFill="1" applyBorder="1" applyAlignment="1" applyProtection="1">
      <alignment vertical="center"/>
      <protection locked="0"/>
    </xf>
    <xf numFmtId="0" fontId="65" fillId="3" borderId="18" xfId="0" applyFont="1" applyFill="1" applyBorder="1" applyAlignment="1">
      <alignment horizontal="left" wrapText="1"/>
    </xf>
    <xf numFmtId="0" fontId="14" fillId="3" borderId="4" xfId="0" applyFont="1" applyFill="1" applyBorder="1" applyAlignment="1">
      <alignment horizontal="left" wrapText="1"/>
    </xf>
    <xf numFmtId="0" fontId="14" fillId="3" borderId="5" xfId="0" applyFont="1" applyFill="1" applyBorder="1" applyAlignment="1">
      <alignment horizontal="left" wrapText="1"/>
    </xf>
    <xf numFmtId="0" fontId="9" fillId="3" borderId="18"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49" fontId="1" fillId="4" borderId="1" xfId="0" applyNumberFormat="1" applyFont="1" applyFill="1" applyBorder="1" applyAlignment="1" applyProtection="1">
      <alignment horizontal="center" vertical="center" wrapText="1"/>
      <protection locked="0"/>
    </xf>
    <xf numFmtId="0" fontId="65" fillId="3" borderId="19" xfId="0" applyFont="1" applyFill="1" applyBorder="1" applyAlignment="1">
      <alignment horizontal="left" vertical="center" wrapText="1"/>
    </xf>
    <xf numFmtId="0" fontId="75" fillId="3" borderId="19" xfId="0" applyFont="1" applyFill="1" applyBorder="1" applyAlignment="1">
      <alignment horizontal="left" vertical="center"/>
    </xf>
    <xf numFmtId="49" fontId="1" fillId="4" borderId="6" xfId="0" applyNumberFormat="1" applyFont="1" applyFill="1" applyBorder="1" applyAlignment="1" applyProtection="1">
      <alignment horizontal="left" vertical="center"/>
      <protection locked="0"/>
    </xf>
    <xf numFmtId="49" fontId="1" fillId="4" borderId="2" xfId="0" applyNumberFormat="1" applyFont="1" applyFill="1" applyBorder="1" applyAlignment="1" applyProtection="1">
      <alignment horizontal="left" vertical="center"/>
      <protection locked="0"/>
    </xf>
    <xf numFmtId="0" fontId="65" fillId="3" borderId="0" xfId="0" applyFont="1" applyFill="1" applyAlignment="1">
      <alignment horizontal="left" vertical="center" wrapText="1"/>
    </xf>
    <xf numFmtId="0" fontId="76" fillId="3" borderId="0" xfId="0" applyFont="1" applyFill="1" applyAlignment="1">
      <alignment horizontal="left" vertical="center" wrapText="1"/>
    </xf>
    <xf numFmtId="0" fontId="1" fillId="3" borderId="14" xfId="0" applyFont="1" applyFill="1" applyBorder="1" applyAlignment="1">
      <alignment horizontal="left" vertical="center"/>
    </xf>
    <xf numFmtId="0" fontId="1" fillId="3" borderId="6" xfId="0" applyFont="1" applyFill="1" applyBorder="1" applyAlignment="1">
      <alignment horizontal="left" vertical="center"/>
    </xf>
    <xf numFmtId="0" fontId="1" fillId="3" borderId="2" xfId="0" applyFont="1" applyFill="1" applyBorder="1" applyAlignment="1">
      <alignment horizontal="left" vertical="center"/>
    </xf>
    <xf numFmtId="0" fontId="75" fillId="3" borderId="0" xfId="0" applyFont="1" applyFill="1" applyAlignment="1">
      <alignment horizontal="left" vertical="center" wrapText="1"/>
    </xf>
    <xf numFmtId="0" fontId="2" fillId="3" borderId="0" xfId="0" applyFont="1" applyFill="1" applyAlignment="1">
      <alignment horizontal="justify" vertical="center" wrapText="1"/>
    </xf>
    <xf numFmtId="0" fontId="3" fillId="3" borderId="0" xfId="0" applyFont="1" applyFill="1" applyAlignment="1">
      <alignment horizontal="justify" vertical="center" wrapText="1"/>
    </xf>
    <xf numFmtId="0" fontId="3" fillId="3" borderId="0" xfId="0" applyFont="1" applyFill="1" applyAlignment="1">
      <alignment horizontal="justify" vertical="top" wrapText="1"/>
    </xf>
    <xf numFmtId="0" fontId="1" fillId="5" borderId="14" xfId="0" applyFont="1" applyFill="1" applyBorder="1" applyAlignment="1">
      <alignment horizontal="left" vertical="center" wrapText="1"/>
    </xf>
    <xf numFmtId="0" fontId="1" fillId="5" borderId="6" xfId="0" applyFont="1" applyFill="1" applyBorder="1" applyAlignment="1">
      <alignment horizontal="left" vertical="center" wrapText="1"/>
    </xf>
    <xf numFmtId="0" fontId="0" fillId="5" borderId="6" xfId="0" applyFill="1" applyBorder="1" applyAlignment="1">
      <alignment horizontal="left" vertical="center"/>
    </xf>
    <xf numFmtId="0" fontId="0" fillId="5" borderId="2" xfId="0" applyFill="1" applyBorder="1" applyAlignment="1">
      <alignment horizontal="left" vertical="center"/>
    </xf>
    <xf numFmtId="0" fontId="1" fillId="5" borderId="14" xfId="0" applyFont="1" applyFill="1" applyBorder="1" applyAlignment="1">
      <alignment horizontal="left" vertical="center"/>
    </xf>
    <xf numFmtId="0" fontId="56" fillId="3" borderId="6" xfId="0" applyFont="1" applyFill="1" applyBorder="1" applyAlignment="1">
      <alignment horizontal="right" vertical="center" wrapText="1" indent="1"/>
    </xf>
    <xf numFmtId="0" fontId="41" fillId="0" borderId="2" xfId="0" applyFont="1" applyBorder="1" applyAlignment="1">
      <alignment horizontal="right" vertical="center" indent="1"/>
    </xf>
    <xf numFmtId="0" fontId="0" fillId="0" borderId="6" xfId="0" applyBorder="1" applyAlignment="1">
      <alignment horizontal="left" vertical="center" wrapText="1"/>
    </xf>
    <xf numFmtId="0" fontId="0" fillId="0" borderId="2" xfId="0" applyBorder="1" applyAlignment="1">
      <alignment horizontal="left" vertical="center" wrapText="1"/>
    </xf>
    <xf numFmtId="0" fontId="9" fillId="4" borderId="6"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1" fillId="0" borderId="27" xfId="0" applyFont="1" applyBorder="1" applyAlignment="1">
      <alignment horizontal="left" vertical="center" wrapText="1"/>
    </xf>
    <xf numFmtId="0" fontId="1" fillId="0" borderId="39" xfId="0" applyFont="1" applyBorder="1" applyAlignment="1">
      <alignment horizontal="left" vertical="center" wrapText="1"/>
    </xf>
    <xf numFmtId="0" fontId="1" fillId="4" borderId="38"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39" xfId="0" applyFont="1" applyFill="1" applyBorder="1" applyAlignment="1" applyProtection="1">
      <alignment horizontal="center" vertical="center"/>
      <protection locked="0"/>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4" borderId="40" xfId="0" applyFont="1" applyFill="1" applyBorder="1" applyAlignment="1" applyProtection="1">
      <alignment horizontal="center" vertical="center"/>
      <protection locked="0"/>
    </xf>
    <xf numFmtId="0" fontId="9" fillId="4" borderId="41" xfId="0" applyFont="1" applyFill="1" applyBorder="1" applyAlignment="1" applyProtection="1">
      <alignment horizontal="center" vertical="center"/>
      <protection locked="0"/>
    </xf>
    <xf numFmtId="0" fontId="9" fillId="4" borderId="42" xfId="0" applyFont="1" applyFill="1" applyBorder="1" applyAlignment="1" applyProtection="1">
      <alignment horizontal="center" vertical="center"/>
      <protection locked="0"/>
    </xf>
    <xf numFmtId="0" fontId="56" fillId="3" borderId="4" xfId="0" applyFont="1" applyFill="1" applyBorder="1" applyAlignment="1">
      <alignment horizontal="right" vertical="center" wrapText="1" indent="1"/>
    </xf>
    <xf numFmtId="0" fontId="41" fillId="0" borderId="17" xfId="0" applyFont="1" applyBorder="1" applyAlignment="1">
      <alignment horizontal="right" vertical="center" indent="1"/>
    </xf>
    <xf numFmtId="0" fontId="0" fillId="0" borderId="18" xfId="0" applyBorder="1" applyAlignment="1">
      <alignment horizontal="right" vertical="center" indent="1"/>
    </xf>
    <xf numFmtId="0" fontId="0" fillId="0" borderId="0" xfId="0" applyAlignment="1">
      <alignment horizontal="right" vertical="center" indent="1"/>
    </xf>
    <xf numFmtId="0" fontId="0" fillId="0" borderId="5" xfId="0" applyBorder="1" applyAlignment="1">
      <alignment horizontal="right" vertical="center" indent="1"/>
    </xf>
    <xf numFmtId="0" fontId="0" fillId="0" borderId="32" xfId="0" applyBorder="1" applyAlignment="1">
      <alignment horizontal="right" vertical="center" indent="1"/>
    </xf>
    <xf numFmtId="0" fontId="0" fillId="0" borderId="19" xfId="0" applyBorder="1" applyAlignment="1">
      <alignment horizontal="right" vertical="center" indent="1"/>
    </xf>
    <xf numFmtId="0" fontId="0" fillId="0" borderId="13" xfId="0" applyBorder="1" applyAlignment="1">
      <alignment horizontal="right" vertical="center" inden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1"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41" fillId="3" borderId="1" xfId="0" applyFont="1" applyFill="1" applyBorder="1" applyAlignment="1">
      <alignment horizontal="left" vertical="center" wrapText="1"/>
    </xf>
    <xf numFmtId="0" fontId="51" fillId="3" borderId="0" xfId="0" applyFont="1" applyFill="1" applyAlignment="1">
      <alignment horizontal="left" vertical="center" wrapText="1"/>
    </xf>
    <xf numFmtId="14" fontId="1" fillId="4" borderId="6" xfId="0" applyNumberFormat="1" applyFont="1" applyFill="1" applyBorder="1" applyAlignment="1" applyProtection="1">
      <alignment horizontal="left" vertical="center"/>
      <protection locked="0"/>
    </xf>
    <xf numFmtId="14" fontId="1" fillId="4" borderId="2" xfId="0" applyNumberFormat="1" applyFont="1" applyFill="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4" fillId="3" borderId="6" xfId="0" applyFont="1" applyFill="1" applyBorder="1" applyAlignment="1">
      <alignment horizontal="left" vertical="center"/>
    </xf>
    <xf numFmtId="0" fontId="14" fillId="3" borderId="2" xfId="0" applyFont="1" applyFill="1" applyBorder="1" applyAlignment="1">
      <alignment horizontal="left" vertical="center"/>
    </xf>
    <xf numFmtId="0" fontId="1" fillId="4" borderId="6"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25" fillId="3" borderId="0" xfId="0" applyFont="1" applyFill="1" applyAlignment="1">
      <alignment vertical="center"/>
    </xf>
    <xf numFmtId="0" fontId="82" fillId="2" borderId="43" xfId="0" applyFont="1" applyFill="1" applyBorder="1" applyAlignment="1">
      <alignment horizontal="left" vertical="center" wrapText="1"/>
    </xf>
    <xf numFmtId="0" fontId="84" fillId="2" borderId="43" xfId="0" applyFont="1" applyFill="1" applyBorder="1" applyAlignment="1">
      <alignment horizontal="left" vertical="center"/>
    </xf>
    <xf numFmtId="0" fontId="9" fillId="3" borderId="0" xfId="0" applyFont="1" applyFill="1"/>
    <xf numFmtId="0" fontId="85" fillId="3" borderId="44" xfId="0" applyFont="1" applyFill="1"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3" fontId="57" fillId="0" borderId="14" xfId="0" applyNumberFormat="1" applyFont="1" applyBorder="1" applyAlignment="1">
      <alignment vertical="center" shrinkToFit="1"/>
    </xf>
    <xf numFmtId="3" fontId="57" fillId="0" borderId="6" xfId="0" applyNumberFormat="1" applyFont="1" applyBorder="1" applyAlignment="1">
      <alignment vertical="center" shrinkToFit="1"/>
    </xf>
    <xf numFmtId="3" fontId="57" fillId="0" borderId="2" xfId="0" applyNumberFormat="1" applyFont="1" applyBorder="1" applyAlignment="1">
      <alignment vertical="center" shrinkToFit="1"/>
    </xf>
    <xf numFmtId="3" fontId="23" fillId="3" borderId="14" xfId="0" applyNumberFormat="1" applyFont="1" applyFill="1" applyBorder="1" applyAlignment="1">
      <alignment vertical="center" wrapText="1"/>
    </xf>
    <xf numFmtId="3" fontId="4" fillId="0" borderId="6" xfId="0" applyNumberFormat="1" applyFont="1" applyBorder="1" applyAlignment="1">
      <alignment vertical="center" wrapText="1"/>
    </xf>
    <xf numFmtId="3" fontId="4" fillId="0" borderId="2" xfId="0" applyNumberFormat="1" applyFont="1" applyBorder="1" applyAlignment="1">
      <alignment vertical="center" wrapText="1"/>
    </xf>
    <xf numFmtId="0" fontId="98" fillId="3" borderId="0" xfId="0" applyFont="1" applyFill="1" applyBorder="1"/>
    <xf numFmtId="0" fontId="9" fillId="3" borderId="0" xfId="0" applyFont="1" applyFill="1" applyBorder="1"/>
    <xf numFmtId="0" fontId="24" fillId="2" borderId="0" xfId="0" applyFont="1" applyFill="1" applyBorder="1" applyAlignment="1">
      <alignment vertical="center" wrapText="1"/>
    </xf>
    <xf numFmtId="0" fontId="24" fillId="3" borderId="0" xfId="0" applyFont="1" applyFill="1" applyBorder="1" applyAlignment="1">
      <alignment vertical="center" wrapText="1"/>
    </xf>
    <xf numFmtId="0" fontId="23" fillId="4" borderId="14" xfId="0" applyFont="1" applyFill="1" applyBorder="1" applyAlignment="1" applyProtection="1">
      <alignment vertical="center" wrapText="1"/>
      <protection locked="0"/>
    </xf>
    <xf numFmtId="0" fontId="4" fillId="4" borderId="6" xfId="0" applyFont="1" applyFill="1" applyBorder="1" applyAlignment="1" applyProtection="1">
      <alignment vertical="center" wrapText="1"/>
      <protection locked="0"/>
    </xf>
    <xf numFmtId="0" fontId="4" fillId="4" borderId="2" xfId="0" applyFont="1" applyFill="1" applyBorder="1" applyAlignment="1" applyProtection="1">
      <alignment vertical="center" wrapText="1"/>
      <protection locked="0"/>
    </xf>
    <xf numFmtId="3" fontId="23" fillId="4" borderId="14" xfId="0" applyNumberFormat="1" applyFont="1" applyFill="1" applyBorder="1" applyAlignment="1" applyProtection="1">
      <alignment vertical="center" wrapText="1"/>
      <protection locked="0"/>
    </xf>
    <xf numFmtId="3" fontId="4" fillId="4" borderId="6" xfId="0" applyNumberFormat="1" applyFont="1" applyFill="1" applyBorder="1" applyAlignment="1" applyProtection="1">
      <alignment vertical="center" wrapText="1"/>
      <protection locked="0"/>
    </xf>
    <xf numFmtId="3" fontId="4" fillId="4" borderId="2" xfId="0" applyNumberFormat="1" applyFont="1" applyFill="1" applyBorder="1" applyAlignment="1" applyProtection="1">
      <alignment vertical="center" wrapText="1"/>
      <protection locked="0"/>
    </xf>
    <xf numFmtId="0" fontId="5" fillId="3" borderId="6" xfId="0" applyFont="1" applyFill="1" applyBorder="1" applyAlignment="1" applyProtection="1">
      <alignment horizontal="left" vertical="center"/>
    </xf>
    <xf numFmtId="0" fontId="5" fillId="3" borderId="2" xfId="0" applyFont="1" applyFill="1" applyBorder="1" applyAlignment="1" applyProtection="1">
      <alignment horizontal="left" vertical="center"/>
    </xf>
  </cellXfs>
  <cellStyles count="2">
    <cellStyle name="Čárka" xfId="1" builtinId="3"/>
    <cellStyle name="Normální" xfId="0" builtinId="0"/>
  </cellStyles>
  <dxfs count="126">
    <dxf>
      <font>
        <b/>
        <i val="0"/>
        <color rgb="FFFFFF00"/>
      </font>
      <fill>
        <patternFill>
          <bgColor rgb="FFFF0000"/>
        </patternFill>
      </fill>
    </dxf>
    <dxf>
      <font>
        <b val="0"/>
        <i val="0"/>
        <color theme="0" tint="-4.9989318521683403E-2"/>
      </font>
      <fill>
        <patternFill>
          <bgColor theme="0" tint="-4.9989318521683403E-2"/>
        </patternFill>
      </fill>
    </dxf>
    <dxf>
      <font>
        <b val="0"/>
        <i/>
        <color theme="0" tint="-0.499984740745262"/>
      </font>
    </dxf>
    <dxf>
      <font>
        <b val="0"/>
        <i/>
        <color theme="0" tint="-0.499984740745262"/>
      </font>
    </dxf>
    <dxf>
      <font>
        <b/>
        <i val="0"/>
        <color rgb="FFFF0000"/>
      </font>
      <fill>
        <patternFill>
          <bgColor rgb="FFFFC1C1"/>
        </patternFill>
      </fill>
    </dxf>
    <dxf>
      <font>
        <b/>
        <i val="0"/>
        <color rgb="FFFF0000"/>
      </font>
      <fill>
        <patternFill>
          <bgColor rgb="FFFFC1C1"/>
        </patternFill>
      </fill>
    </dxf>
    <dxf>
      <font>
        <b/>
        <i/>
        <color theme="0" tint="-0.499984740745262"/>
      </font>
    </dxf>
    <dxf>
      <font>
        <b/>
        <i/>
        <color theme="0" tint="-0.499984740745262"/>
      </font>
    </dxf>
    <dxf>
      <font>
        <b/>
        <i/>
        <strike val="0"/>
        <color theme="0" tint="-0.499984740745262"/>
      </font>
    </dxf>
    <dxf>
      <font>
        <color theme="0"/>
        <name val="Cambria"/>
        <family val="1"/>
        <charset val="238"/>
        <scheme val="none"/>
      </font>
      <fill>
        <patternFill>
          <bgColor theme="0"/>
        </patternFill>
      </fill>
      <border>
        <left/>
        <right/>
        <top/>
        <bottom/>
      </border>
    </dxf>
    <dxf>
      <font>
        <color theme="0"/>
        <name val="Cambria"/>
        <family val="1"/>
        <charset val="238"/>
        <scheme val="none"/>
      </font>
    </dxf>
    <dxf>
      <font>
        <b val="0"/>
        <i/>
        <color theme="0" tint="-0.499984740745262"/>
      </font>
    </dxf>
    <dxf>
      <font>
        <b val="0"/>
        <i/>
        <color rgb="FFFF0000"/>
      </font>
    </dxf>
    <dxf>
      <font>
        <b val="0"/>
        <i/>
        <color theme="0" tint="-0.499984740745262"/>
      </font>
    </dxf>
    <dxf>
      <font>
        <b val="0"/>
        <i/>
        <color theme="0" tint="-0.499984740745262"/>
      </font>
    </dxf>
    <dxf>
      <font>
        <color theme="0"/>
        <name val="Cambria"/>
        <family val="1"/>
        <charset val="238"/>
        <scheme val="none"/>
      </font>
      <fill>
        <patternFill>
          <bgColor theme="0"/>
        </patternFill>
      </fill>
      <border>
        <left/>
        <right/>
        <top/>
        <bottom/>
      </border>
    </dxf>
    <dxf>
      <font>
        <b val="0"/>
        <i/>
        <color theme="0" tint="-0.34998626667073579"/>
      </font>
    </dxf>
    <dxf>
      <font>
        <b val="0"/>
        <i/>
        <color theme="0"/>
      </font>
      <fill>
        <patternFill>
          <bgColor theme="0"/>
        </patternFill>
      </fill>
    </dxf>
    <dxf>
      <font>
        <b val="0"/>
        <i/>
        <color theme="0" tint="-0.499984740745262"/>
      </font>
    </dxf>
    <dxf>
      <fill>
        <patternFill>
          <bgColor rgb="FFFFFFCC"/>
        </patternFill>
      </fill>
    </dxf>
    <dxf>
      <font>
        <b val="0"/>
        <i val="0"/>
        <color auto="1"/>
      </font>
      <fill>
        <patternFill>
          <bgColor rgb="FFFFFFCC"/>
        </patternFill>
      </fill>
    </dxf>
    <dxf>
      <fill>
        <patternFill>
          <bgColor rgb="FFFFFFCC"/>
        </patternFill>
      </fill>
    </dxf>
    <dxf>
      <fill>
        <patternFill>
          <bgColor rgb="FFFFFFCC"/>
        </patternFill>
      </fill>
    </dxf>
    <dxf>
      <font>
        <b val="0"/>
        <i val="0"/>
        <color auto="1"/>
      </font>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0"/>
        </patternFill>
      </fill>
    </dxf>
    <dxf>
      <font>
        <color theme="0"/>
      </font>
      <fill>
        <patternFill>
          <bgColor theme="0"/>
        </patternFill>
      </fill>
    </dxf>
    <dxf>
      <font>
        <b val="0"/>
        <i/>
        <color theme="0" tint="-0.34998626667073579"/>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color theme="0"/>
        <name val="Cambria"/>
        <family val="1"/>
        <charset val="238"/>
        <scheme val="none"/>
      </font>
    </dxf>
    <dxf>
      <font>
        <b val="0"/>
        <i/>
        <color theme="0" tint="-0.499984740745262"/>
      </font>
    </dxf>
    <dxf>
      <font>
        <color theme="0"/>
      </font>
      <fill>
        <patternFill>
          <bgColor theme="0"/>
        </patternFill>
      </fill>
      <border>
        <left/>
        <right/>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dxf>
    <dxf>
      <font>
        <b val="0"/>
        <i val="0"/>
        <color theme="0" tint="-4.9989318521683403E-2"/>
      </font>
      <fill>
        <patternFill>
          <bgColor theme="0" tint="-4.9989318521683403E-2"/>
        </patternFill>
      </fill>
      <border>
        <left/>
        <right/>
        <top/>
        <bottom/>
      </border>
    </dxf>
    <dxf>
      <font>
        <b val="0"/>
        <i/>
        <color theme="0" tint="-0.499984740745262"/>
      </font>
    </dxf>
    <dxf>
      <font>
        <b val="0"/>
        <i/>
        <color theme="0" tint="-0.499984740745262"/>
      </font>
    </dxf>
    <dxf>
      <font>
        <b val="0"/>
        <i/>
        <color theme="0" tint="-0.499984740745262"/>
      </font>
    </dxf>
    <dxf>
      <font>
        <b val="0"/>
        <i val="0"/>
        <color theme="0" tint="-4.9989318521683403E-2"/>
      </font>
      <fill>
        <patternFill>
          <bgColor theme="0" tint="-4.9989318521683403E-2"/>
        </patternFill>
      </fill>
    </dxf>
    <dxf>
      <font>
        <color theme="0" tint="-0.24994659260841701"/>
      </font>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dxf>
    <dxf>
      <font>
        <color theme="0"/>
      </font>
    </dxf>
    <dxf>
      <font>
        <b/>
        <i val="0"/>
        <color auto="1"/>
      </font>
      <fill>
        <patternFill>
          <bgColor theme="9" tint="0.79998168889431442"/>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style="thin">
          <color theme="0"/>
        </left>
        <right style="thin">
          <color theme="0"/>
        </right>
        <bottom style="thin">
          <color theme="0"/>
        </bottom>
      </border>
    </dxf>
    <dxf>
      <font>
        <b val="0"/>
        <i/>
        <color theme="0"/>
      </font>
      <fill>
        <patternFill>
          <bgColor theme="0"/>
        </patternFill>
      </fill>
      <border>
        <left style="thin">
          <color indexed="64"/>
        </left>
        <right style="thin">
          <color indexed="64"/>
        </right>
        <top style="thin">
          <color indexed="64"/>
        </top>
        <bottom style="thin">
          <color indexed="64"/>
        </bottom>
      </border>
    </dxf>
    <dxf>
      <font>
        <b val="0"/>
        <i/>
        <color theme="0" tint="-0.34998626667073579"/>
      </font>
    </dxf>
    <dxf>
      <font>
        <color theme="0"/>
      </font>
      <border>
        <left style="thin">
          <color theme="0"/>
        </left>
        <right style="thin">
          <color theme="0"/>
        </right>
      </border>
    </dxf>
    <dxf>
      <font>
        <b val="0"/>
        <i/>
        <color theme="0"/>
      </font>
      <fill>
        <patternFill>
          <bgColor theme="0"/>
        </patternFill>
      </fill>
      <border>
        <left style="thin">
          <color indexed="64"/>
        </left>
        <right style="thin">
          <color indexed="64"/>
        </right>
        <top style="thin">
          <color indexed="64"/>
        </top>
        <bottom style="thin">
          <color indexed="64"/>
        </bottom>
      </border>
    </dxf>
    <dxf>
      <font>
        <b val="0"/>
        <i val="0"/>
        <color theme="0" tint="-4.9989318521683403E-2"/>
      </font>
      <fill>
        <patternFill>
          <bgColor theme="0" tint="-4.9989318521683403E-2"/>
        </patternFill>
      </fill>
      <border>
        <left/>
        <right/>
        <top/>
        <bottom/>
      </border>
    </dxf>
    <dxf>
      <font>
        <b val="0"/>
        <i/>
        <color theme="0"/>
      </font>
      <fill>
        <patternFill>
          <bgColor theme="0"/>
        </patternFill>
      </fill>
      <border>
        <left style="thin">
          <color indexed="64"/>
        </left>
        <right style="thin">
          <color indexed="64"/>
        </right>
        <top style="thin">
          <color indexed="64"/>
        </top>
        <bottom style="thin">
          <color indexed="64"/>
        </bottom>
      </border>
    </dxf>
    <dxf>
      <font>
        <b val="0"/>
        <i val="0"/>
        <color theme="0" tint="-4.9989318521683403E-2"/>
      </font>
      <fill>
        <patternFill>
          <bgColor theme="0" tint="-4.9989318521683403E-2"/>
        </patternFill>
      </fill>
      <border>
        <left/>
        <right/>
        <bottom/>
      </border>
    </dxf>
    <dxf>
      <font>
        <color theme="0"/>
        <name val="Cambria"/>
        <scheme val="none"/>
      </font>
      <fill>
        <patternFill>
          <bgColor theme="0"/>
        </patternFill>
      </fill>
      <border>
        <left/>
        <right/>
        <top/>
        <bottom/>
      </border>
    </dxf>
    <dxf>
      <font>
        <color theme="0"/>
        <name val="Cambria"/>
        <scheme val="none"/>
      </font>
      <fill>
        <patternFill>
          <bgColor theme="0"/>
        </patternFill>
      </fill>
      <border>
        <left/>
        <right/>
        <bottom/>
      </border>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val="0"/>
        <color theme="0" tint="-0.14996795556505021"/>
        <name val="Cambria"/>
        <scheme val="none"/>
      </font>
      <fill>
        <patternFill>
          <bgColor theme="0"/>
        </patternFill>
      </fill>
    </dxf>
    <dxf>
      <font>
        <b val="0"/>
        <i val="0"/>
        <color theme="0" tint="-4.9989318521683403E-2"/>
      </font>
      <fill>
        <patternFill>
          <bgColor theme="0" tint="-4.9989318521683403E-2"/>
        </patternFill>
      </fill>
    </dxf>
    <dxf>
      <font>
        <b val="0"/>
        <i/>
        <color theme="0" tint="-0.499984740745262"/>
      </font>
    </dxf>
    <dxf>
      <font>
        <color theme="0" tint="-0.499984740745262"/>
      </font>
      <fill>
        <patternFill>
          <bgColor theme="0" tint="-4.9989318521683403E-2"/>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color theme="0" tint="-0.499984740745262"/>
      </font>
    </dxf>
    <dxf>
      <font>
        <b val="0"/>
        <i/>
        <color rgb="FFFF0000"/>
      </font>
    </dxf>
    <dxf>
      <font>
        <b val="0"/>
        <i/>
        <color rgb="FFFF0000"/>
      </font>
    </dxf>
    <dxf>
      <font>
        <b val="0"/>
        <i/>
        <color theme="0" tint="-0.499984740745262"/>
      </font>
    </dxf>
    <dxf>
      <font>
        <b val="0"/>
        <i/>
        <color theme="0" tint="-0.499984740745262"/>
      </font>
    </dxf>
    <dxf>
      <font>
        <b val="0"/>
        <i/>
        <color theme="0" tint="-0.499984740745262"/>
      </font>
    </dxf>
    <dxf>
      <font>
        <b val="0"/>
        <i/>
        <color theme="0"/>
      </font>
      <fill>
        <patternFill>
          <bgColor theme="0"/>
        </patternFill>
      </fill>
    </dxf>
    <dxf>
      <font>
        <b val="0"/>
        <i val="0"/>
        <color auto="1"/>
      </font>
      <fill>
        <patternFill>
          <bgColor rgb="FFFFFFCC"/>
        </patternFill>
      </fill>
    </dxf>
    <dxf>
      <fill>
        <patternFill>
          <bgColor rgb="FFFFFFCC"/>
        </patternFill>
      </fill>
    </dxf>
    <dxf>
      <fill>
        <patternFill>
          <bgColor rgb="FFFFFFCC"/>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val="0"/>
        <color theme="0"/>
      </font>
      <fill>
        <patternFill>
          <bgColor theme="0"/>
        </patternFill>
      </fill>
    </dxf>
    <dxf>
      <font>
        <b val="0"/>
        <i val="0"/>
        <color theme="0" tint="-4.9989318521683403E-2"/>
      </font>
      <fill>
        <patternFill>
          <bgColor theme="0" tint="-4.9989318521683403E-2"/>
        </patternFill>
      </fill>
      <border>
        <left/>
        <right/>
        <top/>
        <bottom/>
      </border>
    </dxf>
    <dxf>
      <font>
        <b val="0"/>
        <i val="0"/>
        <color theme="0"/>
      </font>
    </dxf>
    <dxf>
      <font>
        <b val="0"/>
        <i val="0"/>
        <color auto="1"/>
      </font>
    </dxf>
    <dxf>
      <font>
        <b val="0"/>
        <i val="0"/>
        <color theme="0"/>
      </font>
    </dxf>
    <dxf>
      <font>
        <b val="0"/>
        <i val="0"/>
        <color theme="0"/>
      </font>
    </dxf>
    <dxf>
      <font>
        <b val="0"/>
        <i val="0"/>
        <color theme="0" tint="-4.9989318521683403E-2"/>
      </font>
      <fill>
        <patternFill>
          <bgColor theme="0" tint="-4.9989318521683403E-2"/>
        </patternFill>
      </fill>
    </dxf>
    <dxf>
      <font>
        <b/>
        <i val="0"/>
        <color theme="0" tint="-4.9989318521683403E-2"/>
      </font>
      <fill>
        <patternFill>
          <bgColor theme="0" tint="-4.9989318521683403E-2"/>
        </patternFill>
      </fill>
      <border>
        <left/>
        <right/>
        <top/>
        <bottom/>
      </border>
    </dxf>
    <dxf>
      <font>
        <color theme="0" tint="-0.499984740745262"/>
      </font>
      <fill>
        <patternFill>
          <bgColor rgb="FFFFFFCC"/>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bottom/>
      </border>
    </dxf>
    <dxf>
      <font>
        <b val="0"/>
        <i/>
        <color theme="0"/>
      </font>
      <fill>
        <patternFill>
          <bgColor theme="0"/>
        </patternFill>
      </fill>
      <border>
        <left style="thin">
          <color indexed="64"/>
        </left>
        <right style="thin">
          <color indexed="64"/>
        </right>
        <top style="thin">
          <color indexed="64"/>
        </top>
        <bottom style="thin">
          <color indexed="64"/>
        </bottom>
      </border>
    </dxf>
    <dxf>
      <font>
        <color theme="0"/>
        <name val="Cambria"/>
        <scheme val="none"/>
      </font>
      <fill>
        <patternFill>
          <bgColor theme="0"/>
        </patternFill>
      </fill>
      <border>
        <left/>
        <right/>
        <top/>
        <bottom/>
      </border>
    </dxf>
    <dxf>
      <font>
        <color theme="0"/>
        <name val="Cambria"/>
        <scheme val="none"/>
      </font>
      <fill>
        <patternFill>
          <bgColor theme="0"/>
        </patternFill>
      </fill>
      <border>
        <left/>
        <right/>
        <bottom/>
      </border>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val="0"/>
        <color theme="0" tint="-4.9989318521683403E-2"/>
      </font>
      <fill>
        <patternFill>
          <bgColor theme="0" tint="-4.9989318521683403E-2"/>
        </patternFill>
      </fill>
    </dxf>
    <dxf>
      <font>
        <b/>
        <i val="0"/>
        <color theme="0"/>
      </font>
    </dxf>
    <dxf>
      <font>
        <b val="0"/>
        <i val="0"/>
        <color theme="0"/>
      </font>
    </dxf>
  </dxfs>
  <tableStyles count="0" defaultTableStyle="TableStyleMedium2" defaultPivotStyle="PivotStyleLight16"/>
  <colors>
    <mruColors>
      <color rgb="FFFFFFCC"/>
      <color rgb="FFFFF2CC"/>
      <color rgb="FFEBF0F9"/>
      <color rgb="FFE5EBF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63</xdr:col>
      <xdr:colOff>52387</xdr:colOff>
      <xdr:row>24</xdr:row>
      <xdr:rowOff>9136</xdr:rowOff>
    </xdr:from>
    <xdr:to>
      <xdr:col>124</xdr:col>
      <xdr:colOff>9525</xdr:colOff>
      <xdr:row>28</xdr:row>
      <xdr:rowOff>9525</xdr:rowOff>
    </xdr:to>
    <xdr:sp macro="" textlink="">
      <xdr:nvSpPr>
        <xdr:cNvPr id="2" name="Bublinový popisek se šipkou doleva 7">
          <a:extLst>
            <a:ext uri="{FF2B5EF4-FFF2-40B4-BE49-F238E27FC236}">
              <a16:creationId xmlns:a16="http://schemas.microsoft.com/office/drawing/2014/main" id="{830BD69D-D562-486C-B683-D9D7DB8A5312}"/>
            </a:ext>
          </a:extLst>
        </xdr:cNvPr>
        <xdr:cNvSpPr/>
      </xdr:nvSpPr>
      <xdr:spPr>
        <a:xfrm>
          <a:off x="6577012" y="6943725"/>
          <a:ext cx="6938963" cy="685800"/>
        </a:xfrm>
        <a:prstGeom prst="leftArrowCallout">
          <a:avLst>
            <a:gd name="adj1" fmla="val 18021"/>
            <a:gd name="adj2" fmla="val 41174"/>
            <a:gd name="adj3" fmla="val 86850"/>
            <a:gd name="adj4" fmla="val 89204"/>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cs-CZ" sz="1200" i="1">
              <a:solidFill>
                <a:srgbClr val="FF0000"/>
              </a:solidFill>
              <a:latin typeface="Arial" panose="020B0604020202020204" pitchFamily="34" charset="0"/>
              <a:cs typeface="Arial" panose="020B0604020202020204" pitchFamily="34" charset="0"/>
            </a:rPr>
            <a:t>Specifikujte </a:t>
          </a:r>
          <a:r>
            <a:rPr lang="cs-CZ" sz="1200" b="1" i="1">
              <a:solidFill>
                <a:srgbClr val="FF0000"/>
              </a:solidFill>
              <a:latin typeface="Arial" panose="020B0604020202020204" pitchFamily="34" charset="0"/>
              <a:cs typeface="Arial" panose="020B0604020202020204" pitchFamily="34" charset="0"/>
            </a:rPr>
            <a:t>dobu realizace </a:t>
          </a:r>
          <a:r>
            <a:rPr lang="cs-CZ" sz="1200" i="1">
              <a:solidFill>
                <a:srgbClr val="FF0000"/>
              </a:solidFill>
              <a:latin typeface="Arial" panose="020B0604020202020204" pitchFamily="34" charset="0"/>
              <a:cs typeface="Arial" panose="020B0604020202020204" pitchFamily="34" charset="0"/>
            </a:rPr>
            <a:t>projektu, akce nebo aktivity ve formátu den-měsíc-rok. Žadateli se při nastavení doby realizace projektu, akce nebo aktivity doporučuje počítat s časovou rezervou pro případ neočekávaných okolností, které by vedly k prodloužení realizace projektu, akce nebo aktivity.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47708</xdr:colOff>
      <xdr:row>242</xdr:row>
      <xdr:rowOff>97816</xdr:rowOff>
    </xdr:from>
    <xdr:to>
      <xdr:col>124</xdr:col>
      <xdr:colOff>84782</xdr:colOff>
      <xdr:row>252</xdr:row>
      <xdr:rowOff>376237</xdr:rowOff>
    </xdr:to>
    <xdr:sp macro="" textlink="">
      <xdr:nvSpPr>
        <xdr:cNvPr id="4" name="Bublinový popisek se šipkou doleva 28">
          <a:extLst>
            <a:ext uri="{FF2B5EF4-FFF2-40B4-BE49-F238E27FC236}">
              <a16:creationId xmlns:a16="http://schemas.microsoft.com/office/drawing/2014/main" id="{A7D2696E-C719-420B-85C4-0CCE2A395856}"/>
            </a:ext>
          </a:extLst>
        </xdr:cNvPr>
        <xdr:cNvSpPr/>
      </xdr:nvSpPr>
      <xdr:spPr>
        <a:xfrm>
          <a:off x="6572333" y="52209091"/>
          <a:ext cx="7018899" cy="3764571"/>
        </a:xfrm>
        <a:prstGeom prst="leftArrowCallout">
          <a:avLst>
            <a:gd name="adj1" fmla="val 5842"/>
            <a:gd name="adj2" fmla="val 5883"/>
            <a:gd name="adj3" fmla="val 12871"/>
            <a:gd name="adj4" fmla="val 89150"/>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lang="cs-CZ" sz="1200" i="1" baseline="0">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000"/>
            </a:lnSpc>
          </a:pPr>
          <a:endParaRPr lang="cs-CZ" sz="1200" i="1" baseline="0">
            <a:solidFill>
              <a:srgbClr val="FF0000"/>
            </a:solidFill>
            <a:latin typeface="Arial" panose="020B0604020202020204" pitchFamily="34" charset="0"/>
            <a:cs typeface="Arial" panose="020B0604020202020204" pitchFamily="34" charset="0"/>
          </a:endParaRPr>
        </a:p>
        <a:p>
          <a:pPr algn="l">
            <a:lnSpc>
              <a:spcPts val="1000"/>
            </a:lnSpc>
          </a:pPr>
          <a:r>
            <a:rPr lang="cs-CZ" sz="1200" b="1" i="1" baseline="0">
              <a:solidFill>
                <a:srgbClr val="FF0000"/>
              </a:solidFill>
              <a:latin typeface="Arial" panose="020B0604020202020204" pitchFamily="34" charset="0"/>
              <a:cs typeface="Arial" panose="020B0604020202020204" pitchFamily="34" charset="0"/>
            </a:rPr>
            <a:t>1)</a:t>
          </a:r>
          <a:r>
            <a:rPr lang="cs-CZ" sz="1200" i="1" baseline="0">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000"/>
            </a:lnSpc>
          </a:pPr>
          <a:endParaRPr lang="cs-CZ" sz="1200" i="1" baseline="0">
            <a:solidFill>
              <a:srgbClr val="FF0000"/>
            </a:solidFill>
            <a:latin typeface="Arial" panose="020B0604020202020204" pitchFamily="34" charset="0"/>
            <a:cs typeface="Arial" panose="020B0604020202020204" pitchFamily="34" charset="0"/>
          </a:endParaRPr>
        </a:p>
        <a:p>
          <a:pPr algn="l">
            <a:lnSpc>
              <a:spcPts val="1000"/>
            </a:lnSpc>
          </a:pPr>
          <a:r>
            <a:rPr lang="cs-CZ" sz="1200" b="1" i="1" baseline="0">
              <a:solidFill>
                <a:srgbClr val="FF0000"/>
              </a:solidFill>
              <a:latin typeface="Arial" panose="020B0604020202020204" pitchFamily="34" charset="0"/>
              <a:cs typeface="Arial" panose="020B0604020202020204" pitchFamily="34" charset="0"/>
            </a:rPr>
            <a:t>2)</a:t>
          </a:r>
          <a:r>
            <a:rPr lang="cs-CZ" sz="1200" i="1" baseline="0">
              <a:solidFill>
                <a:srgbClr val="FF0000"/>
              </a:solidFill>
              <a:latin typeface="Arial" panose="020B0604020202020204" pitchFamily="34" charset="0"/>
              <a:cs typeface="Arial" panose="020B0604020202020204" pitchFamily="34" charset="0"/>
            </a:rPr>
            <a:t>Zákaz v odstavci 1 se nevztahuje na:</a:t>
          </a:r>
        </a:p>
        <a:p>
          <a:pPr algn="l">
            <a:lnSpc>
              <a:spcPts val="1000"/>
            </a:lnSpc>
          </a:pPr>
          <a:r>
            <a:rPr lang="cs-CZ" sz="1200" i="1" baseline="0">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100"/>
            </a:lnSpc>
          </a:pPr>
          <a:r>
            <a:rPr lang="cs-CZ" sz="1200" i="1" baseline="0">
              <a:solidFill>
                <a:srgbClr val="FF0000"/>
              </a:solidFill>
              <a:latin typeface="Arial" panose="020B0604020202020204" pitchFamily="34" charset="0"/>
              <a:cs typeface="Arial" panose="020B0604020202020204" pitchFamily="34" charset="0"/>
            </a:rPr>
            <a:t>b) fytosanitární a veterinární programy;</a:t>
          </a:r>
        </a:p>
        <a:p>
          <a:pPr algn="l">
            <a:lnSpc>
              <a:spcPts val="1000"/>
            </a:lnSpc>
          </a:pPr>
          <a:r>
            <a:rPr lang="cs-CZ" sz="1200" i="1" baseline="0">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100"/>
            </a:lnSpc>
          </a:pPr>
          <a:r>
            <a:rPr lang="cs-CZ" sz="1200" i="1" baseline="0">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100"/>
            </a:lnSpc>
          </a:pPr>
          <a:r>
            <a:rPr lang="cs-CZ" sz="1200" i="1" baseline="0">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100"/>
            </a:lnSpc>
          </a:pPr>
          <a:r>
            <a:rPr lang="cs-CZ" sz="1200" i="1" baseline="0">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100"/>
            </a:lnSpc>
          </a:pPr>
          <a:r>
            <a:rPr lang="cs-CZ" sz="1200" i="1" baseline="0">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63</xdr:col>
      <xdr:colOff>69532</xdr:colOff>
      <xdr:row>7</xdr:row>
      <xdr:rowOff>152876</xdr:rowOff>
    </xdr:from>
    <xdr:to>
      <xdr:col>124</xdr:col>
      <xdr:colOff>2381</xdr:colOff>
      <xdr:row>8</xdr:row>
      <xdr:rowOff>31056</xdr:rowOff>
    </xdr:to>
    <xdr:sp macro="" textlink="">
      <xdr:nvSpPr>
        <xdr:cNvPr id="5" name="Bublinový popisek se šipkou doleva 31">
          <a:extLst>
            <a:ext uri="{FF2B5EF4-FFF2-40B4-BE49-F238E27FC236}">
              <a16:creationId xmlns:a16="http://schemas.microsoft.com/office/drawing/2014/main" id="{DE3D97C5-C58C-4564-A1DB-B6ABBBB50A38}"/>
            </a:ext>
          </a:extLst>
        </xdr:cNvPr>
        <xdr:cNvSpPr/>
      </xdr:nvSpPr>
      <xdr:spPr>
        <a:xfrm>
          <a:off x="6594157" y="2124551"/>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nevyplňujte, slouží pro vnitřní potřebu poskytovatele dotace (Zlínský kraj).</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64</xdr:col>
      <xdr:colOff>59266</xdr:colOff>
      <xdr:row>144</xdr:row>
      <xdr:rowOff>28766</xdr:rowOff>
    </xdr:from>
    <xdr:to>
      <xdr:col>125</xdr:col>
      <xdr:colOff>78316</xdr:colOff>
      <xdr:row>146</xdr:row>
      <xdr:rowOff>290243</xdr:rowOff>
    </xdr:to>
    <xdr:sp macro="" textlink="">
      <xdr:nvSpPr>
        <xdr:cNvPr id="6" name="Bublinový popisek se šipkou doleva 16">
          <a:extLst>
            <a:ext uri="{FF2B5EF4-FFF2-40B4-BE49-F238E27FC236}">
              <a16:creationId xmlns:a16="http://schemas.microsoft.com/office/drawing/2014/main" id="{45824946-2FEC-4D5E-B3A9-9195A555D3DF}"/>
            </a:ext>
          </a:extLst>
        </xdr:cNvPr>
        <xdr:cNvSpPr/>
      </xdr:nvSpPr>
      <xdr:spPr>
        <a:xfrm>
          <a:off x="12621683" y="32191516"/>
          <a:ext cx="7131050" cy="653060"/>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47625</xdr:colOff>
      <xdr:row>157</xdr:row>
      <xdr:rowOff>38101</xdr:rowOff>
    </xdr:from>
    <xdr:to>
      <xdr:col>124</xdr:col>
      <xdr:colOff>66675</xdr:colOff>
      <xdr:row>158</xdr:row>
      <xdr:rowOff>38101</xdr:rowOff>
    </xdr:to>
    <xdr:sp macro="" textlink="">
      <xdr:nvSpPr>
        <xdr:cNvPr id="7" name="Bublinový popisek se šipkou doleva 32">
          <a:extLst>
            <a:ext uri="{FF2B5EF4-FFF2-40B4-BE49-F238E27FC236}">
              <a16:creationId xmlns:a16="http://schemas.microsoft.com/office/drawing/2014/main" id="{219E98B1-6838-4728-8A5B-4FB3E95A0CC8}"/>
            </a:ext>
          </a:extLst>
        </xdr:cNvPr>
        <xdr:cNvSpPr/>
      </xdr:nvSpPr>
      <xdr:spPr>
        <a:xfrm>
          <a:off x="6572250" y="33794701"/>
          <a:ext cx="7000875" cy="36195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160</xdr:row>
      <xdr:rowOff>85725</xdr:rowOff>
    </xdr:from>
    <xdr:to>
      <xdr:col>124</xdr:col>
      <xdr:colOff>57150</xdr:colOff>
      <xdr:row>161</xdr:row>
      <xdr:rowOff>228600</xdr:rowOff>
    </xdr:to>
    <xdr:sp macro="" textlink="">
      <xdr:nvSpPr>
        <xdr:cNvPr id="8" name="Bublinový popisek se šipkou doleva 33">
          <a:extLst>
            <a:ext uri="{FF2B5EF4-FFF2-40B4-BE49-F238E27FC236}">
              <a16:creationId xmlns:a16="http://schemas.microsoft.com/office/drawing/2014/main" id="{10B2AEB5-B2D0-4CE4-B72C-54E7539058FF}"/>
            </a:ext>
          </a:extLst>
        </xdr:cNvPr>
        <xdr:cNvSpPr/>
      </xdr:nvSpPr>
      <xdr:spPr>
        <a:xfrm>
          <a:off x="6562725" y="34528125"/>
          <a:ext cx="7000875" cy="45720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71438</xdr:colOff>
      <xdr:row>280</xdr:row>
      <xdr:rowOff>243364</xdr:rowOff>
    </xdr:from>
    <xdr:to>
      <xdr:col>124</xdr:col>
      <xdr:colOff>82867</xdr:colOff>
      <xdr:row>282</xdr:row>
      <xdr:rowOff>150773</xdr:rowOff>
    </xdr:to>
    <xdr:sp macro="" textlink="">
      <xdr:nvSpPr>
        <xdr:cNvPr id="9" name="Bublinový popisek se šipkou doleva 36">
          <a:extLst>
            <a:ext uri="{FF2B5EF4-FFF2-40B4-BE49-F238E27FC236}">
              <a16:creationId xmlns:a16="http://schemas.microsoft.com/office/drawing/2014/main" id="{A5663C75-D885-47EC-9153-B132D7FFE918}"/>
            </a:ext>
          </a:extLst>
        </xdr:cNvPr>
        <xdr:cNvSpPr/>
      </xdr:nvSpPr>
      <xdr:spPr>
        <a:xfrm>
          <a:off x="6596063" y="61155739"/>
          <a:ext cx="6993254" cy="440809"/>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"Kontaktní osobu" </a:t>
          </a:r>
          <a:r>
            <a:rPr lang="cs-CZ" sz="1200" b="1" i="1">
              <a:solidFill>
                <a:srgbClr val="FF0000"/>
              </a:solidFill>
              <a:latin typeface="Arial" panose="020B0604020202020204" pitchFamily="34" charset="0"/>
              <a:ea typeface="+mn-ea"/>
              <a:cs typeface="Arial" panose="020B0604020202020204" pitchFamily="34" charset="0"/>
            </a:rPr>
            <a:t>vyplňte jen v případě, že kontaktní osoba je odlišná od žadatele </a:t>
          </a:r>
          <a:r>
            <a:rPr lang="cs-CZ" sz="1200" i="1">
              <a:solidFill>
                <a:srgbClr val="FF0000"/>
              </a:solidFill>
              <a:latin typeface="Arial" panose="020B0604020202020204" pitchFamily="34" charset="0"/>
              <a:ea typeface="+mn-ea"/>
              <a:cs typeface="Arial" panose="020B0604020202020204" pitchFamily="34" charset="0"/>
            </a:rPr>
            <a:t>/ osoby zastupující žadatele. V opačném případě ponechte prázdné.</a:t>
          </a:r>
        </a:p>
      </xdr:txBody>
    </xdr:sp>
    <xdr:clientData/>
  </xdr:twoCellAnchor>
  <xdr:oneCellAnchor>
    <xdr:from>
      <xdr:col>63</xdr:col>
      <xdr:colOff>112395</xdr:colOff>
      <xdr:row>0</xdr:row>
      <xdr:rowOff>38100</xdr:rowOff>
    </xdr:from>
    <xdr:ext cx="6812495" cy="2131481"/>
    <xdr:sp macro="" textlink="">
      <xdr:nvSpPr>
        <xdr:cNvPr id="10" name="TextovéPole 9">
          <a:extLst>
            <a:ext uri="{FF2B5EF4-FFF2-40B4-BE49-F238E27FC236}">
              <a16:creationId xmlns:a16="http://schemas.microsoft.com/office/drawing/2014/main" id="{A03900B2-3D66-4832-9B73-37FE85458827}"/>
            </a:ext>
          </a:extLst>
        </xdr:cNvPr>
        <xdr:cNvSpPr txBox="1"/>
      </xdr:nvSpPr>
      <xdr:spPr>
        <a:xfrm>
          <a:off x="6637020" y="38100"/>
          <a:ext cx="6812495" cy="2131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1">
              <a:latin typeface="Arial Black" panose="020B0A04020102020204" pitchFamily="34" charset="0"/>
            </a:rPr>
            <a:t>POZNÁMKY V VYPLŇOVÁNÍ ŽÁDOSTI</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Vyplňujte pouze </a:t>
          </a:r>
          <a:r>
            <a:rPr lang="cs-CZ" sz="1200" b="1" u="sng" baseline="0">
              <a:uFill>
                <a:solidFill>
                  <a:srgbClr val="FFFFCC"/>
                </a:solidFill>
              </a:uFill>
              <a:latin typeface="Arial" panose="020B0604020202020204" pitchFamily="34" charset="0"/>
              <a:cs typeface="Arial" panose="020B0604020202020204" pitchFamily="34" charset="0"/>
            </a:rPr>
            <a:t>žlutá</a:t>
          </a:r>
          <a:r>
            <a:rPr lang="cs-CZ" sz="1200" b="1">
              <a:latin typeface="Arial" panose="020B0604020202020204" pitchFamily="34" charset="0"/>
              <a:cs typeface="Arial" panose="020B0604020202020204" pitchFamily="34" charset="0"/>
            </a:rPr>
            <a:t> pole.</a:t>
          </a:r>
        </a:p>
        <a:p>
          <a:r>
            <a:rPr lang="cs-CZ" sz="400" b="0">
              <a:latin typeface="Arial" panose="020B0604020202020204" pitchFamily="34" charset="0"/>
              <a:cs typeface="Arial" panose="020B0604020202020204" pitchFamily="34" charset="0"/>
            </a:rPr>
            <a:t>-</a:t>
          </a:r>
        </a:p>
        <a:p>
          <a:r>
            <a:rPr lang="cs-CZ" sz="1200" b="1">
              <a:latin typeface="Arial" panose="020B0604020202020204" pitchFamily="34" charset="0"/>
              <a:cs typeface="Arial" panose="020B0604020202020204" pitchFamily="34" charset="0"/>
            </a:rPr>
            <a:t>Formulář žádosti je částečně interaktivní, některé části se zobrazují nebo naopak skrývají na základě postupného vyplňování (formulář zahrnuje všechny možné varianty - proto se nelekejte, když budou poměrně rozsáhlé pasáže prázdné).</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u="sng">
              <a:latin typeface="Arial" panose="020B0604020202020204" pitchFamily="34" charset="0"/>
              <a:cs typeface="Arial" panose="020B0604020202020204" pitchFamily="34" charset="0"/>
            </a:rPr>
            <a:t>Žádost, Podrobný rozpočet i</a:t>
          </a:r>
          <a:r>
            <a:rPr lang="cs-CZ" sz="1200" b="1" u="sng" baseline="0">
              <a:latin typeface="Arial" panose="020B0604020202020204" pitchFamily="34" charset="0"/>
              <a:cs typeface="Arial" panose="020B0604020202020204" pitchFamily="34" charset="0"/>
            </a:rPr>
            <a:t> De minimis </a:t>
          </a:r>
          <a:r>
            <a:rPr lang="cs-CZ" sz="1200" b="1" u="sng">
              <a:latin typeface="Arial" panose="020B0604020202020204" pitchFamily="34" charset="0"/>
              <a:cs typeface="Arial" panose="020B0604020202020204" pitchFamily="34" charset="0"/>
            </a:rPr>
            <a:t>vytiskněte až poté, kdy budete mít oboje zcela vyplněné</a:t>
          </a:r>
          <a:r>
            <a:rPr lang="cs-CZ" sz="1200" b="1">
              <a:latin typeface="Arial" panose="020B0604020202020204" pitchFamily="34" charset="0"/>
              <a:cs typeface="Arial" panose="020B0604020202020204" pitchFamily="34" charset="0"/>
            </a:rPr>
            <a:t> a formulář nebude hlásit žádné chyby (dokumenty</a:t>
          </a:r>
          <a:r>
            <a:rPr lang="cs-CZ" sz="1200" b="1" baseline="0">
              <a:latin typeface="Arial" panose="020B0604020202020204" pitchFamily="34" charset="0"/>
              <a:cs typeface="Arial" panose="020B0604020202020204" pitchFamily="34" charset="0"/>
            </a:rPr>
            <a:t> jsou obsahově propojeny)</a:t>
          </a:r>
          <a:r>
            <a:rPr lang="cs-CZ" sz="1200" b="1">
              <a:latin typeface="Arial" panose="020B0604020202020204" pitchFamily="34" charset="0"/>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Žádost je vytvořena v softwaru Excel, pokud ji otevřete v OpenOffice, formulář nemusí fungovat správně. Pokud by se objevily komlikace, kontaktujte prosím administrátora programu, který je uveden v Programu.</a:t>
          </a:r>
          <a:endParaRPr lang="cs-CZ" sz="1200">
            <a:latin typeface="Arial" panose="020B0604020202020204" pitchFamily="34" charset="0"/>
            <a:cs typeface="Arial" panose="020B0604020202020204" pitchFamily="34" charset="0"/>
          </a:endParaRPr>
        </a:p>
      </xdr:txBody>
    </xdr:sp>
    <xdr:clientData/>
  </xdr:oneCellAnchor>
  <xdr:twoCellAnchor>
    <xdr:from>
      <xdr:col>63</xdr:col>
      <xdr:colOff>36195</xdr:colOff>
      <xdr:row>38</xdr:row>
      <xdr:rowOff>371475</xdr:rowOff>
    </xdr:from>
    <xdr:to>
      <xdr:col>123</xdr:col>
      <xdr:colOff>83344</xdr:colOff>
      <xdr:row>38</xdr:row>
      <xdr:rowOff>664948</xdr:rowOff>
    </xdr:to>
    <xdr:sp macro="" textlink="">
      <xdr:nvSpPr>
        <xdr:cNvPr id="11" name="Bublinový popisek se šipkou doleva 17">
          <a:extLst>
            <a:ext uri="{FF2B5EF4-FFF2-40B4-BE49-F238E27FC236}">
              <a16:creationId xmlns:a16="http://schemas.microsoft.com/office/drawing/2014/main" id="{2C0FF629-4282-40C9-8BE1-121C87D76347}"/>
            </a:ext>
          </a:extLst>
        </xdr:cNvPr>
        <xdr:cNvSpPr/>
      </xdr:nvSpPr>
      <xdr:spPr>
        <a:xfrm>
          <a:off x="6560820" y="11029950"/>
          <a:ext cx="6914674" cy="293473"/>
        </a:xfrm>
        <a:prstGeom prst="leftArrowCallout">
          <a:avLst>
            <a:gd name="adj1" fmla="val 40511"/>
            <a:gd name="adj2" fmla="val 50000"/>
            <a:gd name="adj3" fmla="val 188937"/>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Stručně popište důvod realizace projektu, popište plánované aktivity.</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162</xdr:row>
      <xdr:rowOff>87630</xdr:rowOff>
    </xdr:from>
    <xdr:to>
      <xdr:col>124</xdr:col>
      <xdr:colOff>57150</xdr:colOff>
      <xdr:row>164</xdr:row>
      <xdr:rowOff>228665</xdr:rowOff>
    </xdr:to>
    <xdr:sp macro="" textlink="">
      <xdr:nvSpPr>
        <xdr:cNvPr id="12" name="Bublinový popisek se šipkou doleva 15">
          <a:extLst>
            <a:ext uri="{FF2B5EF4-FFF2-40B4-BE49-F238E27FC236}">
              <a16:creationId xmlns:a16="http://schemas.microsoft.com/office/drawing/2014/main" id="{E8C5E031-0BEF-4529-A21B-D548BAC33751}"/>
            </a:ext>
          </a:extLst>
        </xdr:cNvPr>
        <xdr:cNvSpPr/>
      </xdr:nvSpPr>
      <xdr:spPr>
        <a:xfrm>
          <a:off x="6562725" y="35158680"/>
          <a:ext cx="7000875" cy="46488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a:solidFill>
                <a:srgbClr val="FF0000"/>
              </a:solidFill>
              <a:latin typeface="Arial" panose="020B0604020202020204" pitchFamily="34" charset="0"/>
              <a:ea typeface="+mn-ea"/>
              <a:cs typeface="Arial" panose="020B0604020202020204" pitchFamily="34" charset="0"/>
            </a:rPr>
            <a:t>vyplňují pouze organizace zřizované obcemi</a:t>
          </a:r>
          <a:r>
            <a:rPr lang="cs-CZ" sz="1200" i="1">
              <a:solidFill>
                <a:srgbClr val="FF0000"/>
              </a:solidFill>
              <a:latin typeface="Arial" panose="020B0604020202020204" pitchFamily="34" charset="0"/>
              <a:ea typeface="+mn-ea"/>
              <a:cs typeface="Arial" panose="020B0604020202020204" pitchFamily="34" charset="0"/>
            </a:rPr>
            <a:t>, tj. příspěvkové organizace obcí. Pro ostatní je nerelevantní.</a:t>
          </a:r>
        </a:p>
      </xdr:txBody>
    </xdr:sp>
    <xdr:clientData/>
  </xdr:twoCellAnchor>
  <xdr:twoCellAnchor>
    <xdr:from>
      <xdr:col>63</xdr:col>
      <xdr:colOff>47625</xdr:colOff>
      <xdr:row>33</xdr:row>
      <xdr:rowOff>142875</xdr:rowOff>
    </xdr:from>
    <xdr:to>
      <xdr:col>124</xdr:col>
      <xdr:colOff>4763</xdr:colOff>
      <xdr:row>35</xdr:row>
      <xdr:rowOff>219075</xdr:rowOff>
    </xdr:to>
    <xdr:sp macro="" textlink="">
      <xdr:nvSpPr>
        <xdr:cNvPr id="13" name="Bublinový popisek se šipkou doleva 13">
          <a:extLst>
            <a:ext uri="{FF2B5EF4-FFF2-40B4-BE49-F238E27FC236}">
              <a16:creationId xmlns:a16="http://schemas.microsoft.com/office/drawing/2014/main" id="{95264122-1345-4C38-9173-A5B1BAF05DD2}"/>
            </a:ext>
          </a:extLst>
        </xdr:cNvPr>
        <xdr:cNvSpPr/>
      </xdr:nvSpPr>
      <xdr:spPr>
        <a:xfrm>
          <a:off x="6572250" y="9363075"/>
          <a:ext cx="6938963" cy="676275"/>
        </a:xfrm>
        <a:prstGeom prst="leftArrowCallout">
          <a:avLst>
            <a:gd name="adj1" fmla="val 18021"/>
            <a:gd name="adj2" fmla="val 36959"/>
            <a:gd name="adj3" fmla="val 79831"/>
            <a:gd name="adj4" fmla="val 89204"/>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cs-CZ" sz="1200" i="1">
              <a:solidFill>
                <a:srgbClr val="FF0000"/>
              </a:solidFill>
              <a:latin typeface="Arial" panose="020B0604020202020204" pitchFamily="34" charset="0"/>
              <a:cs typeface="Arial" panose="020B0604020202020204" pitchFamily="34" charset="0"/>
            </a:rPr>
            <a:t>Do kolonky "Výstup" specifikujte výstup projektu, který</a:t>
          </a:r>
          <a:r>
            <a:rPr lang="cs-CZ" sz="1200" i="1" baseline="0">
              <a:solidFill>
                <a:srgbClr val="FF0000"/>
              </a:solidFill>
              <a:latin typeface="Arial" panose="020B0604020202020204" pitchFamily="34" charset="0"/>
              <a:cs typeface="Arial" panose="020B0604020202020204" pitchFamily="34" charset="0"/>
            </a:rPr>
            <a:t> vznikne realizací projektu (</a:t>
          </a:r>
          <a:r>
            <a:rPr lang="cs-CZ" sz="1200" b="1" i="1" baseline="0">
              <a:solidFill>
                <a:srgbClr val="FF0000"/>
              </a:solidFill>
              <a:latin typeface="Arial" panose="020B0604020202020204" pitchFamily="34" charset="0"/>
              <a:cs typeface="Arial" panose="020B0604020202020204" pitchFamily="34" charset="0"/>
            </a:rPr>
            <a:t>např. sborníky, periodikum, stavebněhistorický průzkum, konference, </a:t>
          </a:r>
          <a:r>
            <a:rPr lang="cs-CZ" sz="1200" b="1" i="1">
              <a:solidFill>
                <a:srgbClr val="FF0000"/>
              </a:solidFill>
              <a:latin typeface="Arial" panose="020B0604020202020204" pitchFamily="34" charset="0"/>
              <a:ea typeface="+mn-ea"/>
              <a:cs typeface="Arial" panose="020B0604020202020204" pitchFamily="34" charset="0"/>
            </a:rPr>
            <a:t>seminář, přednáška, výstava, případně definujte jiný výstup</a:t>
          </a:r>
          <a:r>
            <a:rPr lang="cs-CZ" sz="1200" i="1">
              <a:solidFill>
                <a:srgbClr val="FF0000"/>
              </a:solidFill>
              <a:latin typeface="Arial" panose="020B0604020202020204" pitchFamily="34" charset="0"/>
              <a:ea typeface="+mn-ea"/>
              <a:cs typeface="Arial" panose="020B0604020202020204" pitchFamily="34" charset="0"/>
            </a:rPr>
            <a:t>). "Měrnou jednotkou" tedy budou </a:t>
          </a:r>
          <a:r>
            <a:rPr lang="cs-CZ" sz="1200" b="1" i="1">
              <a:solidFill>
                <a:srgbClr val="FF0000"/>
              </a:solidFill>
              <a:latin typeface="Arial" panose="020B0604020202020204" pitchFamily="34" charset="0"/>
              <a:ea typeface="+mn-ea"/>
              <a:cs typeface="Arial" panose="020B0604020202020204" pitchFamily="34" charset="0"/>
            </a:rPr>
            <a:t>ks</a:t>
          </a:r>
          <a:r>
            <a:rPr lang="cs-CZ" sz="1200" i="1">
              <a:solidFill>
                <a:srgbClr val="FF0000"/>
              </a:solidFill>
              <a:latin typeface="Arial" panose="020B0604020202020204" pitchFamily="34" charset="0"/>
              <a:ea typeface="+mn-ea"/>
              <a:cs typeface="Arial" panose="020B0604020202020204" pitchFamily="34" charset="0"/>
            </a:rPr>
            <a:t> (např. sborníků, periodik,...), </a:t>
          </a:r>
          <a:r>
            <a:rPr lang="cs-CZ" sz="1200" b="1" i="1">
              <a:solidFill>
                <a:srgbClr val="FF0000"/>
              </a:solidFill>
              <a:latin typeface="Arial" panose="020B0604020202020204" pitchFamily="34" charset="0"/>
              <a:ea typeface="+mn-ea"/>
              <a:cs typeface="Arial" panose="020B0604020202020204" pitchFamily="34" charset="0"/>
            </a:rPr>
            <a:t>po</a:t>
          </a:r>
          <a:r>
            <a:rPr lang="cs-CZ" sz="1200" b="1" i="1">
              <a:solidFill>
                <a:srgbClr val="FF0000"/>
              </a:solidFill>
              <a:latin typeface="Arial" panose="020B0604020202020204" pitchFamily="34" charset="0"/>
              <a:cs typeface="Arial" panose="020B0604020202020204" pitchFamily="34" charset="0"/>
            </a:rPr>
            <a:t>čet </a:t>
          </a:r>
          <a:r>
            <a:rPr lang="cs-CZ" sz="1200" i="1">
              <a:solidFill>
                <a:srgbClr val="FF0000"/>
              </a:solidFill>
              <a:latin typeface="Arial" panose="020B0604020202020204" pitchFamily="34" charset="0"/>
              <a:cs typeface="Arial" panose="020B0604020202020204" pitchFamily="34" charset="0"/>
            </a:rPr>
            <a:t>(např. výstav, přednášek,...), </a:t>
          </a:r>
          <a:r>
            <a:rPr lang="cs-CZ" sz="1200" i="1" baseline="0">
              <a:solidFill>
                <a:srgbClr val="FF0000"/>
              </a:solidFill>
              <a:latin typeface="Arial" panose="020B0604020202020204" pitchFamily="34" charset="0"/>
              <a:cs typeface="Arial" panose="020B0604020202020204" pitchFamily="34" charset="0"/>
            </a:rPr>
            <a:t>apod.</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31750</xdr:colOff>
      <xdr:row>0</xdr:row>
      <xdr:rowOff>31750</xdr:rowOff>
    </xdr:from>
    <xdr:to>
      <xdr:col>16</xdr:col>
      <xdr:colOff>35983</xdr:colOff>
      <xdr:row>2</xdr:row>
      <xdr:rowOff>101600</xdr:rowOff>
    </xdr:to>
    <xdr:pic>
      <xdr:nvPicPr>
        <xdr:cNvPr id="15" name="Obrázek 3">
          <a:extLst>
            <a:ext uri="{FF2B5EF4-FFF2-40B4-BE49-F238E27FC236}">
              <a16:creationId xmlns:a16="http://schemas.microsoft.com/office/drawing/2014/main" id="{CE930668-B057-4E43-81D1-B80F17E04E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669"/>
        <a:stretch>
          <a:fillRect/>
        </a:stretch>
      </xdr:blipFill>
      <xdr:spPr bwMode="auto">
        <a:xfrm>
          <a:off x="31750" y="31750"/>
          <a:ext cx="1866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67</xdr:col>
      <xdr:colOff>21166</xdr:colOff>
      <xdr:row>85</xdr:row>
      <xdr:rowOff>169333</xdr:rowOff>
    </xdr:from>
    <xdr:to>
      <xdr:col>127</xdr:col>
      <xdr:colOff>78898</xdr:colOff>
      <xdr:row>86</xdr:row>
      <xdr:rowOff>155889</xdr:rowOff>
    </xdr:to>
    <xdr:sp macro="" textlink="">
      <xdr:nvSpPr>
        <xdr:cNvPr id="3" name="Bublinový popisek se šipkou doleva 17">
          <a:extLst>
            <a:ext uri="{FF2B5EF4-FFF2-40B4-BE49-F238E27FC236}">
              <a16:creationId xmlns:a16="http://schemas.microsoft.com/office/drawing/2014/main" id="{16AE5445-B7C5-4CA9-B6EE-742CE8401FD9}"/>
            </a:ext>
          </a:extLst>
        </xdr:cNvPr>
        <xdr:cNvSpPr/>
      </xdr:nvSpPr>
      <xdr:spPr>
        <a:xfrm>
          <a:off x="12943416" y="21674666"/>
          <a:ext cx="7042732" cy="293473"/>
        </a:xfrm>
        <a:prstGeom prst="leftArrowCallout">
          <a:avLst>
            <a:gd name="adj1" fmla="val 40511"/>
            <a:gd name="adj2" fmla="val 50000"/>
            <a:gd name="adj3" fmla="val 188937"/>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Dotaci požadovanou od Zlínského kraje zaokrouhlete, prosím, na celé stokoruny dolů.</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63</xdr:col>
      <xdr:colOff>42862</xdr:colOff>
      <xdr:row>20</xdr:row>
      <xdr:rowOff>75811</xdr:rowOff>
    </xdr:from>
    <xdr:to>
      <xdr:col>124</xdr:col>
      <xdr:colOff>0</xdr:colOff>
      <xdr:row>25</xdr:row>
      <xdr:rowOff>266701</xdr:rowOff>
    </xdr:to>
    <xdr:sp macro="" textlink="">
      <xdr:nvSpPr>
        <xdr:cNvPr id="2" name="Bublinový popisek se šipkou doleva 1">
          <a:extLst>
            <a:ext uri="{FF2B5EF4-FFF2-40B4-BE49-F238E27FC236}">
              <a16:creationId xmlns:a16="http://schemas.microsoft.com/office/drawing/2014/main" id="{00000000-0008-0000-0100-000002000000}"/>
            </a:ext>
          </a:extLst>
        </xdr:cNvPr>
        <xdr:cNvSpPr/>
      </xdr:nvSpPr>
      <xdr:spPr>
        <a:xfrm>
          <a:off x="6567487" y="6819511"/>
          <a:ext cx="6938963" cy="1162440"/>
        </a:xfrm>
        <a:prstGeom prst="leftArrowCallout">
          <a:avLst>
            <a:gd name="adj1" fmla="val 18021"/>
            <a:gd name="adj2" fmla="val 22875"/>
            <a:gd name="adj3" fmla="val 46028"/>
            <a:gd name="adj4" fmla="val 89204"/>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cs-CZ" sz="1200" i="1">
              <a:solidFill>
                <a:srgbClr val="FF0000"/>
              </a:solidFill>
              <a:latin typeface="Arial" panose="020B0604020202020204" pitchFamily="34" charset="0"/>
              <a:cs typeface="Arial" panose="020B0604020202020204" pitchFamily="34" charset="0"/>
            </a:rPr>
            <a:t>Specifikujte </a:t>
          </a:r>
          <a:r>
            <a:rPr lang="cs-CZ" sz="1200" b="1" i="1">
              <a:solidFill>
                <a:srgbClr val="FF0000"/>
              </a:solidFill>
              <a:latin typeface="Arial" panose="020B0604020202020204" pitchFamily="34" charset="0"/>
              <a:cs typeface="Arial" panose="020B0604020202020204" pitchFamily="34" charset="0"/>
            </a:rPr>
            <a:t>dobu realizace </a:t>
          </a:r>
          <a:r>
            <a:rPr lang="cs-CZ" sz="1200" i="1">
              <a:solidFill>
                <a:srgbClr val="FF0000"/>
              </a:solidFill>
              <a:latin typeface="Arial" panose="020B0604020202020204" pitchFamily="34" charset="0"/>
              <a:cs typeface="Arial" panose="020B0604020202020204" pitchFamily="34" charset="0"/>
            </a:rPr>
            <a:t>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a:t>
          </a:r>
          <a:r>
            <a:rPr lang="cs-CZ" sz="1200" i="1">
              <a:solidFill>
                <a:srgbClr val="FF0000"/>
              </a:solidFill>
              <a:latin typeface="Arial" panose="020B0604020202020204" pitchFamily="34" charset="0"/>
              <a:ea typeface="+mn-ea"/>
              <a:cs typeface="Arial" panose="020B0604020202020204" pitchFamily="34" charset="0"/>
            </a:rPr>
            <a:t>Nejzazší datum pro ukončení realizace projektu je stanoveno do 1 roku po nabytí účinnosti Smlouvy o poskytnutí dotace.</a:t>
          </a:r>
        </a:p>
      </xdr:txBody>
    </xdr:sp>
    <xdr:clientData/>
  </xdr:twoCellAnchor>
  <xdr:twoCellAnchor>
    <xdr:from>
      <xdr:col>63</xdr:col>
      <xdr:colOff>85808</xdr:colOff>
      <xdr:row>192</xdr:row>
      <xdr:rowOff>955066</xdr:rowOff>
    </xdr:from>
    <xdr:to>
      <xdr:col>125</xdr:col>
      <xdr:colOff>23812</xdr:colOff>
      <xdr:row>202</xdr:row>
      <xdr:rowOff>357187</xdr:rowOff>
    </xdr:to>
    <xdr:sp macro="" textlink="">
      <xdr:nvSpPr>
        <xdr:cNvPr id="4" name="Bublinový popisek se šipkou doleva 3">
          <a:extLst>
            <a:ext uri="{FF2B5EF4-FFF2-40B4-BE49-F238E27FC236}">
              <a16:creationId xmlns:a16="http://schemas.microsoft.com/office/drawing/2014/main" id="{00000000-0008-0000-0100-000004000000}"/>
            </a:ext>
          </a:extLst>
        </xdr:cNvPr>
        <xdr:cNvSpPr/>
      </xdr:nvSpPr>
      <xdr:spPr>
        <a:xfrm>
          <a:off x="6610433" y="40521916"/>
          <a:ext cx="7034129" cy="3469296"/>
        </a:xfrm>
        <a:prstGeom prst="leftArrowCallout">
          <a:avLst>
            <a:gd name="adj1" fmla="val 5842"/>
            <a:gd name="adj2" fmla="val 5883"/>
            <a:gd name="adj3" fmla="val 12871"/>
            <a:gd name="adj4" fmla="val 89150"/>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lang="cs-CZ" sz="12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1)</a:t>
          </a:r>
          <a:r>
            <a:rPr lang="cs-CZ" sz="12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2)</a:t>
          </a:r>
          <a:r>
            <a:rPr lang="cs-CZ" sz="1200" i="1">
              <a:solidFill>
                <a:srgbClr val="FF0000"/>
              </a:solidFill>
              <a:latin typeface="Arial" panose="020B0604020202020204" pitchFamily="34" charset="0"/>
              <a:cs typeface="Arial" panose="020B0604020202020204" pitchFamily="34" charset="0"/>
            </a:rPr>
            <a:t>Zákaz v odstavci 1 se nevztahuje na:</a:t>
          </a:r>
        </a:p>
        <a:p>
          <a:pPr algn="l">
            <a:lnSpc>
              <a:spcPts val="1000"/>
            </a:lnSpc>
          </a:pPr>
          <a:r>
            <a:rPr lang="cs-CZ" sz="12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100"/>
            </a:lnSpc>
          </a:pPr>
          <a:r>
            <a:rPr lang="cs-CZ" sz="1200" i="1">
              <a:solidFill>
                <a:srgbClr val="FF0000"/>
              </a:solidFill>
              <a:latin typeface="Arial" panose="020B0604020202020204" pitchFamily="34" charset="0"/>
              <a:cs typeface="Arial" panose="020B0604020202020204" pitchFamily="34" charset="0"/>
            </a:rPr>
            <a:t>b) fytosanitární a veterinární programy;</a:t>
          </a:r>
        </a:p>
        <a:p>
          <a:pPr algn="l">
            <a:lnSpc>
              <a:spcPts val="1000"/>
            </a:lnSpc>
          </a:pPr>
          <a:r>
            <a:rPr lang="cs-CZ" sz="12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000"/>
            </a:lnSpc>
          </a:pPr>
          <a:r>
            <a:rPr lang="cs-CZ" sz="12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100"/>
            </a:lnSpc>
          </a:pPr>
          <a:r>
            <a:rPr lang="cs-CZ" sz="12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100"/>
            </a:lnSpc>
          </a:pPr>
          <a:r>
            <a:rPr lang="cs-CZ" sz="12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000"/>
            </a:lnSpc>
          </a:pPr>
          <a:r>
            <a:rPr lang="cs-CZ" sz="12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63</xdr:col>
      <xdr:colOff>46542</xdr:colOff>
      <xdr:row>9</xdr:row>
      <xdr:rowOff>68231</xdr:rowOff>
    </xdr:from>
    <xdr:to>
      <xdr:col>124</xdr:col>
      <xdr:colOff>11905</xdr:colOff>
      <xdr:row>11</xdr:row>
      <xdr:rowOff>342930</xdr:rowOff>
    </xdr:to>
    <xdr:sp macro="" textlink="">
      <xdr:nvSpPr>
        <xdr:cNvPr id="5" name="Bublinový popisek se šipkou doleva 4">
          <a:extLst>
            <a:ext uri="{FF2B5EF4-FFF2-40B4-BE49-F238E27FC236}">
              <a16:creationId xmlns:a16="http://schemas.microsoft.com/office/drawing/2014/main" id="{00000000-0008-0000-0100-000005000000}"/>
            </a:ext>
          </a:extLst>
        </xdr:cNvPr>
        <xdr:cNvSpPr/>
      </xdr:nvSpPr>
      <xdr:spPr>
        <a:xfrm>
          <a:off x="6571167" y="3201956"/>
          <a:ext cx="6947188" cy="1179574"/>
        </a:xfrm>
        <a:prstGeom prst="leftArrowCallout">
          <a:avLst>
            <a:gd name="adj1" fmla="val 13979"/>
            <a:gd name="adj2" fmla="val 16449"/>
            <a:gd name="adj3" fmla="val 44956"/>
            <a:gd name="adj4" fmla="val 89106"/>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cs-CZ" sz="1400" b="0" i="1">
              <a:solidFill>
                <a:srgbClr val="FF0000"/>
              </a:solidFill>
              <a:effectLst/>
              <a:latin typeface="+mn-lt"/>
              <a:ea typeface="+mn-ea"/>
              <a:cs typeface="+mn-cs"/>
            </a:rPr>
            <a:t>Vyberte z rozbalovacího seznamu.</a:t>
          </a:r>
        </a:p>
        <a:p>
          <a:r>
            <a:rPr lang="cs-CZ" sz="1400" b="0" i="1">
              <a:solidFill>
                <a:srgbClr val="FF0000"/>
              </a:solidFill>
              <a:effectLst/>
              <a:latin typeface="+mn-lt"/>
              <a:ea typeface="+mn-ea"/>
              <a:cs typeface="+mn-cs"/>
            </a:rPr>
            <a:t>1.1  Podpora vybavení ambulance praktického lékaře</a:t>
          </a:r>
        </a:p>
        <a:p>
          <a:r>
            <a:rPr lang="cs-CZ" sz="1400" b="0" i="1" baseline="0">
              <a:solidFill>
                <a:srgbClr val="FF0000"/>
              </a:solidFill>
              <a:effectLst/>
              <a:latin typeface="+mn-lt"/>
              <a:ea typeface="+mn-ea"/>
              <a:cs typeface="+mn-cs"/>
            </a:rPr>
            <a:t>       </a:t>
          </a:r>
          <a:r>
            <a:rPr lang="cs-CZ" sz="1400" b="0" i="1">
              <a:solidFill>
                <a:srgbClr val="FF0000"/>
              </a:solidFill>
              <a:effectLst/>
              <a:latin typeface="+mn-lt"/>
              <a:ea typeface="+mn-ea"/>
              <a:cs typeface="+mn-cs"/>
            </a:rPr>
            <a:t>(všeobecný praktický lékař a praktický lékař pro děti a dorost/pediatr)</a:t>
          </a:r>
        </a:p>
        <a:p>
          <a:r>
            <a:rPr lang="cs-CZ" sz="1400" b="0" i="1">
              <a:solidFill>
                <a:srgbClr val="FF0000"/>
              </a:solidFill>
              <a:effectLst/>
              <a:latin typeface="+mn-lt"/>
              <a:ea typeface="+mn-ea"/>
              <a:cs typeface="+mn-cs"/>
            </a:rPr>
            <a:t>1.2  Podpora vybavení ambulance zubního lékaře</a:t>
          </a:r>
        </a:p>
        <a:p>
          <a:r>
            <a:rPr lang="cs-CZ" sz="1400" b="0" i="1">
              <a:solidFill>
                <a:srgbClr val="FF0000"/>
              </a:solidFill>
              <a:effectLst/>
              <a:latin typeface="+mn-lt"/>
              <a:ea typeface="+mn-ea"/>
              <a:cs typeface="+mn-cs"/>
            </a:rPr>
            <a:t>1.3  Podpora vybavení ambulance dětského psychiatra</a:t>
          </a:r>
        </a:p>
      </xdr:txBody>
    </xdr:sp>
    <xdr:clientData/>
  </xdr:twoCellAnchor>
  <xdr:twoCellAnchor>
    <xdr:from>
      <xdr:col>63</xdr:col>
      <xdr:colOff>79057</xdr:colOff>
      <xdr:row>7</xdr:row>
      <xdr:rowOff>114776</xdr:rowOff>
    </xdr:from>
    <xdr:to>
      <xdr:col>124</xdr:col>
      <xdr:colOff>11906</xdr:colOff>
      <xdr:row>7</xdr:row>
      <xdr:rowOff>393006</xdr:rowOff>
    </xdr:to>
    <xdr:sp macro="" textlink="">
      <xdr:nvSpPr>
        <xdr:cNvPr id="6" name="Bublinový popisek se šipkou doleva 5">
          <a:extLst>
            <a:ext uri="{FF2B5EF4-FFF2-40B4-BE49-F238E27FC236}">
              <a16:creationId xmlns:a16="http://schemas.microsoft.com/office/drawing/2014/main" id="{00000000-0008-0000-0100-000006000000}"/>
            </a:ext>
          </a:extLst>
        </xdr:cNvPr>
        <xdr:cNvSpPr/>
      </xdr:nvSpPr>
      <xdr:spPr>
        <a:xfrm>
          <a:off x="6603682" y="2334101"/>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nevyplňujte, slouží pro vnitřní potřebu poskytovatele dotace</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152</xdr:row>
      <xdr:rowOff>113433</xdr:rowOff>
    </xdr:from>
    <xdr:to>
      <xdr:col>124</xdr:col>
      <xdr:colOff>57150</xdr:colOff>
      <xdr:row>155</xdr:row>
      <xdr:rowOff>36243</xdr:rowOff>
    </xdr:to>
    <xdr:sp macro="" textlink="">
      <xdr:nvSpPr>
        <xdr:cNvPr id="7" name="Bublinový popisek se šipkou doleva 6">
          <a:extLst>
            <a:ext uri="{FF2B5EF4-FFF2-40B4-BE49-F238E27FC236}">
              <a16:creationId xmlns:a16="http://schemas.microsoft.com/office/drawing/2014/main" id="{00000000-0008-0000-0100-000007000000}"/>
            </a:ext>
          </a:extLst>
        </xdr:cNvPr>
        <xdr:cNvSpPr/>
      </xdr:nvSpPr>
      <xdr:spPr>
        <a:xfrm>
          <a:off x="6562725" y="309172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47625</xdr:colOff>
      <xdr:row>167</xdr:row>
      <xdr:rowOff>38101</xdr:rowOff>
    </xdr:from>
    <xdr:to>
      <xdr:col>124</xdr:col>
      <xdr:colOff>66675</xdr:colOff>
      <xdr:row>168</xdr:row>
      <xdr:rowOff>38101</xdr:rowOff>
    </xdr:to>
    <xdr:sp macro="" textlink="">
      <xdr:nvSpPr>
        <xdr:cNvPr id="8" name="Bublinový popisek se šipkou doleva 7">
          <a:extLst>
            <a:ext uri="{FF2B5EF4-FFF2-40B4-BE49-F238E27FC236}">
              <a16:creationId xmlns:a16="http://schemas.microsoft.com/office/drawing/2014/main" id="{00000000-0008-0000-0100-000008000000}"/>
            </a:ext>
          </a:extLst>
        </xdr:cNvPr>
        <xdr:cNvSpPr/>
      </xdr:nvSpPr>
      <xdr:spPr>
        <a:xfrm>
          <a:off x="6572250" y="34089976"/>
          <a:ext cx="7000875" cy="42862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170</xdr:row>
      <xdr:rowOff>85725</xdr:rowOff>
    </xdr:from>
    <xdr:to>
      <xdr:col>124</xdr:col>
      <xdr:colOff>57150</xdr:colOff>
      <xdr:row>171</xdr:row>
      <xdr:rowOff>228600</xdr:rowOff>
    </xdr:to>
    <xdr:sp macro="" textlink="">
      <xdr:nvSpPr>
        <xdr:cNvPr id="9" name="Bublinový popisek se šipkou doleva 8">
          <a:extLst>
            <a:ext uri="{FF2B5EF4-FFF2-40B4-BE49-F238E27FC236}">
              <a16:creationId xmlns:a16="http://schemas.microsoft.com/office/drawing/2014/main" id="{00000000-0008-0000-0100-000009000000}"/>
            </a:ext>
          </a:extLst>
        </xdr:cNvPr>
        <xdr:cNvSpPr/>
      </xdr:nvSpPr>
      <xdr:spPr>
        <a:xfrm>
          <a:off x="6562725" y="34890075"/>
          <a:ext cx="7000875" cy="45720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173</xdr:row>
      <xdr:rowOff>0</xdr:rowOff>
    </xdr:from>
    <xdr:to>
      <xdr:col>124</xdr:col>
      <xdr:colOff>47624</xdr:colOff>
      <xdr:row>175</xdr:row>
      <xdr:rowOff>142875</xdr:rowOff>
    </xdr:to>
    <xdr:sp macro="" textlink="">
      <xdr:nvSpPr>
        <xdr:cNvPr id="10" name="Bublinový popisek se šipkou doleva 9">
          <a:extLst>
            <a:ext uri="{FF2B5EF4-FFF2-40B4-BE49-F238E27FC236}">
              <a16:creationId xmlns:a16="http://schemas.microsoft.com/office/drawing/2014/main" id="{00000000-0008-0000-0100-00000A000000}"/>
            </a:ext>
          </a:extLst>
        </xdr:cNvPr>
        <xdr:cNvSpPr/>
      </xdr:nvSpPr>
      <xdr:spPr>
        <a:xfrm>
          <a:off x="6560820" y="35756850"/>
          <a:ext cx="6993254" cy="45720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a:solidFill>
                <a:srgbClr val="FF0000"/>
              </a:solidFill>
              <a:latin typeface="Arial" panose="020B0604020202020204" pitchFamily="34" charset="0"/>
              <a:ea typeface="+mn-ea"/>
              <a:cs typeface="Arial" panose="020B0604020202020204" pitchFamily="34" charset="0"/>
            </a:rPr>
            <a:t>vyplňují pouze organizace zřizované obcemi</a:t>
          </a:r>
          <a:r>
            <a:rPr lang="cs-CZ" sz="1200" i="1">
              <a:solidFill>
                <a:srgbClr val="FF0000"/>
              </a:solidFill>
              <a:latin typeface="Arial" panose="020B0604020202020204" pitchFamily="34" charset="0"/>
              <a:ea typeface="+mn-ea"/>
              <a:cs typeface="Arial" panose="020B0604020202020204" pitchFamily="34" charset="0"/>
            </a:rPr>
            <a:t>, tj. příspěvkové organizace obcí.</a:t>
          </a:r>
        </a:p>
      </xdr:txBody>
    </xdr:sp>
    <xdr:clientData/>
  </xdr:twoCellAnchor>
  <xdr:twoCellAnchor>
    <xdr:from>
      <xdr:col>63</xdr:col>
      <xdr:colOff>51911</xdr:colOff>
      <xdr:row>202</xdr:row>
      <xdr:rowOff>1469231</xdr:rowOff>
    </xdr:from>
    <xdr:to>
      <xdr:col>124</xdr:col>
      <xdr:colOff>63340</xdr:colOff>
      <xdr:row>205</xdr:row>
      <xdr:rowOff>175746</xdr:rowOff>
    </xdr:to>
    <xdr:sp macro="" textlink="">
      <xdr:nvSpPr>
        <xdr:cNvPr id="11" name="Bublinový popisek se šipkou doleva 10">
          <a:extLst>
            <a:ext uri="{FF2B5EF4-FFF2-40B4-BE49-F238E27FC236}">
              <a16:creationId xmlns:a16="http://schemas.microsoft.com/office/drawing/2014/main" id="{00000000-0008-0000-0100-00000B000000}"/>
            </a:ext>
          </a:extLst>
        </xdr:cNvPr>
        <xdr:cNvSpPr/>
      </xdr:nvSpPr>
      <xdr:spPr>
        <a:xfrm>
          <a:off x="6576536" y="44960381"/>
          <a:ext cx="6993254" cy="49721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Pole "Informace o zpracování osobních údajů" se týká se pouze žadatele, který je fyzickou osobou podnikající.</a:t>
          </a:r>
        </a:p>
      </xdr:txBody>
    </xdr:sp>
    <xdr:clientData/>
  </xdr:twoCellAnchor>
  <xdr:twoCellAnchor>
    <xdr:from>
      <xdr:col>63</xdr:col>
      <xdr:colOff>71438</xdr:colOff>
      <xdr:row>231</xdr:row>
      <xdr:rowOff>243364</xdr:rowOff>
    </xdr:from>
    <xdr:to>
      <xdr:col>124</xdr:col>
      <xdr:colOff>82867</xdr:colOff>
      <xdr:row>233</xdr:row>
      <xdr:rowOff>150773</xdr:rowOff>
    </xdr:to>
    <xdr:sp macro="" textlink="">
      <xdr:nvSpPr>
        <xdr:cNvPr id="12" name="Bublinový popisek se šipkou doleva 11">
          <a:extLst>
            <a:ext uri="{FF2B5EF4-FFF2-40B4-BE49-F238E27FC236}">
              <a16:creationId xmlns:a16="http://schemas.microsoft.com/office/drawing/2014/main" id="{00000000-0008-0000-0100-00000C000000}"/>
            </a:ext>
          </a:extLst>
        </xdr:cNvPr>
        <xdr:cNvSpPr/>
      </xdr:nvSpPr>
      <xdr:spPr>
        <a:xfrm>
          <a:off x="6596063" y="56250364"/>
          <a:ext cx="6993254" cy="440809"/>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"Kontaktní osobu" </a:t>
          </a:r>
          <a:r>
            <a:rPr lang="cs-CZ" sz="1200" b="1" i="1">
              <a:solidFill>
                <a:srgbClr val="FF0000"/>
              </a:solidFill>
              <a:latin typeface="Arial" panose="020B0604020202020204" pitchFamily="34" charset="0"/>
              <a:ea typeface="+mn-ea"/>
              <a:cs typeface="Arial" panose="020B0604020202020204" pitchFamily="34" charset="0"/>
            </a:rPr>
            <a:t>vyplňte jen v případě, že kontaktní osoba je odlišná od žadatele </a:t>
          </a:r>
          <a:r>
            <a:rPr lang="cs-CZ" sz="1200" i="1">
              <a:solidFill>
                <a:srgbClr val="FF0000"/>
              </a:solidFill>
              <a:latin typeface="Arial" panose="020B0604020202020204" pitchFamily="34" charset="0"/>
              <a:ea typeface="+mn-ea"/>
              <a:cs typeface="Arial" panose="020B0604020202020204" pitchFamily="34" charset="0"/>
            </a:rPr>
            <a:t>/ osoby zastupující žadatele. V opačném případě ponechte prázdné.</a:t>
          </a:r>
        </a:p>
      </xdr:txBody>
    </xdr:sp>
    <xdr:clientData/>
  </xdr:twoCellAnchor>
  <xdr:oneCellAnchor>
    <xdr:from>
      <xdr:col>64</xdr:col>
      <xdr:colOff>64770</xdr:colOff>
      <xdr:row>0</xdr:row>
      <xdr:rowOff>0</xdr:rowOff>
    </xdr:from>
    <xdr:ext cx="6812495" cy="2131481"/>
    <xdr:sp macro="" textlink="">
      <xdr:nvSpPr>
        <xdr:cNvPr id="13" name="TextovéPole 12">
          <a:extLst>
            <a:ext uri="{FF2B5EF4-FFF2-40B4-BE49-F238E27FC236}">
              <a16:creationId xmlns:a16="http://schemas.microsoft.com/office/drawing/2014/main" id="{00000000-0008-0000-0100-00000D000000}"/>
            </a:ext>
          </a:extLst>
        </xdr:cNvPr>
        <xdr:cNvSpPr txBox="1"/>
      </xdr:nvSpPr>
      <xdr:spPr>
        <a:xfrm>
          <a:off x="6703695" y="0"/>
          <a:ext cx="6812495" cy="2131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1">
              <a:latin typeface="Arial Black" panose="020B0A04020102020204" pitchFamily="34" charset="0"/>
            </a:rPr>
            <a:t>POZNÁMKY V VYPLŇOVÁNÍ ŽÁDOSTI</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Vyplňujte pouze </a:t>
          </a:r>
          <a:r>
            <a:rPr lang="cs-CZ" sz="1200" b="1" u="sng" baseline="0">
              <a:uFill>
                <a:solidFill>
                  <a:srgbClr val="FFFFCC"/>
                </a:solidFill>
              </a:uFill>
              <a:latin typeface="Arial" panose="020B0604020202020204" pitchFamily="34" charset="0"/>
              <a:cs typeface="Arial" panose="020B0604020202020204" pitchFamily="34" charset="0"/>
            </a:rPr>
            <a:t>žlutá</a:t>
          </a:r>
          <a:r>
            <a:rPr lang="cs-CZ" sz="1200" b="1">
              <a:latin typeface="Arial" panose="020B0604020202020204" pitchFamily="34" charset="0"/>
              <a:cs typeface="Arial" panose="020B0604020202020204" pitchFamily="34" charset="0"/>
            </a:rPr>
            <a:t> pole.</a:t>
          </a:r>
        </a:p>
        <a:p>
          <a:r>
            <a:rPr lang="cs-CZ" sz="400" b="0">
              <a:latin typeface="Arial" panose="020B0604020202020204" pitchFamily="34" charset="0"/>
              <a:cs typeface="Arial" panose="020B0604020202020204" pitchFamily="34" charset="0"/>
            </a:rPr>
            <a:t>-</a:t>
          </a:r>
        </a:p>
        <a:p>
          <a:r>
            <a:rPr lang="cs-CZ" sz="1200" b="1">
              <a:latin typeface="Arial" panose="020B0604020202020204" pitchFamily="34" charset="0"/>
              <a:cs typeface="Arial" panose="020B0604020202020204" pitchFamily="34" charset="0"/>
            </a:rPr>
            <a:t>Formulář žádosti je částečně interaktivní, některé části se zobrazují nebo naopak skrývají na základě postupného vyplňování (formulář zahrnuje všechny možné varianty - proto se nelekejte, když budou poměrně rozsáhlé pasáže prázdné).</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u="sng">
              <a:latin typeface="Arial" panose="020B0604020202020204" pitchFamily="34" charset="0"/>
              <a:cs typeface="Arial" panose="020B0604020202020204" pitchFamily="34" charset="0"/>
            </a:rPr>
            <a:t>Žádost, Podrobný rozpočet i</a:t>
          </a:r>
          <a:r>
            <a:rPr lang="cs-CZ" sz="1200" b="1" u="sng" baseline="0">
              <a:latin typeface="Arial" panose="020B0604020202020204" pitchFamily="34" charset="0"/>
              <a:cs typeface="Arial" panose="020B0604020202020204" pitchFamily="34" charset="0"/>
            </a:rPr>
            <a:t> De minimis </a:t>
          </a:r>
          <a:r>
            <a:rPr lang="cs-CZ" sz="1200" b="1" u="sng">
              <a:latin typeface="Arial" panose="020B0604020202020204" pitchFamily="34" charset="0"/>
              <a:cs typeface="Arial" panose="020B0604020202020204" pitchFamily="34" charset="0"/>
            </a:rPr>
            <a:t>vytiskněte až poté, kdy budete mít oboje zcela vyplněné</a:t>
          </a:r>
          <a:r>
            <a:rPr lang="cs-CZ" sz="1200" b="1">
              <a:latin typeface="Arial" panose="020B0604020202020204" pitchFamily="34" charset="0"/>
              <a:cs typeface="Arial" panose="020B0604020202020204" pitchFamily="34" charset="0"/>
            </a:rPr>
            <a:t> a formulář nebude hlásit žádné chyby (dokumenty</a:t>
          </a:r>
          <a:r>
            <a:rPr lang="cs-CZ" sz="1200" b="1" baseline="0">
              <a:latin typeface="Arial" panose="020B0604020202020204" pitchFamily="34" charset="0"/>
              <a:cs typeface="Arial" panose="020B0604020202020204" pitchFamily="34" charset="0"/>
            </a:rPr>
            <a:t> jsou obsahově propojeny)</a:t>
          </a:r>
          <a:r>
            <a:rPr lang="cs-CZ" sz="1200" b="1">
              <a:latin typeface="Arial" panose="020B0604020202020204" pitchFamily="34" charset="0"/>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Žádost je vytvořena v softwaru Excel, pokud ji otevřete v OpenOffice, formulář nemusí fungovat správně. Pokud by se objevily komlikace, kontaktujte prosím administrátora programu, který je uveden v Programu.</a:t>
          </a:r>
          <a:endParaRPr lang="cs-CZ" sz="1200">
            <a:latin typeface="Arial" panose="020B0604020202020204" pitchFamily="34" charset="0"/>
            <a:cs typeface="Arial" panose="020B0604020202020204" pitchFamily="34" charset="0"/>
          </a:endParaRPr>
        </a:p>
      </xdr:txBody>
    </xdr:sp>
    <xdr:clientData/>
  </xdr:oneCellAnchor>
  <xdr:twoCellAnchor>
    <xdr:from>
      <xdr:col>63</xdr:col>
      <xdr:colOff>64770</xdr:colOff>
      <xdr:row>33</xdr:row>
      <xdr:rowOff>85725</xdr:rowOff>
    </xdr:from>
    <xdr:to>
      <xdr:col>123</xdr:col>
      <xdr:colOff>111919</xdr:colOff>
      <xdr:row>33</xdr:row>
      <xdr:rowOff>379198</xdr:rowOff>
    </xdr:to>
    <xdr:sp macro="" textlink="">
      <xdr:nvSpPr>
        <xdr:cNvPr id="14" name="Bublinový popisek se šipkou doleva 13">
          <a:extLst>
            <a:ext uri="{FF2B5EF4-FFF2-40B4-BE49-F238E27FC236}">
              <a16:creationId xmlns:a16="http://schemas.microsoft.com/office/drawing/2014/main" id="{00000000-0008-0000-0100-00000E000000}"/>
            </a:ext>
          </a:extLst>
        </xdr:cNvPr>
        <xdr:cNvSpPr/>
      </xdr:nvSpPr>
      <xdr:spPr>
        <a:xfrm>
          <a:off x="6589395" y="10448925"/>
          <a:ext cx="6914674" cy="293473"/>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Stručně popište důvod realizace projektu, popište plánované aktivity.</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111</xdr:row>
      <xdr:rowOff>60960</xdr:rowOff>
    </xdr:from>
    <xdr:to>
      <xdr:col>124</xdr:col>
      <xdr:colOff>1429</xdr:colOff>
      <xdr:row>111</xdr:row>
      <xdr:rowOff>339190</xdr:rowOff>
    </xdr:to>
    <xdr:sp macro="" textlink="">
      <xdr:nvSpPr>
        <xdr:cNvPr id="15" name="Bublinový popisek se šipkou doleva 14">
          <a:extLst>
            <a:ext uri="{FF2B5EF4-FFF2-40B4-BE49-F238E27FC236}">
              <a16:creationId xmlns:a16="http://schemas.microsoft.com/office/drawing/2014/main" id="{00000000-0008-0000-0100-00000F000000}"/>
            </a:ext>
          </a:extLst>
        </xdr:cNvPr>
        <xdr:cNvSpPr/>
      </xdr:nvSpPr>
      <xdr:spPr>
        <a:xfrm>
          <a:off x="6593205" y="23197185"/>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je-li žadatelem </a:t>
          </a:r>
          <a:r>
            <a:rPr lang="cs-CZ" sz="1200" b="1" i="1" baseline="0">
              <a:solidFill>
                <a:srgbClr val="FF0000"/>
              </a:solidFill>
              <a:latin typeface="Arial" panose="020B0604020202020204" pitchFamily="34" charset="0"/>
              <a:ea typeface="+mn-ea"/>
              <a:cs typeface="Arial" panose="020B0604020202020204" pitchFamily="34" charset="0"/>
            </a:rPr>
            <a:t>obec</a:t>
          </a:r>
          <a:r>
            <a:rPr lang="cs-CZ" sz="1200" i="1" baseline="0">
              <a:solidFill>
                <a:srgbClr val="FF0000"/>
              </a:solidFill>
              <a:latin typeface="Arial" panose="020B0604020202020204" pitchFamily="34" charset="0"/>
              <a:ea typeface="+mn-ea"/>
              <a:cs typeface="Arial" panose="020B0604020202020204" pitchFamily="34" charset="0"/>
            </a:rPr>
            <a:t>.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112</xdr:row>
      <xdr:rowOff>68580</xdr:rowOff>
    </xdr:from>
    <xdr:to>
      <xdr:col>124</xdr:col>
      <xdr:colOff>1429</xdr:colOff>
      <xdr:row>112</xdr:row>
      <xdr:rowOff>346810</xdr:rowOff>
    </xdr:to>
    <xdr:sp macro="" textlink="">
      <xdr:nvSpPr>
        <xdr:cNvPr id="16" name="Bublinový popisek se šipkou doleva 15">
          <a:extLst>
            <a:ext uri="{FF2B5EF4-FFF2-40B4-BE49-F238E27FC236}">
              <a16:creationId xmlns:a16="http://schemas.microsoft.com/office/drawing/2014/main" id="{00000000-0008-0000-0100-000010000000}"/>
            </a:ext>
          </a:extLst>
        </xdr:cNvPr>
        <xdr:cNvSpPr/>
      </xdr:nvSpPr>
      <xdr:spPr>
        <a:xfrm>
          <a:off x="6593205" y="23547705"/>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u právnické osoby zapsané ve veřejném rejstříku.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60960</xdr:colOff>
      <xdr:row>113</xdr:row>
      <xdr:rowOff>30481</xdr:rowOff>
    </xdr:from>
    <xdr:to>
      <xdr:col>124</xdr:col>
      <xdr:colOff>7620</xdr:colOff>
      <xdr:row>114</xdr:row>
      <xdr:rowOff>106681</xdr:rowOff>
    </xdr:to>
    <xdr:sp macro="" textlink="">
      <xdr:nvSpPr>
        <xdr:cNvPr id="17" name="Bublinový popisek se šipkou doleva 16">
          <a:extLst>
            <a:ext uri="{FF2B5EF4-FFF2-40B4-BE49-F238E27FC236}">
              <a16:creationId xmlns:a16="http://schemas.microsoft.com/office/drawing/2014/main" id="{00000000-0008-0000-0100-000011000000}"/>
            </a:ext>
          </a:extLst>
        </xdr:cNvPr>
        <xdr:cNvSpPr/>
      </xdr:nvSpPr>
      <xdr:spPr>
        <a:xfrm>
          <a:off x="6585585" y="23881081"/>
          <a:ext cx="6928485" cy="447675"/>
        </a:xfrm>
        <a:prstGeom prst="leftArrowCallout">
          <a:avLst>
            <a:gd name="adj1" fmla="val 25861"/>
            <a:gd name="adj2" fmla="val 33264"/>
            <a:gd name="adj3" fmla="val 109759"/>
            <a:gd name="adj4" fmla="val 8935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Vyplňuje se údaj o zápisu do jiné evidence, v níž je zapsána právnická osoba nezapsaná ve veřejném rejstříku.</a:t>
          </a:r>
        </a:p>
      </xdr:txBody>
    </xdr:sp>
    <xdr:clientData/>
  </xdr:twoCellAnchor>
  <xdr:twoCellAnchor editAs="oneCell">
    <xdr:from>
      <xdr:col>0</xdr:col>
      <xdr:colOff>0</xdr:colOff>
      <xdr:row>0</xdr:row>
      <xdr:rowOff>0</xdr:rowOff>
    </xdr:from>
    <xdr:to>
      <xdr:col>11</xdr:col>
      <xdr:colOff>104775</xdr:colOff>
      <xdr:row>1</xdr:row>
      <xdr:rowOff>209550</xdr:rowOff>
    </xdr:to>
    <xdr:pic>
      <xdr:nvPicPr>
        <xdr:cNvPr id="18" name="Obrázek 21">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rzlinsky-my.sharepoint.com/personal/tomas_marek_zlinskykraj_cz/Documents/Dokumenty/602/KUL07-26_&#381;&#225;dost.xls" TargetMode="External"/><Relationship Id="rId1" Type="http://schemas.openxmlformats.org/officeDocument/2006/relationships/externalLinkPath" Target="https://krzlinsky-my.sharepoint.com/personal/tomas_marek_zlinskykraj_cz/Documents/Dokumenty/602/KUL07-26_&#381;&#225;do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UL07-26"/>
      <sheetName val="Příloha 2_Podrobný rozpočet"/>
      <sheetName val="IČO"/>
      <sheetName val="Příloha Žádosti"/>
    </sheetNames>
    <sheetDataSet>
      <sheetData sheetId="0"/>
      <sheetData sheetId="1">
        <row r="67">
          <cell r="G67">
            <v>0</v>
          </cell>
        </row>
      </sheetData>
      <sheetData sheetId="2">
        <row r="1">
          <cell r="B1" t="str">
            <v>Procentní podíl jednotlivých obcí na částech celostátního hrubého výnosu daně z přidané hodnoty a daní z příjmů (Příloha k vyhlášce č. 301/2025 Sb.)</v>
          </cell>
          <cell r="AC1" t="str">
            <v>Příloha k vyhlášce č. 249/2022 Sb.</v>
          </cell>
        </row>
        <row r="2">
          <cell r="A2" t="str">
            <v>IČO</v>
          </cell>
          <cell r="B2" t="str">
            <v>NUTS 3
Název kraje</v>
          </cell>
          <cell r="C2" t="str">
            <v>LAU 1
Název okresu</v>
          </cell>
          <cell r="D2" t="str">
            <v>LAU 2
Název obce</v>
          </cell>
          <cell r="E2" t="str">
            <v>Kód ORP</v>
          </cell>
          <cell r="F2" t="str">
            <v>ORP</v>
          </cell>
          <cell r="G2" t="str">
            <v>Kód okresu</v>
          </cell>
          <cell r="H2" t="str">
            <v>Okres</v>
          </cell>
          <cell r="I2" t="str">
            <v>IČO</v>
          </cell>
          <cell r="J2" t="str">
            <v>Adresa</v>
          </cell>
          <cell r="P2" t="str">
            <v>Starosta</v>
          </cell>
          <cell r="Q2" t="str">
            <v>Starosta</v>
          </cell>
          <cell r="R2" t="str">
            <v>Telefon (1)</v>
          </cell>
          <cell r="S2" t="str">
            <v>Fax (zam.)</v>
          </cell>
          <cell r="T2" t="str">
            <v>Mobilní telefon</v>
          </cell>
          <cell r="U2" t="str">
            <v>E-mail</v>
          </cell>
          <cell r="V2" t="str">
            <v>Kód
obce</v>
          </cell>
          <cell r="W2" t="str">
            <v>Počet obyvatel obyvatel k  k  1. 1. 2025</v>
          </cell>
          <cell r="X2" t="str">
            <v>Započtená výměra katastrálních území obce k  1. 1. 2025
[ha]</v>
          </cell>
          <cell r="Y2" t="str">
            <v>Počet dětí a žáků navštěvujících školu zřizovanou  obcí k 30. 9. 2024</v>
          </cell>
          <cell r="Z2" t="str">
            <v>Koeficienty postupných přechodů (Příloha č. 2 zákona)</v>
          </cell>
          <cell r="AA2" t="str">
            <v>Procentní podíl obce na částech výnosu daní podle § 4 odst. 1 písm. b) až f) a písm. i) zákona</v>
          </cell>
          <cell r="AB2" t="str">
            <v>Počet zaměstnanců k 1. 12. 2024</v>
          </cell>
          <cell r="AC2" t="str">
            <v>Procentní podíl obce na části výnosu daně podle § 4 odst. 1 písm. h) zákona</v>
          </cell>
        </row>
        <row r="3">
          <cell r="B3">
            <v>1</v>
          </cell>
          <cell r="C3">
            <v>2</v>
          </cell>
          <cell r="D3">
            <v>3</v>
          </cell>
          <cell r="V3">
            <v>4</v>
          </cell>
          <cell r="W3">
            <v>5</v>
          </cell>
          <cell r="X3">
            <v>6</v>
          </cell>
          <cell r="Y3">
            <v>7</v>
          </cell>
          <cell r="Z3">
            <v>8</v>
          </cell>
          <cell r="AA3">
            <v>9</v>
          </cell>
          <cell r="AB3">
            <v>10</v>
          </cell>
          <cell r="AC3">
            <v>11</v>
          </cell>
        </row>
        <row r="4">
          <cell r="A4">
            <v>75158094</v>
          </cell>
          <cell r="B4" t="str">
            <v>Zlínský kraj</v>
          </cell>
          <cell r="C4" t="str">
            <v>Zlín</v>
          </cell>
          <cell r="D4" t="str">
            <v>Želechovice nad Dřevnicí</v>
          </cell>
          <cell r="E4" t="str">
            <v>7213</v>
          </cell>
          <cell r="F4" t="str">
            <v>Zlín</v>
          </cell>
          <cell r="G4" t="str">
            <v>CZ0724</v>
          </cell>
          <cell r="H4" t="str">
            <v>Zlín</v>
          </cell>
          <cell r="I4">
            <v>75158094</v>
          </cell>
          <cell r="J4" t="str">
            <v>4. května 68, 763 11  Želechovice nad Dřevnicí  Zlín</v>
          </cell>
          <cell r="K4" t="str">
            <v>starosta</v>
          </cell>
          <cell r="L4" t="str">
            <v>Ing.</v>
          </cell>
          <cell r="M4" t="str">
            <v>Ivo</v>
          </cell>
          <cell r="N4" t="str">
            <v>Thurner</v>
          </cell>
          <cell r="P4" t="str">
            <v>Ing. Ivo Thurner</v>
          </cell>
          <cell r="Q4" t="str">
            <v>Ivo Thurner</v>
          </cell>
          <cell r="R4">
            <v>577901653</v>
          </cell>
          <cell r="T4">
            <v>775569119</v>
          </cell>
          <cell r="U4" t="str">
            <v>obec@zelechovice.eu</v>
          </cell>
          <cell r="V4">
            <v>500011</v>
          </cell>
          <cell r="W4">
            <v>1859</v>
          </cell>
          <cell r="X4">
            <v>1602.5888</v>
          </cell>
          <cell r="Y4">
            <v>471</v>
          </cell>
          <cell r="Z4">
            <v>1.07</v>
          </cell>
          <cell r="AA4">
            <v>1.4017999999999999E-2</v>
          </cell>
          <cell r="AB4">
            <v>674</v>
          </cell>
          <cell r="AC4">
            <v>1.2234999999999999E-2</v>
          </cell>
        </row>
        <row r="5">
          <cell r="A5">
            <v>1265750</v>
          </cell>
          <cell r="B5" t="str">
            <v>Zlínský kraj</v>
          </cell>
          <cell r="C5" t="str">
            <v>Vsetín</v>
          </cell>
          <cell r="D5" t="str">
            <v>Krhová</v>
          </cell>
          <cell r="E5" t="str">
            <v>7210</v>
          </cell>
          <cell r="F5" t="str">
            <v>Valašské Meziříčí</v>
          </cell>
          <cell r="G5" t="str">
            <v>CZ0723</v>
          </cell>
          <cell r="H5" t="str">
            <v>Vsetín</v>
          </cell>
          <cell r="I5">
            <v>1265750</v>
          </cell>
          <cell r="J5" t="str">
            <v>Bří Podmolů 441, 756 63  Krhová  Vsetín</v>
          </cell>
          <cell r="K5" t="str">
            <v>starostka</v>
          </cell>
          <cell r="L5" t="str">
            <v>Ing.</v>
          </cell>
          <cell r="M5" t="str">
            <v>Kateřina</v>
          </cell>
          <cell r="N5" t="str">
            <v>Halaštová</v>
          </cell>
          <cell r="P5" t="str">
            <v>Ing. Kateřina Halaštová</v>
          </cell>
          <cell r="Q5" t="str">
            <v>Kateřina Halaštová</v>
          </cell>
          <cell r="R5">
            <v>730517162</v>
          </cell>
          <cell r="T5">
            <v>730517162</v>
          </cell>
          <cell r="U5" t="str">
            <v>obec@krhova.cz</v>
          </cell>
          <cell r="V5">
            <v>500062</v>
          </cell>
          <cell r="W5">
            <v>2161</v>
          </cell>
          <cell r="X5">
            <v>805.34960000000001</v>
          </cell>
          <cell r="Y5">
            <v>144</v>
          </cell>
          <cell r="Z5">
            <v>1.1523000000000001</v>
          </cell>
          <cell r="AA5">
            <v>1.3131E-2</v>
          </cell>
          <cell r="AB5">
            <v>266</v>
          </cell>
          <cell r="AC5">
            <v>4.829E-3</v>
          </cell>
        </row>
        <row r="6">
          <cell r="A6">
            <v>1265741</v>
          </cell>
          <cell r="B6" t="str">
            <v>Zlínský kraj</v>
          </cell>
          <cell r="C6" t="str">
            <v>Vsetín</v>
          </cell>
          <cell r="D6" t="str">
            <v>Poličná</v>
          </cell>
          <cell r="E6" t="str">
            <v>7210</v>
          </cell>
          <cell r="F6" t="str">
            <v>Valašské Meziříčí</v>
          </cell>
          <cell r="G6" t="str">
            <v>CZ0723</v>
          </cell>
          <cell r="H6" t="str">
            <v>Vsetín</v>
          </cell>
          <cell r="I6">
            <v>1265741</v>
          </cell>
          <cell r="J6" t="str">
            <v>Poličná 144, 757 01  Valašské Meziříčí  Vsetín</v>
          </cell>
          <cell r="K6" t="str">
            <v>starosta</v>
          </cell>
          <cell r="M6" t="str">
            <v>Vojtěch</v>
          </cell>
          <cell r="N6" t="str">
            <v>Bača</v>
          </cell>
          <cell r="P6" t="str">
            <v>Vojtěch Bača</v>
          </cell>
          <cell r="Q6" t="str">
            <v>Vojtěch Bača</v>
          </cell>
          <cell r="R6">
            <v>517618741</v>
          </cell>
          <cell r="T6">
            <v>724205382</v>
          </cell>
          <cell r="U6" t="str">
            <v>obec@policna.cz</v>
          </cell>
          <cell r="V6">
            <v>500071</v>
          </cell>
          <cell r="W6">
            <v>1769</v>
          </cell>
          <cell r="X6">
            <v>1105.0001</v>
          </cell>
          <cell r="Y6">
            <v>213</v>
          </cell>
          <cell r="Z6">
            <v>1.07</v>
          </cell>
          <cell r="AA6">
            <v>1.1537E-2</v>
          </cell>
          <cell r="AB6">
            <v>255</v>
          </cell>
          <cell r="AC6">
            <v>4.6290000000000003E-3</v>
          </cell>
        </row>
        <row r="7">
          <cell r="A7">
            <v>488895</v>
          </cell>
          <cell r="B7" t="str">
            <v>Zlínský kraj</v>
          </cell>
          <cell r="C7" t="str">
            <v>Kroměříž</v>
          </cell>
          <cell r="D7" t="str">
            <v>Chvalčov</v>
          </cell>
          <cell r="E7" t="str">
            <v>7201</v>
          </cell>
          <cell r="F7" t="str">
            <v>Bystřice pod Hostýnem</v>
          </cell>
          <cell r="G7" t="str">
            <v>CZ0721</v>
          </cell>
          <cell r="H7" t="str">
            <v>Kroměříž</v>
          </cell>
          <cell r="I7">
            <v>488895</v>
          </cell>
          <cell r="J7" t="str">
            <v>Obřanská 145, 768 72  Chvalčov, Kroměříž</v>
          </cell>
          <cell r="K7" t="str">
            <v>starosta</v>
          </cell>
          <cell r="L7" t="str">
            <v>Ing.</v>
          </cell>
          <cell r="M7" t="str">
            <v>Jan</v>
          </cell>
          <cell r="N7" t="str">
            <v>Chlápek</v>
          </cell>
          <cell r="P7" t="str">
            <v>Ing. Jan Chlápek</v>
          </cell>
          <cell r="Q7" t="str">
            <v>Jan Chlápek</v>
          </cell>
          <cell r="R7">
            <v>573379770</v>
          </cell>
          <cell r="T7">
            <v>724188975</v>
          </cell>
          <cell r="U7" t="str">
            <v>obec@obec-chvalcov.cz</v>
          </cell>
          <cell r="V7">
            <v>506737</v>
          </cell>
          <cell r="W7">
            <v>1610</v>
          </cell>
          <cell r="X7">
            <v>2292.7957000000001</v>
          </cell>
          <cell r="Y7">
            <v>107</v>
          </cell>
          <cell r="Z7">
            <v>1.07</v>
          </cell>
          <cell r="AA7">
            <v>1.0397E-2</v>
          </cell>
          <cell r="AB7">
            <v>313</v>
          </cell>
          <cell r="AC7">
            <v>5.6820000000000004E-3</v>
          </cell>
        </row>
        <row r="8">
          <cell r="A8">
            <v>48471798</v>
          </cell>
          <cell r="B8" t="str">
            <v>Zlínský kraj</v>
          </cell>
          <cell r="C8" t="str">
            <v>Zlín</v>
          </cell>
          <cell r="D8" t="str">
            <v>Podhradí</v>
          </cell>
          <cell r="E8" t="str">
            <v>7204</v>
          </cell>
          <cell r="F8" t="str">
            <v>Luhačovice</v>
          </cell>
          <cell r="G8" t="str">
            <v>CZ0724</v>
          </cell>
          <cell r="H8" t="str">
            <v>Zlín</v>
          </cell>
          <cell r="I8">
            <v>48471798</v>
          </cell>
          <cell r="J8" t="str">
            <v>Podhradí 41, 763 26  Luhačovice, Zlín</v>
          </cell>
          <cell r="K8" t="str">
            <v>starosta</v>
          </cell>
          <cell r="M8" t="str">
            <v>František</v>
          </cell>
          <cell r="N8" t="str">
            <v>Koudelka</v>
          </cell>
          <cell r="P8" t="str">
            <v>František Koudelka</v>
          </cell>
          <cell r="Q8" t="str">
            <v>František Koudelka</v>
          </cell>
          <cell r="R8">
            <v>577133628</v>
          </cell>
          <cell r="T8">
            <v>724179032</v>
          </cell>
          <cell r="U8" t="str">
            <v>obec-podhradi@volny.cz</v>
          </cell>
          <cell r="V8">
            <v>534811</v>
          </cell>
          <cell r="W8">
            <v>198</v>
          </cell>
          <cell r="X8">
            <v>347.7353</v>
          </cell>
          <cell r="Y8">
            <v>0</v>
          </cell>
          <cell r="Z8">
            <v>1.07</v>
          </cell>
          <cell r="AA8">
            <v>1.1999999999999999E-3</v>
          </cell>
          <cell r="AB8">
            <v>36</v>
          </cell>
          <cell r="AC8">
            <v>6.5300000000000004E-4</v>
          </cell>
        </row>
        <row r="9">
          <cell r="A9">
            <v>48471640</v>
          </cell>
          <cell r="B9" t="str">
            <v>Zlínský kraj</v>
          </cell>
          <cell r="C9" t="str">
            <v>Zlín</v>
          </cell>
          <cell r="D9" t="str">
            <v>Tichov</v>
          </cell>
          <cell r="E9" t="str">
            <v>7209</v>
          </cell>
          <cell r="F9" t="str">
            <v>Valašské Klobouky</v>
          </cell>
          <cell r="G9" t="str">
            <v>CZ0724</v>
          </cell>
          <cell r="H9" t="str">
            <v>Zlín</v>
          </cell>
          <cell r="I9">
            <v>48471640</v>
          </cell>
          <cell r="J9" t="str">
            <v>Tichov 48, 766 01  Valašské Klobouky, Zlín</v>
          </cell>
          <cell r="K9" t="str">
            <v>starosta</v>
          </cell>
          <cell r="M9" t="str">
            <v>Petr</v>
          </cell>
          <cell r="N9" t="str">
            <v>Trčka</v>
          </cell>
          <cell r="P9" t="str">
            <v>Petr Trčka</v>
          </cell>
          <cell r="Q9" t="str">
            <v>Petr Trčka</v>
          </cell>
          <cell r="R9">
            <v>739233269</v>
          </cell>
          <cell r="S9">
            <v>577320309</v>
          </cell>
          <cell r="T9">
            <v>603858375</v>
          </cell>
          <cell r="U9" t="str">
            <v>tichov@volny.cz</v>
          </cell>
          <cell r="V9">
            <v>535184</v>
          </cell>
          <cell r="W9">
            <v>346</v>
          </cell>
          <cell r="X9">
            <v>731.53430000000003</v>
          </cell>
          <cell r="Y9">
            <v>0</v>
          </cell>
          <cell r="Z9">
            <v>1.07</v>
          </cell>
          <cell r="AA9">
            <v>2.1559999999999999E-3</v>
          </cell>
          <cell r="AB9">
            <v>22</v>
          </cell>
          <cell r="AC9">
            <v>3.9899999999999999E-4</v>
          </cell>
        </row>
        <row r="10">
          <cell r="A10">
            <v>48471828</v>
          </cell>
          <cell r="B10" t="str">
            <v>Zlínský kraj</v>
          </cell>
          <cell r="C10" t="str">
            <v>Zlín</v>
          </cell>
          <cell r="D10" t="str">
            <v>Březnice</v>
          </cell>
          <cell r="E10" t="str">
            <v>7213</v>
          </cell>
          <cell r="F10" t="str">
            <v>Zlín</v>
          </cell>
          <cell r="G10" t="str">
            <v>CZ0724</v>
          </cell>
          <cell r="H10" t="str">
            <v>Zlín</v>
          </cell>
          <cell r="I10">
            <v>48471828</v>
          </cell>
          <cell r="J10" t="str">
            <v>Březnice 485, 760 01  Zlín 1, Zlín</v>
          </cell>
          <cell r="K10" t="str">
            <v>starosta</v>
          </cell>
          <cell r="M10" t="str">
            <v>Josef</v>
          </cell>
          <cell r="N10" t="str">
            <v>Hutěčka</v>
          </cell>
          <cell r="P10" t="str">
            <v>Josef Hutěčka</v>
          </cell>
          <cell r="Q10" t="str">
            <v>Josef Hutěčka</v>
          </cell>
          <cell r="R10">
            <v>577991165</v>
          </cell>
          <cell r="T10">
            <v>725121093</v>
          </cell>
          <cell r="U10" t="str">
            <v>ou@breznice-zlin.cz</v>
          </cell>
          <cell r="V10">
            <v>538744</v>
          </cell>
          <cell r="W10">
            <v>1485</v>
          </cell>
          <cell r="X10">
            <v>915.30380000000002</v>
          </cell>
          <cell r="Y10">
            <v>138</v>
          </cell>
          <cell r="Z10">
            <v>1.07</v>
          </cell>
          <cell r="AA10">
            <v>9.3930000000000003E-3</v>
          </cell>
          <cell r="AB10">
            <v>249</v>
          </cell>
          <cell r="AC10">
            <v>4.5199999999999997E-3</v>
          </cell>
        </row>
        <row r="11">
          <cell r="A11">
            <v>304450</v>
          </cell>
          <cell r="B11" t="str">
            <v>Zlínský kraj</v>
          </cell>
          <cell r="C11" t="str">
            <v>Vsetín</v>
          </cell>
          <cell r="D11" t="str">
            <v>Vsetín</v>
          </cell>
          <cell r="E11" t="str">
            <v>7212</v>
          </cell>
          <cell r="F11" t="str">
            <v>Vsetín</v>
          </cell>
          <cell r="G11" t="str">
            <v>CZ0723</v>
          </cell>
          <cell r="H11" t="str">
            <v>Vsetín</v>
          </cell>
          <cell r="I11">
            <v>304450</v>
          </cell>
          <cell r="J11" t="str">
            <v>Svárov 1080, 755 24  Vsetín, Vsetín</v>
          </cell>
          <cell r="K11" t="str">
            <v>starosta</v>
          </cell>
          <cell r="M11" t="str">
            <v>Jiří</v>
          </cell>
          <cell r="N11" t="str">
            <v>Čunek</v>
          </cell>
          <cell r="P11" t="str">
            <v>Jiří Čunek</v>
          </cell>
          <cell r="Q11" t="str">
            <v>Jiří Čunek</v>
          </cell>
          <cell r="R11">
            <v>571491111</v>
          </cell>
          <cell r="T11">
            <v>734794459</v>
          </cell>
          <cell r="U11" t="str">
            <v>e-podatelna@mestovsetin.cz</v>
          </cell>
          <cell r="V11">
            <v>541630</v>
          </cell>
          <cell r="W11">
            <v>25185</v>
          </cell>
          <cell r="X11">
            <v>5760.7403999999997</v>
          </cell>
          <cell r="Y11">
            <v>3050</v>
          </cell>
          <cell r="Z11">
            <v>1.1523000000000001</v>
          </cell>
          <cell r="AA11">
            <v>0.16874800000000001</v>
          </cell>
          <cell r="AB11">
            <v>18402</v>
          </cell>
          <cell r="AC11">
            <v>0.334038</v>
          </cell>
        </row>
        <row r="12">
          <cell r="A12">
            <v>303712</v>
          </cell>
          <cell r="B12" t="str">
            <v>Zlínský kraj</v>
          </cell>
          <cell r="C12" t="str">
            <v>Vsetín</v>
          </cell>
          <cell r="D12" t="str">
            <v>Branky</v>
          </cell>
          <cell r="E12" t="str">
            <v>7210</v>
          </cell>
          <cell r="F12" t="str">
            <v>Valašské Meziříčí</v>
          </cell>
          <cell r="G12" t="str">
            <v>CZ0723</v>
          </cell>
          <cell r="H12" t="str">
            <v>Vsetín</v>
          </cell>
          <cell r="I12">
            <v>303712</v>
          </cell>
          <cell r="J12" t="str">
            <v>Branky 6, 756 45  Branky, Vsetín</v>
          </cell>
          <cell r="K12" t="str">
            <v>starosta</v>
          </cell>
          <cell r="L12" t="str">
            <v>Mgr.</v>
          </cell>
          <cell r="M12" t="str">
            <v>František</v>
          </cell>
          <cell r="N12" t="str">
            <v>Svoboda</v>
          </cell>
          <cell r="P12" t="str">
            <v>Mgr. František Svoboda</v>
          </cell>
          <cell r="Q12" t="str">
            <v>František Svoboda</v>
          </cell>
          <cell r="R12">
            <v>571637020</v>
          </cell>
          <cell r="T12">
            <v>603228210</v>
          </cell>
          <cell r="U12" t="str">
            <v>oubranky@vm.inext.cz</v>
          </cell>
          <cell r="V12">
            <v>541648</v>
          </cell>
          <cell r="W12">
            <v>1027</v>
          </cell>
          <cell r="X12">
            <v>1076.5880999999999</v>
          </cell>
          <cell r="Y12">
            <v>72</v>
          </cell>
          <cell r="Z12">
            <v>1.07</v>
          </cell>
          <cell r="AA12">
            <v>6.502E-3</v>
          </cell>
          <cell r="AB12">
            <v>117</v>
          </cell>
          <cell r="AC12">
            <v>2.124E-3</v>
          </cell>
        </row>
        <row r="13">
          <cell r="A13">
            <v>303739</v>
          </cell>
          <cell r="B13" t="str">
            <v>Zlínský kraj</v>
          </cell>
          <cell r="C13" t="str">
            <v>Vsetín</v>
          </cell>
          <cell r="D13" t="str">
            <v>Bystřička</v>
          </cell>
          <cell r="E13" t="str">
            <v>7212</v>
          </cell>
          <cell r="F13" t="str">
            <v>Vsetín</v>
          </cell>
          <cell r="G13" t="str">
            <v>CZ0723</v>
          </cell>
          <cell r="H13" t="str">
            <v>Vsetín</v>
          </cell>
          <cell r="I13">
            <v>303739</v>
          </cell>
          <cell r="J13" t="str">
            <v>Bystřička 82, 756 24  Bystřička, Vsetín</v>
          </cell>
          <cell r="K13" t="str">
            <v>starosta</v>
          </cell>
          <cell r="M13" t="str">
            <v>Zbyněk</v>
          </cell>
          <cell r="N13" t="str">
            <v>Fojtíček</v>
          </cell>
          <cell r="P13" t="str">
            <v>Zbyněk Fojtíček</v>
          </cell>
          <cell r="Q13" t="str">
            <v>Zbyněk Fojtíček</v>
          </cell>
          <cell r="R13">
            <v>571443258</v>
          </cell>
          <cell r="T13">
            <v>777604205</v>
          </cell>
          <cell r="U13" t="str">
            <v>obec.bystricka@telecom.cz</v>
          </cell>
          <cell r="V13">
            <v>541711</v>
          </cell>
          <cell r="W13">
            <v>1036</v>
          </cell>
          <cell r="X13">
            <v>951.26110000000006</v>
          </cell>
          <cell r="Y13">
            <v>42</v>
          </cell>
          <cell r="Z13">
            <v>1.07</v>
          </cell>
          <cell r="AA13">
            <v>6.293E-3</v>
          </cell>
          <cell r="AB13">
            <v>248</v>
          </cell>
          <cell r="AC13">
            <v>4.5019999999999999E-3</v>
          </cell>
        </row>
        <row r="14">
          <cell r="A14">
            <v>303747</v>
          </cell>
          <cell r="B14" t="str">
            <v>Zlínský kraj</v>
          </cell>
          <cell r="C14" t="str">
            <v>Vsetín</v>
          </cell>
          <cell r="D14" t="str">
            <v>Dolní Bečva</v>
          </cell>
          <cell r="E14" t="str">
            <v>7206</v>
          </cell>
          <cell r="F14" t="str">
            <v>Rožnov pod Radhoštěm</v>
          </cell>
          <cell r="G14" t="str">
            <v>CZ0723</v>
          </cell>
          <cell r="H14" t="str">
            <v>Vsetín</v>
          </cell>
          <cell r="I14">
            <v>303747</v>
          </cell>
          <cell r="J14" t="str">
            <v>Dolní Bečva 340, 756 55  Dolní Bečva, Vsetín</v>
          </cell>
          <cell r="K14" t="str">
            <v>starosta</v>
          </cell>
          <cell r="L14" t="str">
            <v>Bc.</v>
          </cell>
          <cell r="M14" t="str">
            <v>Michal</v>
          </cell>
          <cell r="N14" t="str">
            <v>Krhůtek</v>
          </cell>
          <cell r="P14" t="str">
            <v>Bc. Michal Krhůtek</v>
          </cell>
          <cell r="Q14" t="str">
            <v>Michal Krhůtek</v>
          </cell>
          <cell r="R14">
            <v>571647166</v>
          </cell>
          <cell r="T14">
            <v>724179039</v>
          </cell>
          <cell r="U14" t="str">
            <v>podatelna@dolnibecva.cz</v>
          </cell>
          <cell r="V14">
            <v>541800</v>
          </cell>
          <cell r="W14">
            <v>1929</v>
          </cell>
          <cell r="X14">
            <v>2003.817</v>
          </cell>
          <cell r="Y14">
            <v>231</v>
          </cell>
          <cell r="Z14">
            <v>1.07</v>
          </cell>
          <cell r="AA14">
            <v>1.2885000000000001E-2</v>
          </cell>
          <cell r="AB14">
            <v>379</v>
          </cell>
          <cell r="AC14">
            <v>6.8799999999999998E-3</v>
          </cell>
        </row>
        <row r="15">
          <cell r="A15">
            <v>47930292</v>
          </cell>
          <cell r="B15" t="str">
            <v>Zlínský kraj</v>
          </cell>
          <cell r="C15" t="str">
            <v>Kroměříž</v>
          </cell>
          <cell r="D15" t="str">
            <v>Blazice</v>
          </cell>
          <cell r="E15" t="str">
            <v>7201</v>
          </cell>
          <cell r="F15" t="str">
            <v>Bystřice pod Hostýnem</v>
          </cell>
          <cell r="G15" t="str">
            <v>CZ0721</v>
          </cell>
          <cell r="H15" t="str">
            <v>Kroměříž</v>
          </cell>
          <cell r="I15">
            <v>47930292</v>
          </cell>
          <cell r="J15" t="str">
            <v>Blazice 70, 768 61  Bystřice pod Hostýnem, Kroměříž</v>
          </cell>
          <cell r="K15" t="str">
            <v>starosta</v>
          </cell>
          <cell r="M15" t="str">
            <v>Luboš</v>
          </cell>
          <cell r="N15" t="str">
            <v>Hradil</v>
          </cell>
          <cell r="P15" t="str">
            <v>Luboš Hradil</v>
          </cell>
          <cell r="Q15" t="str">
            <v>Luboš Hradil</v>
          </cell>
          <cell r="R15">
            <v>573388025</v>
          </cell>
          <cell r="T15">
            <v>728054627</v>
          </cell>
          <cell r="U15" t="str">
            <v>info@blazice.cz</v>
          </cell>
          <cell r="V15">
            <v>542318</v>
          </cell>
          <cell r="W15">
            <v>217</v>
          </cell>
          <cell r="X15">
            <v>379.637</v>
          </cell>
          <cell r="Y15">
            <v>0</v>
          </cell>
          <cell r="Z15">
            <v>1.07</v>
          </cell>
          <cell r="AA15">
            <v>1.3159999999999999E-3</v>
          </cell>
          <cell r="AB15">
            <v>35</v>
          </cell>
          <cell r="AC15">
            <v>6.3500000000000004E-4</v>
          </cell>
        </row>
        <row r="16">
          <cell r="A16">
            <v>47930276</v>
          </cell>
          <cell r="B16" t="str">
            <v>Zlínský kraj</v>
          </cell>
          <cell r="C16" t="str">
            <v>Kroměříž</v>
          </cell>
          <cell r="D16" t="str">
            <v>Honětice</v>
          </cell>
          <cell r="E16" t="str">
            <v>7203</v>
          </cell>
          <cell r="F16" t="str">
            <v>Kroměříž</v>
          </cell>
          <cell r="G16" t="str">
            <v>CZ0721</v>
          </cell>
          <cell r="H16" t="str">
            <v>Kroměříž</v>
          </cell>
          <cell r="I16">
            <v>47930276</v>
          </cell>
          <cell r="J16" t="str">
            <v>Honětice 73, 768 13  Litenčice, Kroměříž</v>
          </cell>
          <cell r="K16" t="str">
            <v>starostka</v>
          </cell>
          <cell r="M16" t="str">
            <v>Markéta</v>
          </cell>
          <cell r="N16" t="str">
            <v>Soukupová</v>
          </cell>
          <cell r="P16" t="str">
            <v>Markéta Soukupová</v>
          </cell>
          <cell r="Q16" t="str">
            <v>Markéta Soukupová</v>
          </cell>
          <cell r="R16">
            <v>573374153</v>
          </cell>
          <cell r="T16">
            <v>727975400</v>
          </cell>
          <cell r="U16" t="str">
            <v>honetice@volny.cz</v>
          </cell>
          <cell r="V16">
            <v>542342</v>
          </cell>
          <cell r="W16">
            <v>80</v>
          </cell>
          <cell r="X16">
            <v>368.67579999999998</v>
          </cell>
          <cell r="Y16">
            <v>0</v>
          </cell>
          <cell r="Z16">
            <v>1.07</v>
          </cell>
          <cell r="AA16">
            <v>5.6499999999999996E-4</v>
          </cell>
          <cell r="AB16">
            <v>11</v>
          </cell>
          <cell r="AC16">
            <v>2.0000000000000001E-4</v>
          </cell>
        </row>
        <row r="17">
          <cell r="A17">
            <v>47930284</v>
          </cell>
          <cell r="B17" t="str">
            <v>Zlínský kraj</v>
          </cell>
          <cell r="C17" t="str">
            <v>Kroměříž</v>
          </cell>
          <cell r="D17" t="str">
            <v>Vrbka</v>
          </cell>
          <cell r="E17" t="str">
            <v>7203</v>
          </cell>
          <cell r="F17" t="str">
            <v>Kroměříž</v>
          </cell>
          <cell r="G17" t="str">
            <v>CZ0721</v>
          </cell>
          <cell r="H17" t="str">
            <v>Kroměříž</v>
          </cell>
          <cell r="I17">
            <v>47930284</v>
          </cell>
          <cell r="J17" t="str">
            <v>Vrbka 69, 768 21  Kvasice, Kroměříž</v>
          </cell>
          <cell r="K17" t="str">
            <v>starosta</v>
          </cell>
          <cell r="M17" t="str">
            <v>Viliam</v>
          </cell>
          <cell r="N17" t="str">
            <v>Pospíšil</v>
          </cell>
          <cell r="P17" t="str">
            <v>Viliam Pospíšil</v>
          </cell>
          <cell r="Q17" t="str">
            <v>Viliam Pospíšil</v>
          </cell>
          <cell r="R17">
            <v>573360004</v>
          </cell>
          <cell r="T17">
            <v>725518714</v>
          </cell>
          <cell r="U17" t="str">
            <v>ou@obec-vrbka.cz</v>
          </cell>
          <cell r="V17">
            <v>542393</v>
          </cell>
          <cell r="W17">
            <v>195</v>
          </cell>
          <cell r="X17">
            <v>531.28060000000005</v>
          </cell>
          <cell r="Y17">
            <v>0</v>
          </cell>
          <cell r="Z17">
            <v>1.07</v>
          </cell>
          <cell r="AA17">
            <v>1.255E-3</v>
          </cell>
          <cell r="AB17">
            <v>13</v>
          </cell>
          <cell r="AC17">
            <v>2.3599999999999999E-4</v>
          </cell>
        </row>
        <row r="18">
          <cell r="A18">
            <v>303755</v>
          </cell>
          <cell r="B18" t="str">
            <v>Zlínský kraj</v>
          </cell>
          <cell r="C18" t="str">
            <v>Vsetín</v>
          </cell>
          <cell r="D18" t="str">
            <v>Francova Lhota</v>
          </cell>
          <cell r="E18" t="str">
            <v>7212</v>
          </cell>
          <cell r="F18" t="str">
            <v>Vsetín</v>
          </cell>
          <cell r="G18" t="str">
            <v>CZ0723</v>
          </cell>
          <cell r="H18" t="str">
            <v>Vsetín</v>
          </cell>
          <cell r="I18">
            <v>303755</v>
          </cell>
          <cell r="J18" t="str">
            <v>Francova Lhota 325, 756 14  Francova Lhota, Vsetín</v>
          </cell>
          <cell r="K18" t="str">
            <v>starosta</v>
          </cell>
          <cell r="M18" t="str">
            <v>Miroslav</v>
          </cell>
          <cell r="N18" t="str">
            <v>Brlica</v>
          </cell>
          <cell r="P18" t="str">
            <v>Miroslav Brlica</v>
          </cell>
          <cell r="Q18" t="str">
            <v>Miroslav Brlica</v>
          </cell>
          <cell r="R18">
            <v>571422307</v>
          </cell>
          <cell r="T18">
            <v>731608245</v>
          </cell>
          <cell r="U18" t="str">
            <v>obec@francovalhota.cz</v>
          </cell>
          <cell r="V18">
            <v>542644</v>
          </cell>
          <cell r="W18">
            <v>1465</v>
          </cell>
          <cell r="X18">
            <v>2287.8849</v>
          </cell>
          <cell r="Y18">
            <v>191</v>
          </cell>
          <cell r="Z18">
            <v>1.07</v>
          </cell>
          <cell r="AA18">
            <v>1.0189999999999999E-2</v>
          </cell>
          <cell r="AB18">
            <v>213</v>
          </cell>
          <cell r="AC18">
            <v>3.8660000000000001E-3</v>
          </cell>
        </row>
        <row r="19">
          <cell r="A19">
            <v>303763</v>
          </cell>
          <cell r="B19" t="str">
            <v>Zlínský kraj</v>
          </cell>
          <cell r="C19" t="str">
            <v>Vsetín</v>
          </cell>
          <cell r="D19" t="str">
            <v>Halenkov</v>
          </cell>
          <cell r="E19" t="str">
            <v>7212</v>
          </cell>
          <cell r="F19" t="str">
            <v>Vsetín</v>
          </cell>
          <cell r="G19" t="str">
            <v>CZ0723</v>
          </cell>
          <cell r="H19" t="str">
            <v>Vsetín</v>
          </cell>
          <cell r="I19">
            <v>303763</v>
          </cell>
          <cell r="J19" t="str">
            <v>Halenkov 655, 756 03  Halenkov, Vsetín</v>
          </cell>
          <cell r="K19" t="str">
            <v>starosta</v>
          </cell>
          <cell r="L19" t="str">
            <v>Ing.</v>
          </cell>
          <cell r="M19" t="str">
            <v>Radek</v>
          </cell>
          <cell r="N19" t="str">
            <v>Chromčák</v>
          </cell>
          <cell r="P19" t="str">
            <v>Ing. Radek Chromčák</v>
          </cell>
          <cell r="Q19" t="str">
            <v>Radek Chromčák</v>
          </cell>
          <cell r="R19">
            <v>571457310</v>
          </cell>
          <cell r="T19">
            <v>739669313</v>
          </cell>
          <cell r="U19" t="str">
            <v>ou@halenkov.cz</v>
          </cell>
          <cell r="V19">
            <v>542679</v>
          </cell>
          <cell r="W19">
            <v>2348</v>
          </cell>
          <cell r="X19">
            <v>4221.0712000000003</v>
          </cell>
          <cell r="Y19">
            <v>392</v>
          </cell>
          <cell r="Z19">
            <v>1.1523000000000001</v>
          </cell>
          <cell r="AA19">
            <v>1.7277000000000001E-2</v>
          </cell>
          <cell r="AB19">
            <v>602</v>
          </cell>
          <cell r="AC19">
            <v>1.0928E-2</v>
          </cell>
        </row>
        <row r="20">
          <cell r="A20">
            <v>303771</v>
          </cell>
          <cell r="B20" t="str">
            <v>Zlínský kraj</v>
          </cell>
          <cell r="C20" t="str">
            <v>Vsetín</v>
          </cell>
          <cell r="D20" t="str">
            <v>Horní Bečva</v>
          </cell>
          <cell r="E20" t="str">
            <v>7206</v>
          </cell>
          <cell r="F20" t="str">
            <v>Rožnov pod Radhoštěm</v>
          </cell>
          <cell r="G20" t="str">
            <v>CZ0723</v>
          </cell>
          <cell r="H20" t="str">
            <v>Vsetín</v>
          </cell>
          <cell r="I20">
            <v>303771</v>
          </cell>
          <cell r="J20" t="str">
            <v>Horní Bečva 550, 756 57  Horní Bečva, Vsetín</v>
          </cell>
          <cell r="K20" t="str">
            <v>starosta</v>
          </cell>
          <cell r="L20" t="str">
            <v>Bc.</v>
          </cell>
          <cell r="M20" t="str">
            <v>Rudolf</v>
          </cell>
          <cell r="N20" t="str">
            <v>Bernát</v>
          </cell>
          <cell r="P20" t="str">
            <v>Bc. Rudolf Bernát</v>
          </cell>
          <cell r="Q20" t="str">
            <v>Rudolf Bernát</v>
          </cell>
          <cell r="R20">
            <v>571645105</v>
          </cell>
          <cell r="S20">
            <v>420571645248</v>
          </cell>
          <cell r="T20">
            <v>603320096</v>
          </cell>
          <cell r="U20" t="str">
            <v>podatelna@hornibecva.cz</v>
          </cell>
          <cell r="V20">
            <v>542687</v>
          </cell>
          <cell r="W20">
            <v>2438</v>
          </cell>
          <cell r="X20">
            <v>4240.5735000000004</v>
          </cell>
          <cell r="Y20">
            <v>354</v>
          </cell>
          <cell r="Z20">
            <v>1.1523000000000001</v>
          </cell>
          <cell r="AA20">
            <v>1.7541000000000001E-2</v>
          </cell>
          <cell r="AB20">
            <v>505</v>
          </cell>
          <cell r="AC20">
            <v>9.1669999999999998E-3</v>
          </cell>
        </row>
        <row r="21">
          <cell r="A21">
            <v>303780</v>
          </cell>
          <cell r="B21" t="str">
            <v>Zlínský kraj</v>
          </cell>
          <cell r="C21" t="str">
            <v>Vsetín</v>
          </cell>
          <cell r="D21" t="str">
            <v>Horní Lideč</v>
          </cell>
          <cell r="E21" t="str">
            <v>7212</v>
          </cell>
          <cell r="F21" t="str">
            <v>Vsetín</v>
          </cell>
          <cell r="G21" t="str">
            <v>CZ0723</v>
          </cell>
          <cell r="H21" t="str">
            <v>Vsetín</v>
          </cell>
          <cell r="I21">
            <v>303780</v>
          </cell>
          <cell r="J21" t="str">
            <v>Horní Lideč 292, 756 12  Horní Lideč, Vsetín</v>
          </cell>
          <cell r="K21" t="str">
            <v>starosta</v>
          </cell>
          <cell r="M21" t="str">
            <v>Josef</v>
          </cell>
          <cell r="N21" t="str">
            <v>Tkadlec</v>
          </cell>
          <cell r="P21" t="str">
            <v>Josef Tkadlec</v>
          </cell>
          <cell r="Q21" t="str">
            <v>Josef Tkadlec</v>
          </cell>
          <cell r="R21">
            <v>571447428</v>
          </cell>
          <cell r="T21">
            <v>724179014</v>
          </cell>
          <cell r="U21" t="str">
            <v>obec.hornilidec@tiskali.cz</v>
          </cell>
          <cell r="V21">
            <v>542725</v>
          </cell>
          <cell r="W21">
            <v>1314</v>
          </cell>
          <cell r="X21">
            <v>721.95010000000002</v>
          </cell>
          <cell r="Y21">
            <v>351</v>
          </cell>
          <cell r="Z21">
            <v>1.07</v>
          </cell>
          <cell r="AA21">
            <v>9.8689999999999993E-3</v>
          </cell>
          <cell r="AB21">
            <v>401</v>
          </cell>
          <cell r="AC21">
            <v>7.2789999999999999E-3</v>
          </cell>
        </row>
        <row r="22">
          <cell r="A22">
            <v>303798</v>
          </cell>
          <cell r="B22" t="str">
            <v>Zlínský kraj</v>
          </cell>
          <cell r="C22" t="str">
            <v>Vsetín</v>
          </cell>
          <cell r="D22" t="str">
            <v>Hošťálková</v>
          </cell>
          <cell r="E22" t="str">
            <v>7212</v>
          </cell>
          <cell r="F22" t="str">
            <v>Vsetín</v>
          </cell>
          <cell r="G22" t="str">
            <v>CZ0723</v>
          </cell>
          <cell r="H22" t="str">
            <v>Vsetín</v>
          </cell>
          <cell r="I22">
            <v>303798</v>
          </cell>
          <cell r="J22" t="str">
            <v>Hošťálková 3, 756 22  Hošťálková, Vsetín</v>
          </cell>
          <cell r="K22" t="str">
            <v>starosta</v>
          </cell>
          <cell r="M22" t="str">
            <v>Petr</v>
          </cell>
          <cell r="N22" t="str">
            <v>Laštovica</v>
          </cell>
          <cell r="P22" t="str">
            <v>Petr Laštovica</v>
          </cell>
          <cell r="Q22" t="str">
            <v>Petr Laštovica</v>
          </cell>
          <cell r="R22">
            <v>571442347</v>
          </cell>
          <cell r="T22">
            <v>736628465</v>
          </cell>
          <cell r="U22" t="str">
            <v>obec@hostalkova.cz</v>
          </cell>
          <cell r="V22">
            <v>542750</v>
          </cell>
          <cell r="W22">
            <v>2283</v>
          </cell>
          <cell r="X22">
            <v>2689.6181999999999</v>
          </cell>
          <cell r="Y22">
            <v>409</v>
          </cell>
          <cell r="Z22">
            <v>1.1523000000000001</v>
          </cell>
          <cell r="AA22">
            <v>1.6420000000000001E-2</v>
          </cell>
          <cell r="AB22">
            <v>456</v>
          </cell>
          <cell r="AC22">
            <v>8.2769999999999996E-3</v>
          </cell>
        </row>
        <row r="23">
          <cell r="A23">
            <v>303801</v>
          </cell>
          <cell r="B23" t="str">
            <v>Zlínský kraj</v>
          </cell>
          <cell r="C23" t="str">
            <v>Vsetín</v>
          </cell>
          <cell r="D23" t="str">
            <v>Hovězí</v>
          </cell>
          <cell r="E23" t="str">
            <v>7212</v>
          </cell>
          <cell r="F23" t="str">
            <v>Vsetín</v>
          </cell>
          <cell r="G23" t="str">
            <v>CZ0723</v>
          </cell>
          <cell r="H23" t="str">
            <v>Vsetín</v>
          </cell>
          <cell r="I23">
            <v>303801</v>
          </cell>
          <cell r="J23" t="str">
            <v>Hovězí 2, 756 01  Hovězí, Vsetín</v>
          </cell>
          <cell r="K23" t="str">
            <v>starosta</v>
          </cell>
          <cell r="M23" t="str">
            <v>Antonín</v>
          </cell>
          <cell r="N23" t="str">
            <v>Koňařík</v>
          </cell>
          <cell r="P23" t="str">
            <v>Antonín Koňařík</v>
          </cell>
          <cell r="Q23" t="str">
            <v>Antonín Koňařík</v>
          </cell>
          <cell r="R23">
            <v>571445011</v>
          </cell>
          <cell r="T23">
            <v>724179294</v>
          </cell>
          <cell r="U23" t="str">
            <v>podatelna@obec-hovezi.cz</v>
          </cell>
          <cell r="V23">
            <v>542768</v>
          </cell>
          <cell r="W23">
            <v>2355</v>
          </cell>
          <cell r="X23">
            <v>2213.3663000000001</v>
          </cell>
          <cell r="Y23">
            <v>344</v>
          </cell>
          <cell r="Z23">
            <v>1.1523000000000001</v>
          </cell>
          <cell r="AA23">
            <v>1.6198000000000001E-2</v>
          </cell>
          <cell r="AB23">
            <v>461</v>
          </cell>
          <cell r="AC23">
            <v>8.3680000000000004E-3</v>
          </cell>
        </row>
        <row r="24">
          <cell r="A24">
            <v>303828</v>
          </cell>
          <cell r="B24" t="str">
            <v>Zlínský kraj</v>
          </cell>
          <cell r="C24" t="str">
            <v>Vsetín</v>
          </cell>
          <cell r="D24" t="str">
            <v>Huslenky</v>
          </cell>
          <cell r="E24" t="str">
            <v>7212</v>
          </cell>
          <cell r="F24" t="str">
            <v>Vsetín</v>
          </cell>
          <cell r="G24" t="str">
            <v>CZ0723</v>
          </cell>
          <cell r="H24" t="str">
            <v>Vsetín</v>
          </cell>
          <cell r="I24">
            <v>303828</v>
          </cell>
          <cell r="J24" t="str">
            <v>Huslenky 494, 756 02  Huslenky, Vsetín</v>
          </cell>
          <cell r="K24" t="str">
            <v>starosta</v>
          </cell>
          <cell r="M24" t="str">
            <v>Oldřich</v>
          </cell>
          <cell r="N24" t="str">
            <v>Surala</v>
          </cell>
          <cell r="P24" t="str">
            <v>Oldřich Surala</v>
          </cell>
          <cell r="Q24" t="str">
            <v>Oldřich Surala</v>
          </cell>
          <cell r="R24">
            <v>571165100</v>
          </cell>
          <cell r="T24">
            <v>725121188</v>
          </cell>
          <cell r="U24" t="str">
            <v>ou@huslenky.cz</v>
          </cell>
          <cell r="V24">
            <v>542784</v>
          </cell>
          <cell r="W24">
            <v>2174</v>
          </cell>
          <cell r="X24">
            <v>3506.6844999999998</v>
          </cell>
          <cell r="Y24">
            <v>143</v>
          </cell>
          <cell r="Z24">
            <v>1.1523000000000001</v>
          </cell>
          <cell r="AA24">
            <v>1.4255E-2</v>
          </cell>
          <cell r="AB24">
            <v>174</v>
          </cell>
          <cell r="AC24">
            <v>3.1580000000000002E-3</v>
          </cell>
        </row>
        <row r="25">
          <cell r="A25">
            <v>303836</v>
          </cell>
          <cell r="B25" t="str">
            <v>Zlínský kraj</v>
          </cell>
          <cell r="C25" t="str">
            <v>Vsetín</v>
          </cell>
          <cell r="D25" t="str">
            <v>Hutisko-Solanec</v>
          </cell>
          <cell r="E25" t="str">
            <v>7206</v>
          </cell>
          <cell r="F25" t="str">
            <v>Rožnov pod Radhoštěm</v>
          </cell>
          <cell r="G25" t="str">
            <v>CZ0723</v>
          </cell>
          <cell r="H25" t="str">
            <v>Vsetín</v>
          </cell>
          <cell r="I25">
            <v>303836</v>
          </cell>
          <cell r="J25" t="str">
            <v>Hutisko-Solanec 512, 756 62  Hutisko-Solanec, Vsetín</v>
          </cell>
          <cell r="K25" t="str">
            <v>starosta</v>
          </cell>
          <cell r="L25" t="str">
            <v>Ing.</v>
          </cell>
          <cell r="M25" t="str">
            <v>Vladimír</v>
          </cell>
          <cell r="N25" t="str">
            <v>Petružela</v>
          </cell>
          <cell r="P25" t="str">
            <v>Ing. Vladimír Petružela</v>
          </cell>
          <cell r="Q25" t="str">
            <v>Vladimír Petružela</v>
          </cell>
          <cell r="R25">
            <v>571644272</v>
          </cell>
          <cell r="T25">
            <v>724178682</v>
          </cell>
          <cell r="U25" t="str">
            <v>ou@hutisko-solanec.cz</v>
          </cell>
          <cell r="V25">
            <v>542814</v>
          </cell>
          <cell r="W25">
            <v>1974</v>
          </cell>
          <cell r="X25">
            <v>2991.2579000000001</v>
          </cell>
          <cell r="Y25">
            <v>280</v>
          </cell>
          <cell r="Z25">
            <v>1.07</v>
          </cell>
          <cell r="AA25">
            <v>1.3857E-2</v>
          </cell>
          <cell r="AB25">
            <v>302</v>
          </cell>
          <cell r="AC25">
            <v>5.4819999999999999E-3</v>
          </cell>
        </row>
        <row r="26">
          <cell r="A26">
            <v>303844</v>
          </cell>
          <cell r="B26" t="str">
            <v>Zlínský kraj</v>
          </cell>
          <cell r="C26" t="str">
            <v>Vsetín</v>
          </cell>
          <cell r="D26" t="str">
            <v>Choryně</v>
          </cell>
          <cell r="E26" t="str">
            <v>7210</v>
          </cell>
          <cell r="F26" t="str">
            <v>Valašské Meziříčí</v>
          </cell>
          <cell r="G26" t="str">
            <v>CZ0723</v>
          </cell>
          <cell r="H26" t="str">
            <v>Vsetín</v>
          </cell>
          <cell r="I26">
            <v>303844</v>
          </cell>
          <cell r="J26" t="str">
            <v>Choryně 200, 756 42  Choryně, Vsetín</v>
          </cell>
          <cell r="K26" t="str">
            <v>starosta</v>
          </cell>
          <cell r="M26" t="str">
            <v>Andrea</v>
          </cell>
          <cell r="N26" t="str">
            <v>Strnadová, Dis.</v>
          </cell>
          <cell r="O26" t="str">
            <v>DiS.</v>
          </cell>
          <cell r="P26" t="str">
            <v>Andrea Strnadová, Dis.</v>
          </cell>
          <cell r="Q26" t="str">
            <v>Andrea Strnadová, Dis.</v>
          </cell>
          <cell r="R26">
            <v>571619730</v>
          </cell>
          <cell r="T26">
            <v>733515019</v>
          </cell>
          <cell r="U26" t="str">
            <v>podatelna@obec-choryne.cz</v>
          </cell>
          <cell r="V26">
            <v>542831</v>
          </cell>
          <cell r="W26">
            <v>754</v>
          </cell>
          <cell r="X26">
            <v>910.93119999999999</v>
          </cell>
          <cell r="Y26">
            <v>80</v>
          </cell>
          <cell r="Z26">
            <v>1.07</v>
          </cell>
          <cell r="AA26">
            <v>5.006E-3</v>
          </cell>
          <cell r="AB26">
            <v>87</v>
          </cell>
          <cell r="AC26">
            <v>1.5790000000000001E-3</v>
          </cell>
        </row>
        <row r="27">
          <cell r="A27">
            <v>303852</v>
          </cell>
          <cell r="B27" t="str">
            <v>Zlínský kraj</v>
          </cell>
          <cell r="C27" t="str">
            <v>Vsetín</v>
          </cell>
          <cell r="D27" t="str">
            <v>Jablůnka</v>
          </cell>
          <cell r="E27" t="str">
            <v>7212</v>
          </cell>
          <cell r="F27" t="str">
            <v>Vsetín</v>
          </cell>
          <cell r="G27" t="str">
            <v>CZ0723</v>
          </cell>
          <cell r="H27" t="str">
            <v>Vsetín</v>
          </cell>
          <cell r="I27">
            <v>303852</v>
          </cell>
          <cell r="J27" t="str">
            <v>Jablůnka 365, 756 23  Jablůnka nad Bečvou, Vsetín</v>
          </cell>
          <cell r="K27" t="str">
            <v>starosta</v>
          </cell>
          <cell r="L27" t="str">
            <v>Bc.</v>
          </cell>
          <cell r="M27" t="str">
            <v>Petr</v>
          </cell>
          <cell r="N27" t="str">
            <v>Brinček</v>
          </cell>
          <cell r="P27" t="str">
            <v>Bc. Petr Brinček</v>
          </cell>
          <cell r="Q27" t="str">
            <v>Petr Brinček</v>
          </cell>
          <cell r="R27">
            <v>571452383</v>
          </cell>
          <cell r="T27">
            <v>603526972</v>
          </cell>
          <cell r="U27" t="str">
            <v>oujablunka@volny.cz</v>
          </cell>
          <cell r="V27">
            <v>542865</v>
          </cell>
          <cell r="W27">
            <v>2063</v>
          </cell>
          <cell r="X27">
            <v>820.51260000000002</v>
          </cell>
          <cell r="Y27">
            <v>249</v>
          </cell>
          <cell r="Z27">
            <v>1.1523000000000001</v>
          </cell>
          <cell r="AA27">
            <v>1.3299999999999999E-2</v>
          </cell>
          <cell r="AB27">
            <v>1178</v>
          </cell>
          <cell r="AC27">
            <v>2.1382999999999999E-2</v>
          </cell>
        </row>
        <row r="28">
          <cell r="A28">
            <v>303879</v>
          </cell>
          <cell r="B28" t="str">
            <v>Zlínský kraj</v>
          </cell>
          <cell r="C28" t="str">
            <v>Vsetín</v>
          </cell>
          <cell r="D28" t="str">
            <v>Jarcová</v>
          </cell>
          <cell r="E28" t="str">
            <v>7210</v>
          </cell>
          <cell r="F28" t="str">
            <v>Valašské Meziříčí</v>
          </cell>
          <cell r="G28" t="str">
            <v>CZ0723</v>
          </cell>
          <cell r="H28" t="str">
            <v>Vsetín</v>
          </cell>
          <cell r="I28">
            <v>303879</v>
          </cell>
          <cell r="J28" t="str">
            <v>Jarcová 200, 757 01  Valašské Meziříčí, Vsetín</v>
          </cell>
          <cell r="K28" t="str">
            <v>starosta</v>
          </cell>
          <cell r="L28" t="str">
            <v>Ing.</v>
          </cell>
          <cell r="M28" t="str">
            <v>Ivo</v>
          </cell>
          <cell r="N28" t="str">
            <v>Veselý</v>
          </cell>
          <cell r="P28" t="str">
            <v>Ing. Ivo Veselý</v>
          </cell>
          <cell r="Q28" t="str">
            <v>Ivo Veselý</v>
          </cell>
          <cell r="R28">
            <v>571631010</v>
          </cell>
          <cell r="T28">
            <v>603489672</v>
          </cell>
          <cell r="U28" t="str">
            <v>starosta@jarcova.cz</v>
          </cell>
          <cell r="V28">
            <v>542903</v>
          </cell>
          <cell r="W28">
            <v>848</v>
          </cell>
          <cell r="X28">
            <v>520.69659999999999</v>
          </cell>
          <cell r="Y28">
            <v>87</v>
          </cell>
          <cell r="Z28">
            <v>1.07</v>
          </cell>
          <cell r="AA28">
            <v>5.4140000000000004E-3</v>
          </cell>
          <cell r="AB28">
            <v>85</v>
          </cell>
          <cell r="AC28">
            <v>1.5430000000000001E-3</v>
          </cell>
        </row>
        <row r="29">
          <cell r="A29">
            <v>303909</v>
          </cell>
          <cell r="B29" t="str">
            <v>Zlínský kraj</v>
          </cell>
          <cell r="C29" t="str">
            <v>Vsetín</v>
          </cell>
          <cell r="D29" t="str">
            <v>Karolinka</v>
          </cell>
          <cell r="E29" t="str">
            <v>7212</v>
          </cell>
          <cell r="F29" t="str">
            <v>Vsetín</v>
          </cell>
          <cell r="G29" t="str">
            <v>CZ0723</v>
          </cell>
          <cell r="H29" t="str">
            <v>Vsetín</v>
          </cell>
          <cell r="I29">
            <v>303909</v>
          </cell>
          <cell r="J29" t="str">
            <v>Radniční nám. 42, 756 05  Karolinka, Vsetín</v>
          </cell>
          <cell r="K29" t="str">
            <v>starostka</v>
          </cell>
          <cell r="M29" t="str">
            <v>Marie</v>
          </cell>
          <cell r="N29" t="str">
            <v>Chovanečková</v>
          </cell>
          <cell r="P29" t="str">
            <v>Marie Chovanečková</v>
          </cell>
          <cell r="Q29" t="str">
            <v>Marie Chovanečková</v>
          </cell>
          <cell r="R29">
            <v>571450421</v>
          </cell>
          <cell r="T29">
            <v>734681624</v>
          </cell>
          <cell r="U29" t="str">
            <v>podatelna@mukarolinka.cz</v>
          </cell>
          <cell r="V29">
            <v>542911</v>
          </cell>
          <cell r="W29">
            <v>2373</v>
          </cell>
          <cell r="X29">
            <v>4231.1426000000001</v>
          </cell>
          <cell r="Y29">
            <v>229</v>
          </cell>
          <cell r="Z29">
            <v>1.1523000000000001</v>
          </cell>
          <cell r="AA29">
            <v>1.6291E-2</v>
          </cell>
          <cell r="AB29">
            <v>470</v>
          </cell>
          <cell r="AC29">
            <v>8.5319999999999997E-3</v>
          </cell>
        </row>
        <row r="30">
          <cell r="A30">
            <v>303917</v>
          </cell>
          <cell r="B30" t="str">
            <v>Zlínský kraj</v>
          </cell>
          <cell r="C30" t="str">
            <v>Vsetín</v>
          </cell>
          <cell r="D30" t="str">
            <v>Kateřinice</v>
          </cell>
          <cell r="E30" t="str">
            <v>7212</v>
          </cell>
          <cell r="F30" t="str">
            <v>Vsetín</v>
          </cell>
          <cell r="G30" t="str">
            <v>CZ0723</v>
          </cell>
          <cell r="H30" t="str">
            <v>Vsetín</v>
          </cell>
          <cell r="I30">
            <v>303917</v>
          </cell>
          <cell r="J30" t="str">
            <v>Kateřinice 242, 756 21  Ratiboř, Vsetín</v>
          </cell>
          <cell r="K30" t="str">
            <v>starosta</v>
          </cell>
          <cell r="L30" t="str">
            <v>Ing.</v>
          </cell>
          <cell r="M30" t="str">
            <v>Vojtěch</v>
          </cell>
          <cell r="N30" t="str">
            <v>Zubíček</v>
          </cell>
          <cell r="O30" t="str">
            <v>Ph.D</v>
          </cell>
          <cell r="P30" t="str">
            <v>Ing. Vojtěch Zubíček, Ph.D</v>
          </cell>
          <cell r="Q30" t="str">
            <v>Vojtěch Zubíček</v>
          </cell>
          <cell r="R30">
            <v>571442315</v>
          </cell>
          <cell r="T30">
            <v>724179455</v>
          </cell>
          <cell r="U30" t="str">
            <v>ou@obeckaterinice.cz</v>
          </cell>
          <cell r="V30">
            <v>542946</v>
          </cell>
          <cell r="W30">
            <v>1083</v>
          </cell>
          <cell r="X30">
            <v>1336.0524</v>
          </cell>
          <cell r="Y30">
            <v>94</v>
          </cell>
          <cell r="Z30">
            <v>1.07</v>
          </cell>
          <cell r="AA30">
            <v>7.0619999999999997E-3</v>
          </cell>
          <cell r="AB30">
            <v>114</v>
          </cell>
          <cell r="AC30">
            <v>2.0690000000000001E-3</v>
          </cell>
        </row>
        <row r="31">
          <cell r="A31">
            <v>303925</v>
          </cell>
          <cell r="B31" t="str">
            <v>Zlínský kraj</v>
          </cell>
          <cell r="C31" t="str">
            <v>Vsetín</v>
          </cell>
          <cell r="D31" t="str">
            <v>Kelč</v>
          </cell>
          <cell r="E31" t="str">
            <v>7210</v>
          </cell>
          <cell r="F31" t="str">
            <v>Valašské Meziříčí</v>
          </cell>
          <cell r="G31" t="str">
            <v>CZ0723</v>
          </cell>
          <cell r="H31" t="str">
            <v>Vsetín</v>
          </cell>
          <cell r="I31">
            <v>303925</v>
          </cell>
          <cell r="J31" t="str">
            <v>Kelč 5, 756 43  Kelč, Vsetín</v>
          </cell>
          <cell r="K31" t="str">
            <v>starosta</v>
          </cell>
          <cell r="L31" t="str">
            <v>Ing.</v>
          </cell>
          <cell r="M31" t="str">
            <v>Karel</v>
          </cell>
          <cell r="N31" t="str">
            <v>David</v>
          </cell>
          <cell r="P31" t="str">
            <v>Ing. Karel David</v>
          </cell>
          <cell r="Q31" t="str">
            <v>Karel David</v>
          </cell>
          <cell r="R31">
            <v>571665910</v>
          </cell>
          <cell r="T31">
            <v>734536331</v>
          </cell>
          <cell r="U31" t="str">
            <v>mesto@kelc.cz</v>
          </cell>
          <cell r="V31">
            <v>542989</v>
          </cell>
          <cell r="W31">
            <v>2673</v>
          </cell>
          <cell r="X31">
            <v>2783.8818000000001</v>
          </cell>
          <cell r="Y31">
            <v>363</v>
          </cell>
          <cell r="Z31">
            <v>1.1523000000000001</v>
          </cell>
          <cell r="AA31">
            <v>1.8397E-2</v>
          </cell>
          <cell r="AB31">
            <v>610</v>
          </cell>
          <cell r="AC31">
            <v>1.1073E-2</v>
          </cell>
        </row>
        <row r="32">
          <cell r="A32">
            <v>303933</v>
          </cell>
          <cell r="B32" t="str">
            <v>Zlínský kraj</v>
          </cell>
          <cell r="C32" t="str">
            <v>Vsetín</v>
          </cell>
          <cell r="D32" t="str">
            <v>Kladeruby</v>
          </cell>
          <cell r="E32" t="str">
            <v>7210</v>
          </cell>
          <cell r="F32" t="str">
            <v>Valašské Meziříčí</v>
          </cell>
          <cell r="G32" t="str">
            <v>CZ0723</v>
          </cell>
          <cell r="H32" t="str">
            <v>Vsetín</v>
          </cell>
          <cell r="I32">
            <v>303933</v>
          </cell>
          <cell r="J32" t="str">
            <v>Kladeruby 72, 756 43  Kelč  Vsetín</v>
          </cell>
          <cell r="K32" t="str">
            <v>starosta</v>
          </cell>
          <cell r="M32" t="str">
            <v>Miloš</v>
          </cell>
          <cell r="N32" t="str">
            <v xml:space="preserve">Konečný </v>
          </cell>
          <cell r="P32" t="str">
            <v xml:space="preserve">Miloš Konečný </v>
          </cell>
          <cell r="Q32" t="str">
            <v xml:space="preserve">Miloš Konečný </v>
          </cell>
          <cell r="R32">
            <v>571613195</v>
          </cell>
          <cell r="T32">
            <v>734670143</v>
          </cell>
          <cell r="U32" t="str">
            <v>podatelna@kladeruby.cz</v>
          </cell>
          <cell r="V32">
            <v>542997</v>
          </cell>
          <cell r="W32">
            <v>484</v>
          </cell>
          <cell r="X32">
            <v>693.96709999999996</v>
          </cell>
          <cell r="Y32">
            <v>52</v>
          </cell>
          <cell r="Z32">
            <v>1.07</v>
          </cell>
          <cell r="AA32">
            <v>3.2550000000000001E-3</v>
          </cell>
          <cell r="AB32">
            <v>30</v>
          </cell>
          <cell r="AC32">
            <v>5.4500000000000002E-4</v>
          </cell>
        </row>
        <row r="33">
          <cell r="A33">
            <v>567892</v>
          </cell>
          <cell r="B33" t="str">
            <v>Zlínský kraj</v>
          </cell>
          <cell r="C33" t="str">
            <v>Vsetín</v>
          </cell>
          <cell r="D33" t="str">
            <v>Kunovice</v>
          </cell>
          <cell r="E33" t="str">
            <v>7210</v>
          </cell>
          <cell r="F33" t="str">
            <v>Valašské Meziříčí</v>
          </cell>
          <cell r="G33" t="str">
            <v>CZ0723</v>
          </cell>
          <cell r="H33" t="str">
            <v>Vsetín</v>
          </cell>
          <cell r="I33">
            <v>567892</v>
          </cell>
          <cell r="J33" t="str">
            <v>nám. Svobody 361, 686 04  Kunovice, Uherské Hradiště</v>
          </cell>
          <cell r="K33" t="str">
            <v>starosta</v>
          </cell>
          <cell r="L33" t="str">
            <v>Ing.</v>
          </cell>
          <cell r="M33" t="str">
            <v>Pavel</v>
          </cell>
          <cell r="N33" t="str">
            <v>Vardan</v>
          </cell>
          <cell r="P33" t="str">
            <v>Ing. Pavel Vardan</v>
          </cell>
          <cell r="Q33" t="str">
            <v>Pavel Vardan</v>
          </cell>
          <cell r="R33">
            <v>572432720</v>
          </cell>
          <cell r="S33">
            <v>572432723</v>
          </cell>
          <cell r="T33">
            <v>725486665</v>
          </cell>
          <cell r="U33" t="str">
            <v>kunovice@mesto-kunovice.cz</v>
          </cell>
          <cell r="V33">
            <v>543021</v>
          </cell>
          <cell r="W33">
            <v>649</v>
          </cell>
          <cell r="X33">
            <v>818.02380000000005</v>
          </cell>
          <cell r="Y33">
            <v>49</v>
          </cell>
          <cell r="Z33">
            <v>1.07</v>
          </cell>
          <cell r="AA33">
            <v>4.182E-3</v>
          </cell>
          <cell r="AB33">
            <v>69</v>
          </cell>
          <cell r="AC33">
            <v>1.253E-3</v>
          </cell>
        </row>
        <row r="34">
          <cell r="A34">
            <v>303968</v>
          </cell>
          <cell r="B34" t="str">
            <v>Zlínský kraj</v>
          </cell>
          <cell r="C34" t="str">
            <v>Vsetín</v>
          </cell>
          <cell r="D34" t="str">
            <v>Lačnov</v>
          </cell>
          <cell r="E34" t="str">
            <v>7212</v>
          </cell>
          <cell r="F34" t="str">
            <v>Vsetín</v>
          </cell>
          <cell r="G34" t="str">
            <v>CZ0723</v>
          </cell>
          <cell r="H34" t="str">
            <v>Vsetín</v>
          </cell>
          <cell r="I34">
            <v>303968</v>
          </cell>
          <cell r="J34" t="str">
            <v>Lačnov 158, 756 12  Horní Lideč, Vsetín</v>
          </cell>
          <cell r="K34" t="str">
            <v>starosta</v>
          </cell>
          <cell r="M34" t="str">
            <v>Oldřich</v>
          </cell>
          <cell r="N34" t="str">
            <v>Pechal</v>
          </cell>
          <cell r="P34" t="str">
            <v>Oldřich Pechal</v>
          </cell>
          <cell r="Q34" t="str">
            <v>Oldřich Pechal</v>
          </cell>
          <cell r="R34">
            <v>571447481</v>
          </cell>
          <cell r="T34">
            <v>603197708</v>
          </cell>
          <cell r="U34" t="str">
            <v>podatelnaou@lacnov.eu</v>
          </cell>
          <cell r="V34">
            <v>543098</v>
          </cell>
          <cell r="W34">
            <v>833</v>
          </cell>
          <cell r="X34">
            <v>1533.2373</v>
          </cell>
          <cell r="Y34">
            <v>89</v>
          </cell>
          <cell r="Z34">
            <v>1.07</v>
          </cell>
          <cell r="AA34">
            <v>5.7419999999999997E-3</v>
          </cell>
          <cell r="AB34">
            <v>383</v>
          </cell>
          <cell r="AC34">
            <v>6.9519999999999998E-3</v>
          </cell>
        </row>
        <row r="35">
          <cell r="A35">
            <v>303984</v>
          </cell>
          <cell r="B35" t="str">
            <v>Zlínský kraj</v>
          </cell>
          <cell r="C35" t="str">
            <v>Vsetín</v>
          </cell>
          <cell r="D35" t="str">
            <v>Leskovec</v>
          </cell>
          <cell r="E35" t="str">
            <v>7212</v>
          </cell>
          <cell r="F35" t="str">
            <v>Vsetín</v>
          </cell>
          <cell r="G35" t="str">
            <v>CZ0723</v>
          </cell>
          <cell r="H35" t="str">
            <v>Vsetín</v>
          </cell>
          <cell r="I35">
            <v>303984</v>
          </cell>
          <cell r="J35" t="str">
            <v>Leskovec 67, 756 11  Valašská Polanka, Vsetín</v>
          </cell>
          <cell r="K35" t="str">
            <v>starosta</v>
          </cell>
          <cell r="L35" t="str">
            <v>Ing.</v>
          </cell>
          <cell r="M35" t="str">
            <v>Jiří</v>
          </cell>
          <cell r="N35" t="str">
            <v>Macháč</v>
          </cell>
          <cell r="P35" t="str">
            <v>Ing. Jiří Macháč</v>
          </cell>
          <cell r="Q35" t="str">
            <v>Jiří Macháč</v>
          </cell>
          <cell r="R35">
            <v>571446330</v>
          </cell>
          <cell r="S35">
            <v>571448988</v>
          </cell>
          <cell r="T35">
            <v>736614610</v>
          </cell>
          <cell r="U35" t="str">
            <v>obec@leskovec.cz</v>
          </cell>
          <cell r="V35">
            <v>544264</v>
          </cell>
          <cell r="W35">
            <v>673</v>
          </cell>
          <cell r="X35">
            <v>985.70529999999997</v>
          </cell>
          <cell r="Y35">
            <v>73</v>
          </cell>
          <cell r="Z35">
            <v>1.07</v>
          </cell>
          <cell r="AA35">
            <v>4.5450000000000004E-3</v>
          </cell>
          <cell r="AB35">
            <v>310</v>
          </cell>
          <cell r="AC35">
            <v>5.6270000000000001E-3</v>
          </cell>
        </row>
        <row r="36">
          <cell r="A36">
            <v>303992</v>
          </cell>
          <cell r="B36" t="str">
            <v>Zlínský kraj</v>
          </cell>
          <cell r="C36" t="str">
            <v>Vsetín</v>
          </cell>
          <cell r="D36" t="str">
            <v>Lešná</v>
          </cell>
          <cell r="E36" t="str">
            <v>7210</v>
          </cell>
          <cell r="F36" t="str">
            <v>Valašské Meziříčí</v>
          </cell>
          <cell r="G36" t="str">
            <v>CZ0723</v>
          </cell>
          <cell r="H36" t="str">
            <v>Vsetín</v>
          </cell>
          <cell r="I36">
            <v>303992</v>
          </cell>
          <cell r="J36" t="str">
            <v>Lešná 36, 756 41  Lešná, Vsetín</v>
          </cell>
          <cell r="K36" t="str">
            <v>starosta</v>
          </cell>
          <cell r="L36" t="str">
            <v>Ing. arch.</v>
          </cell>
          <cell r="M36" t="str">
            <v>Jaromír</v>
          </cell>
          <cell r="N36" t="str">
            <v>Zavadil</v>
          </cell>
          <cell r="P36" t="str">
            <v>Ing. arch. Jaromír Zavadil</v>
          </cell>
          <cell r="Q36" t="str">
            <v>Jaromír Zavadil</v>
          </cell>
          <cell r="R36">
            <v>571635011</v>
          </cell>
          <cell r="T36">
            <v>775989871</v>
          </cell>
          <cell r="U36" t="str">
            <v>Obec-lesna@obec-lesna.cz</v>
          </cell>
          <cell r="V36">
            <v>544302</v>
          </cell>
          <cell r="W36">
            <v>2097</v>
          </cell>
          <cell r="X36">
            <v>2263.2107000000001</v>
          </cell>
          <cell r="Y36">
            <v>255</v>
          </cell>
          <cell r="Z36">
            <v>1.1523000000000001</v>
          </cell>
          <cell r="AA36">
            <v>1.4102999999999999E-2</v>
          </cell>
          <cell r="AB36">
            <v>804</v>
          </cell>
          <cell r="AC36">
            <v>1.4593999999999999E-2</v>
          </cell>
        </row>
        <row r="37">
          <cell r="A37">
            <v>304042</v>
          </cell>
          <cell r="B37" t="str">
            <v>Zlínský kraj</v>
          </cell>
          <cell r="C37" t="str">
            <v>Vsetín</v>
          </cell>
          <cell r="D37" t="str">
            <v>Lidečko</v>
          </cell>
          <cell r="E37" t="str">
            <v>7212</v>
          </cell>
          <cell r="F37" t="str">
            <v>Vsetín</v>
          </cell>
          <cell r="G37" t="str">
            <v>CZ0723</v>
          </cell>
          <cell r="H37" t="str">
            <v>Vsetín</v>
          </cell>
          <cell r="I37">
            <v>304042</v>
          </cell>
          <cell r="J37" t="str">
            <v>Lidečko 467, 756 15  Lidečko, Vsetín</v>
          </cell>
          <cell r="K37" t="str">
            <v>starosta</v>
          </cell>
          <cell r="L37" t="str">
            <v>Ing.</v>
          </cell>
          <cell r="M37" t="str">
            <v>Vojtěch</v>
          </cell>
          <cell r="N37" t="str">
            <v>Ryza</v>
          </cell>
          <cell r="P37" t="str">
            <v>Ing. Vojtěch Ryza</v>
          </cell>
          <cell r="Q37" t="str">
            <v>Vojtěch Ryza</v>
          </cell>
          <cell r="R37">
            <v>571447945</v>
          </cell>
          <cell r="S37">
            <v>571448440</v>
          </cell>
          <cell r="T37">
            <v>731163586</v>
          </cell>
          <cell r="U37" t="str">
            <v>obec@lidecko.cz</v>
          </cell>
          <cell r="V37">
            <v>544370</v>
          </cell>
          <cell r="W37">
            <v>1821</v>
          </cell>
          <cell r="X37">
            <v>1736.6339</v>
          </cell>
          <cell r="Y37">
            <v>109</v>
          </cell>
          <cell r="Z37">
            <v>1.07</v>
          </cell>
          <cell r="AA37">
            <v>1.1343000000000001E-2</v>
          </cell>
          <cell r="AB37">
            <v>199</v>
          </cell>
          <cell r="AC37">
            <v>3.6120000000000002E-3</v>
          </cell>
        </row>
        <row r="38">
          <cell r="A38">
            <v>304051</v>
          </cell>
          <cell r="B38" t="str">
            <v>Zlínský kraj</v>
          </cell>
          <cell r="C38" t="str">
            <v>Vsetín</v>
          </cell>
          <cell r="D38" t="str">
            <v>Liptál</v>
          </cell>
          <cell r="E38" t="str">
            <v>7212</v>
          </cell>
          <cell r="F38" t="str">
            <v>Vsetín</v>
          </cell>
          <cell r="G38" t="str">
            <v>CZ0723</v>
          </cell>
          <cell r="H38" t="str">
            <v>Vsetín</v>
          </cell>
          <cell r="I38">
            <v>304051</v>
          </cell>
          <cell r="J38" t="str">
            <v>Liptál 331, 756 31  Liptál, Vsetín</v>
          </cell>
          <cell r="K38" t="str">
            <v>starosta</v>
          </cell>
          <cell r="L38" t="str">
            <v>Ing.</v>
          </cell>
          <cell r="M38" t="str">
            <v>Milan</v>
          </cell>
          <cell r="N38" t="str">
            <v>Daňa</v>
          </cell>
          <cell r="P38" t="str">
            <v>Ing. Milan Daňa</v>
          </cell>
          <cell r="Q38" t="str">
            <v>Milan Daňa</v>
          </cell>
          <cell r="R38">
            <v>571438074</v>
          </cell>
          <cell r="S38">
            <v>420571438074</v>
          </cell>
          <cell r="T38">
            <v>777931876</v>
          </cell>
          <cell r="U38" t="str">
            <v>obec@liptal.cz</v>
          </cell>
          <cell r="V38">
            <v>544396</v>
          </cell>
          <cell r="W38">
            <v>1558</v>
          </cell>
          <cell r="X38">
            <v>2412.1765999999998</v>
          </cell>
          <cell r="Y38">
            <v>235</v>
          </cell>
          <cell r="Z38">
            <v>1.07</v>
          </cell>
          <cell r="AA38">
            <v>1.1051999999999999E-2</v>
          </cell>
          <cell r="AB38">
            <v>407</v>
          </cell>
          <cell r="AC38">
            <v>7.3879999999999996E-3</v>
          </cell>
        </row>
        <row r="39">
          <cell r="A39">
            <v>304069</v>
          </cell>
          <cell r="B39" t="str">
            <v>Zlínský kraj</v>
          </cell>
          <cell r="C39" t="str">
            <v>Vsetín</v>
          </cell>
          <cell r="D39" t="str">
            <v>Loučka</v>
          </cell>
          <cell r="E39" t="str">
            <v>7210</v>
          </cell>
          <cell r="F39" t="str">
            <v>Valašské Meziříčí</v>
          </cell>
          <cell r="G39" t="str">
            <v>CZ0723</v>
          </cell>
          <cell r="H39" t="str">
            <v>Vsetín</v>
          </cell>
          <cell r="I39">
            <v>304069</v>
          </cell>
          <cell r="J39" t="str">
            <v>Loučka 46, 756 44  Loučka, Vsetín</v>
          </cell>
          <cell r="K39" t="str">
            <v>starosta</v>
          </cell>
          <cell r="M39" t="str">
            <v>Jaromír</v>
          </cell>
          <cell r="N39" t="str">
            <v>Kořístka</v>
          </cell>
          <cell r="P39" t="str">
            <v>Jaromír Kořístka</v>
          </cell>
          <cell r="Q39" t="str">
            <v>Jaromír Kořístka</v>
          </cell>
          <cell r="R39">
            <v>571620087</v>
          </cell>
          <cell r="S39">
            <v>571640066</v>
          </cell>
          <cell r="T39">
            <v>777007732</v>
          </cell>
          <cell r="U39" t="str">
            <v>obec@obecloucka.cz</v>
          </cell>
          <cell r="V39">
            <v>544418</v>
          </cell>
          <cell r="W39">
            <v>770</v>
          </cell>
          <cell r="X39">
            <v>687.5856</v>
          </cell>
          <cell r="Y39">
            <v>168</v>
          </cell>
          <cell r="Z39">
            <v>1.07</v>
          </cell>
          <cell r="AA39">
            <v>5.6179999999999997E-3</v>
          </cell>
          <cell r="AB39">
            <v>115</v>
          </cell>
          <cell r="AC39">
            <v>2.088E-3</v>
          </cell>
        </row>
        <row r="40">
          <cell r="A40">
            <v>304077</v>
          </cell>
          <cell r="B40" t="str">
            <v>Zlínský kraj</v>
          </cell>
          <cell r="C40" t="str">
            <v>Vsetín</v>
          </cell>
          <cell r="D40" t="str">
            <v>Lužná</v>
          </cell>
          <cell r="E40" t="str">
            <v>7212</v>
          </cell>
          <cell r="F40" t="str">
            <v>Vsetín</v>
          </cell>
          <cell r="G40" t="str">
            <v>CZ0723</v>
          </cell>
          <cell r="H40" t="str">
            <v>Vsetín</v>
          </cell>
          <cell r="I40">
            <v>304077</v>
          </cell>
          <cell r="J40" t="str">
            <v>Lužná 230, 756 11  Valašská Polanka, Vsetín</v>
          </cell>
          <cell r="K40" t="str">
            <v>starostka</v>
          </cell>
          <cell r="L40" t="str">
            <v>Bc.</v>
          </cell>
          <cell r="M40" t="str">
            <v>Radka</v>
          </cell>
          <cell r="N40" t="str">
            <v>Karásková</v>
          </cell>
          <cell r="P40" t="str">
            <v>Bc. Radka Karásková</v>
          </cell>
          <cell r="Q40" t="str">
            <v>Radka Karásková</v>
          </cell>
          <cell r="R40">
            <v>571446100</v>
          </cell>
          <cell r="S40">
            <v>571446100</v>
          </cell>
          <cell r="T40">
            <v>724178677</v>
          </cell>
          <cell r="U40" t="str">
            <v>starostka@obec-luzna.cz</v>
          </cell>
          <cell r="V40">
            <v>544434</v>
          </cell>
          <cell r="W40">
            <v>612</v>
          </cell>
          <cell r="X40">
            <v>1568.5183999999999</v>
          </cell>
          <cell r="Y40">
            <v>24</v>
          </cell>
          <cell r="Z40">
            <v>1.07</v>
          </cell>
          <cell r="AA40">
            <v>4.0990000000000002E-3</v>
          </cell>
          <cell r="AB40">
            <v>53</v>
          </cell>
          <cell r="AC40">
            <v>9.6199999999999996E-4</v>
          </cell>
        </row>
        <row r="41">
          <cell r="A41">
            <v>304085</v>
          </cell>
          <cell r="B41" t="str">
            <v>Zlínský kraj</v>
          </cell>
          <cell r="C41" t="str">
            <v>Vsetín</v>
          </cell>
          <cell r="D41" t="str">
            <v>Malá Bystřice</v>
          </cell>
          <cell r="E41" t="str">
            <v>7212</v>
          </cell>
          <cell r="F41" t="str">
            <v>Vsetín</v>
          </cell>
          <cell r="G41" t="str">
            <v>CZ0723</v>
          </cell>
          <cell r="H41" t="str">
            <v>Vsetín</v>
          </cell>
          <cell r="I41">
            <v>304085</v>
          </cell>
          <cell r="J41" t="str">
            <v>Malá Bystřice 55, 756 27  Valašská Bystřice, Vsetín</v>
          </cell>
          <cell r="K41" t="str">
            <v>starostka</v>
          </cell>
          <cell r="M41" t="str">
            <v>Lucie</v>
          </cell>
          <cell r="N41" t="str">
            <v>Kotrlová</v>
          </cell>
          <cell r="O41" t="str">
            <v>Dis.</v>
          </cell>
          <cell r="P41" t="str">
            <v>Lucie Kotrlová Dis.</v>
          </cell>
          <cell r="Q41" t="str">
            <v>Lucie Kotrlová</v>
          </cell>
          <cell r="R41">
            <v>571443570</v>
          </cell>
          <cell r="T41">
            <v>734522279</v>
          </cell>
          <cell r="U41" t="str">
            <v>starosta@malabystrice.cz</v>
          </cell>
          <cell r="V41">
            <v>544469</v>
          </cell>
          <cell r="W41">
            <v>318</v>
          </cell>
          <cell r="X41">
            <v>1832.2983999999999</v>
          </cell>
          <cell r="Y41">
            <v>0</v>
          </cell>
          <cell r="Z41">
            <v>1.07</v>
          </cell>
          <cell r="AA41">
            <v>2.434E-3</v>
          </cell>
          <cell r="AB41">
            <v>26</v>
          </cell>
          <cell r="AC41">
            <v>4.7199999999999998E-4</v>
          </cell>
        </row>
        <row r="42">
          <cell r="A42">
            <v>304107</v>
          </cell>
          <cell r="B42" t="str">
            <v>Zlínský kraj</v>
          </cell>
          <cell r="C42" t="str">
            <v>Vsetín</v>
          </cell>
          <cell r="D42" t="str">
            <v>Mikulůvka</v>
          </cell>
          <cell r="E42" t="str">
            <v>7210</v>
          </cell>
          <cell r="F42" t="str">
            <v>Valašské Meziříčí</v>
          </cell>
          <cell r="G42" t="str">
            <v>CZ0723</v>
          </cell>
          <cell r="H42" t="str">
            <v>Vsetín</v>
          </cell>
          <cell r="I42">
            <v>304107</v>
          </cell>
          <cell r="J42" t="str">
            <v>Mikulůvka 226, 756 24  Bystřička, Vsetín</v>
          </cell>
          <cell r="K42" t="str">
            <v>starosta</v>
          </cell>
          <cell r="L42" t="str">
            <v>Ing.</v>
          </cell>
          <cell r="M42" t="str">
            <v>Zdeněk</v>
          </cell>
          <cell r="N42" t="str">
            <v>Marek</v>
          </cell>
          <cell r="P42" t="str">
            <v>Ing. Zdeněk Marek</v>
          </cell>
          <cell r="Q42" t="str">
            <v>Zdeněk Marek</v>
          </cell>
          <cell r="R42">
            <v>571453160</v>
          </cell>
          <cell r="T42">
            <v>725121197</v>
          </cell>
          <cell r="U42" t="str">
            <v>obec@mikuluvka.cz</v>
          </cell>
          <cell r="V42">
            <v>544507</v>
          </cell>
          <cell r="W42">
            <v>827</v>
          </cell>
          <cell r="X42">
            <v>1312.2048</v>
          </cell>
          <cell r="Y42">
            <v>84</v>
          </cell>
          <cell r="Z42">
            <v>1.07</v>
          </cell>
          <cell r="AA42">
            <v>5.5880000000000001E-3</v>
          </cell>
          <cell r="AB42">
            <v>93</v>
          </cell>
          <cell r="AC42">
            <v>1.688E-3</v>
          </cell>
        </row>
        <row r="43">
          <cell r="A43">
            <v>304131</v>
          </cell>
          <cell r="B43" t="str">
            <v>Zlínský kraj</v>
          </cell>
          <cell r="C43" t="str">
            <v>Vsetín</v>
          </cell>
          <cell r="D43" t="str">
            <v>Nový Hrozenkov</v>
          </cell>
          <cell r="E43" t="str">
            <v>7212</v>
          </cell>
          <cell r="F43" t="str">
            <v>Vsetín</v>
          </cell>
          <cell r="G43" t="str">
            <v>CZ0723</v>
          </cell>
          <cell r="H43" t="str">
            <v>Vsetín</v>
          </cell>
          <cell r="I43">
            <v>304131</v>
          </cell>
          <cell r="J43" t="str">
            <v>Nový Hrozenkov 454, 756 04  Nový Hrozenkov, Vsetín</v>
          </cell>
          <cell r="K43" t="str">
            <v>starostka</v>
          </cell>
          <cell r="L43" t="str">
            <v>Bc.</v>
          </cell>
          <cell r="M43" t="str">
            <v>Stanislava</v>
          </cell>
          <cell r="N43" t="str">
            <v>Špruncová</v>
          </cell>
          <cell r="P43" t="str">
            <v>Bc. Stanislava Špruncová</v>
          </cell>
          <cell r="Q43" t="str">
            <v>Stanislava Špruncová</v>
          </cell>
          <cell r="R43">
            <v>571451578</v>
          </cell>
          <cell r="S43">
            <v>571451578</v>
          </cell>
          <cell r="T43">
            <v>602511322</v>
          </cell>
          <cell r="U43" t="str">
            <v>podatelna@novyhrozenkov.cz</v>
          </cell>
          <cell r="V43">
            <v>544566</v>
          </cell>
          <cell r="W43">
            <v>2478</v>
          </cell>
          <cell r="X43">
            <v>4342.3849</v>
          </cell>
          <cell r="Y43">
            <v>298</v>
          </cell>
          <cell r="Z43">
            <v>1.1523000000000001</v>
          </cell>
          <cell r="AA43">
            <v>1.7423000000000001E-2</v>
          </cell>
          <cell r="AB43">
            <v>468</v>
          </cell>
          <cell r="AC43">
            <v>8.4950000000000008E-3</v>
          </cell>
        </row>
        <row r="44">
          <cell r="A44">
            <v>304140</v>
          </cell>
          <cell r="B44" t="str">
            <v>Zlínský kraj</v>
          </cell>
          <cell r="C44" t="str">
            <v>Vsetín</v>
          </cell>
          <cell r="D44" t="str">
            <v>Oznice</v>
          </cell>
          <cell r="E44" t="str">
            <v>7210</v>
          </cell>
          <cell r="F44" t="str">
            <v>Valašské Meziříčí</v>
          </cell>
          <cell r="G44" t="str">
            <v>CZ0723</v>
          </cell>
          <cell r="H44" t="str">
            <v>Vsetín</v>
          </cell>
          <cell r="I44">
            <v>304140</v>
          </cell>
          <cell r="J44" t="str">
            <v>Oznice 109, 756 24  Bystřička, Vsetín</v>
          </cell>
          <cell r="K44" t="str">
            <v>starosta</v>
          </cell>
          <cell r="M44" t="str">
            <v>Martin</v>
          </cell>
          <cell r="N44" t="str">
            <v>Gerža</v>
          </cell>
          <cell r="P44" t="str">
            <v>Martin Gerža</v>
          </cell>
          <cell r="Q44" t="str">
            <v>Martin Gerža</v>
          </cell>
          <cell r="R44">
            <v>571453260</v>
          </cell>
          <cell r="T44">
            <v>725016029</v>
          </cell>
          <cell r="U44" t="str">
            <v>obec@oznice.cz</v>
          </cell>
          <cell r="V44">
            <v>544574</v>
          </cell>
          <cell r="W44">
            <v>508</v>
          </cell>
          <cell r="X44">
            <v>612.64580000000001</v>
          </cell>
          <cell r="Y44">
            <v>0</v>
          </cell>
          <cell r="Z44">
            <v>1.07</v>
          </cell>
          <cell r="AA44">
            <v>2.9919999999999999E-3</v>
          </cell>
          <cell r="AB44">
            <v>30</v>
          </cell>
          <cell r="AC44">
            <v>5.4500000000000002E-4</v>
          </cell>
        </row>
        <row r="45">
          <cell r="A45">
            <v>635804</v>
          </cell>
          <cell r="B45" t="str">
            <v>Zlínský kraj</v>
          </cell>
          <cell r="C45" t="str">
            <v>Vsetín</v>
          </cell>
          <cell r="D45" t="str">
            <v>Police</v>
          </cell>
          <cell r="E45" t="str">
            <v>7210</v>
          </cell>
          <cell r="F45" t="str">
            <v>Valašské Meziříčí</v>
          </cell>
          <cell r="G45" t="str">
            <v>CZ0723</v>
          </cell>
          <cell r="H45" t="str">
            <v>Vsetín</v>
          </cell>
          <cell r="I45">
            <v>635804</v>
          </cell>
          <cell r="J45" t="str">
            <v>Police 142, 756 44  Loučka u Valašského Meziříčí, Vsetín</v>
          </cell>
          <cell r="K45" t="str">
            <v>starosta</v>
          </cell>
          <cell r="M45" t="str">
            <v>Michal</v>
          </cell>
          <cell r="N45" t="str">
            <v>Havran</v>
          </cell>
          <cell r="P45" t="str">
            <v>Michal Havran</v>
          </cell>
          <cell r="Q45" t="str">
            <v>Michal Havran</v>
          </cell>
          <cell r="R45">
            <v>571637200</v>
          </cell>
          <cell r="T45">
            <v>603233515</v>
          </cell>
          <cell r="U45" t="str">
            <v>podatelna@obecpolice.cz</v>
          </cell>
          <cell r="V45">
            <v>544621</v>
          </cell>
          <cell r="W45">
            <v>604</v>
          </cell>
          <cell r="X45">
            <v>1324.4060999999999</v>
          </cell>
          <cell r="Y45">
            <v>43</v>
          </cell>
          <cell r="Z45">
            <v>1.07</v>
          </cell>
          <cell r="AA45">
            <v>4.0930000000000003E-3</v>
          </cell>
          <cell r="AB45">
            <v>45</v>
          </cell>
          <cell r="AC45">
            <v>8.1700000000000002E-4</v>
          </cell>
        </row>
        <row r="46">
          <cell r="A46">
            <v>304204</v>
          </cell>
          <cell r="B46" t="str">
            <v>Zlínský kraj</v>
          </cell>
          <cell r="C46" t="str">
            <v>Vsetín</v>
          </cell>
          <cell r="D46" t="str">
            <v>Pozděchov</v>
          </cell>
          <cell r="E46" t="str">
            <v>7212</v>
          </cell>
          <cell r="F46" t="str">
            <v>Vsetín</v>
          </cell>
          <cell r="G46" t="str">
            <v>CZ0723</v>
          </cell>
          <cell r="H46" t="str">
            <v>Vsetín</v>
          </cell>
          <cell r="I46">
            <v>304204</v>
          </cell>
          <cell r="J46" t="str">
            <v>Pozděchov 215, 756 11  Valašská Polanka, Vsetín</v>
          </cell>
          <cell r="K46" t="str">
            <v>starosta</v>
          </cell>
          <cell r="M46" t="str">
            <v>Jaroslav</v>
          </cell>
          <cell r="N46" t="str">
            <v>Sláčik</v>
          </cell>
          <cell r="P46" t="str">
            <v>Jaroslav Sláčik</v>
          </cell>
          <cell r="Q46" t="str">
            <v>Jaroslav Sláčik</v>
          </cell>
          <cell r="R46">
            <v>571456010</v>
          </cell>
          <cell r="S46">
            <v>571456002</v>
          </cell>
          <cell r="T46">
            <v>724178168</v>
          </cell>
          <cell r="U46" t="str">
            <v>pozdechov@volny.cz</v>
          </cell>
          <cell r="V46">
            <v>544655</v>
          </cell>
          <cell r="W46">
            <v>593</v>
          </cell>
          <cell r="X46">
            <v>1345.6538</v>
          </cell>
          <cell r="Y46">
            <v>108</v>
          </cell>
          <cell r="Z46">
            <v>1.07</v>
          </cell>
          <cell r="AA46">
            <v>4.4939999999999997E-3</v>
          </cell>
          <cell r="AB46">
            <v>110</v>
          </cell>
          <cell r="AC46">
            <v>1.9970000000000001E-3</v>
          </cell>
        </row>
        <row r="47">
          <cell r="A47">
            <v>304212</v>
          </cell>
          <cell r="B47" t="str">
            <v>Zlínský kraj</v>
          </cell>
          <cell r="C47" t="str">
            <v>Vsetín</v>
          </cell>
          <cell r="D47" t="str">
            <v>Prlov</v>
          </cell>
          <cell r="E47" t="str">
            <v>7212</v>
          </cell>
          <cell r="F47" t="str">
            <v>Vsetín</v>
          </cell>
          <cell r="G47" t="str">
            <v>CZ0723</v>
          </cell>
          <cell r="H47" t="str">
            <v>Vsetín</v>
          </cell>
          <cell r="I47">
            <v>304212</v>
          </cell>
          <cell r="J47" t="str">
            <v>Prlov 141, 756 11  Valašská Polanka, Vsetín</v>
          </cell>
          <cell r="K47" t="str">
            <v>starosta</v>
          </cell>
          <cell r="L47" t="str">
            <v>Ing.</v>
          </cell>
          <cell r="M47" t="str">
            <v>Jaromír</v>
          </cell>
          <cell r="N47" t="str">
            <v>Kratina</v>
          </cell>
          <cell r="P47" t="str">
            <v>Ing. Jaromír Kratina</v>
          </cell>
          <cell r="Q47" t="str">
            <v>Jaromír Kratina</v>
          </cell>
          <cell r="R47">
            <v>571456137</v>
          </cell>
          <cell r="T47">
            <v>731142997</v>
          </cell>
          <cell r="U47" t="str">
            <v>ouprlov@vs.inext.cz</v>
          </cell>
          <cell r="V47">
            <v>544671</v>
          </cell>
          <cell r="W47">
            <v>501</v>
          </cell>
          <cell r="X47">
            <v>714.10320000000002</v>
          </cell>
          <cell r="Y47">
            <v>0</v>
          </cell>
          <cell r="Z47">
            <v>1.07</v>
          </cell>
          <cell r="AA47">
            <v>2.9940000000000001E-3</v>
          </cell>
          <cell r="AB47">
            <v>102</v>
          </cell>
          <cell r="AC47">
            <v>1.8519999999999999E-3</v>
          </cell>
        </row>
        <row r="48">
          <cell r="A48">
            <v>304221</v>
          </cell>
          <cell r="B48" t="str">
            <v>Zlínský kraj</v>
          </cell>
          <cell r="C48" t="str">
            <v>Vsetín</v>
          </cell>
          <cell r="D48" t="str">
            <v>Prostřední Bečva</v>
          </cell>
          <cell r="E48" t="str">
            <v>7206</v>
          </cell>
          <cell r="F48" t="str">
            <v>Rožnov pod Radhoštěm</v>
          </cell>
          <cell r="G48" t="str">
            <v>CZ0723</v>
          </cell>
          <cell r="H48" t="str">
            <v>Vsetín</v>
          </cell>
          <cell r="I48">
            <v>304221</v>
          </cell>
          <cell r="J48" t="str">
            <v>Prostřední Bečva 272, 756 56  Prostřední Bečva, Vsetín</v>
          </cell>
          <cell r="K48" t="str">
            <v>starosta</v>
          </cell>
          <cell r="L48" t="str">
            <v>Ing.</v>
          </cell>
          <cell r="M48" t="str">
            <v>Radim</v>
          </cell>
          <cell r="N48" t="str">
            <v>Gálik</v>
          </cell>
          <cell r="P48" t="str">
            <v>Ing. Radim Gálik</v>
          </cell>
          <cell r="Q48" t="str">
            <v>Radim Gálik</v>
          </cell>
          <cell r="R48">
            <v>571643229</v>
          </cell>
          <cell r="S48">
            <v>571643230</v>
          </cell>
          <cell r="T48">
            <v>724179469</v>
          </cell>
          <cell r="U48" t="str">
            <v>obec@prostrednibecva.cz</v>
          </cell>
          <cell r="V48">
            <v>544698</v>
          </cell>
          <cell r="W48">
            <v>1810</v>
          </cell>
          <cell r="X48">
            <v>2347.5787</v>
          </cell>
          <cell r="Y48">
            <v>154</v>
          </cell>
          <cell r="Z48">
            <v>1.07</v>
          </cell>
          <cell r="AA48">
            <v>1.1835E-2</v>
          </cell>
          <cell r="AB48">
            <v>397</v>
          </cell>
          <cell r="AC48">
            <v>7.2059999999999997E-3</v>
          </cell>
        </row>
        <row r="49">
          <cell r="A49">
            <v>635782</v>
          </cell>
          <cell r="B49" t="str">
            <v>Zlínský kraj</v>
          </cell>
          <cell r="C49" t="str">
            <v>Vsetín</v>
          </cell>
          <cell r="D49" t="str">
            <v>Pržno</v>
          </cell>
          <cell r="E49" t="str">
            <v>7212</v>
          </cell>
          <cell r="F49" t="str">
            <v>Vsetín</v>
          </cell>
          <cell r="G49" t="str">
            <v>CZ0723</v>
          </cell>
          <cell r="H49" t="str">
            <v>Vsetín</v>
          </cell>
          <cell r="I49">
            <v>635782</v>
          </cell>
          <cell r="J49" t="str">
            <v>Pržno 7, 756 23  Jablůnka, Vsetín</v>
          </cell>
          <cell r="K49" t="str">
            <v>starosta</v>
          </cell>
          <cell r="L49" t="str">
            <v>Bc.</v>
          </cell>
          <cell r="M49" t="str">
            <v>Radek</v>
          </cell>
          <cell r="N49" t="str">
            <v>Machýček,</v>
          </cell>
          <cell r="P49" t="str">
            <v>Bc. Radek Machýček,</v>
          </cell>
          <cell r="Q49" t="str">
            <v>Radek Machýček,</v>
          </cell>
          <cell r="R49">
            <v>571452267</v>
          </cell>
          <cell r="T49">
            <v>605285239</v>
          </cell>
          <cell r="U49" t="str">
            <v>obec@prznouvsetina.cz</v>
          </cell>
          <cell r="V49">
            <v>544728</v>
          </cell>
          <cell r="W49">
            <v>609</v>
          </cell>
          <cell r="X49">
            <v>839.66970000000003</v>
          </cell>
          <cell r="Y49">
            <v>41</v>
          </cell>
          <cell r="Z49">
            <v>1.07</v>
          </cell>
          <cell r="AA49">
            <v>3.9160000000000002E-3</v>
          </cell>
          <cell r="AB49">
            <v>110</v>
          </cell>
          <cell r="AC49">
            <v>1.9970000000000001E-3</v>
          </cell>
        </row>
        <row r="50">
          <cell r="A50">
            <v>304263</v>
          </cell>
          <cell r="B50" t="str">
            <v>Zlínský kraj</v>
          </cell>
          <cell r="C50" t="str">
            <v>Vsetín</v>
          </cell>
          <cell r="D50" t="str">
            <v>Ratiboř</v>
          </cell>
          <cell r="E50" t="str">
            <v>7212</v>
          </cell>
          <cell r="F50" t="str">
            <v>Vsetín</v>
          </cell>
          <cell r="G50" t="str">
            <v>CZ0723</v>
          </cell>
          <cell r="H50" t="str">
            <v>Vsetín</v>
          </cell>
          <cell r="I50">
            <v>304263</v>
          </cell>
          <cell r="J50" t="str">
            <v>Ratiboř 75, 756 21  Ratiboř, Vsetín</v>
          </cell>
          <cell r="K50" t="str">
            <v>starosta</v>
          </cell>
          <cell r="M50" t="str">
            <v>Martin</v>
          </cell>
          <cell r="N50" t="str">
            <v>Žabčík</v>
          </cell>
          <cell r="P50" t="str">
            <v>Martin Žabčík</v>
          </cell>
          <cell r="Q50" t="str">
            <v>Martin Žabčík</v>
          </cell>
          <cell r="R50">
            <v>571442023</v>
          </cell>
          <cell r="T50">
            <v>731200918</v>
          </cell>
          <cell r="U50" t="str">
            <v>obec@ratibor.cz</v>
          </cell>
          <cell r="V50">
            <v>544787</v>
          </cell>
          <cell r="W50">
            <v>1829</v>
          </cell>
          <cell r="X50">
            <v>1874.8036</v>
          </cell>
          <cell r="Y50">
            <v>158</v>
          </cell>
          <cell r="Z50">
            <v>1.07</v>
          </cell>
          <cell r="AA50">
            <v>1.1782000000000001E-2</v>
          </cell>
          <cell r="AB50">
            <v>366</v>
          </cell>
          <cell r="AC50">
            <v>6.6439999999999997E-3</v>
          </cell>
        </row>
        <row r="51">
          <cell r="A51">
            <v>304271</v>
          </cell>
          <cell r="B51" t="str">
            <v>Zlínský kraj</v>
          </cell>
          <cell r="C51" t="str">
            <v>Vsetín</v>
          </cell>
          <cell r="D51" t="str">
            <v>Rožnov pod Radhoštěm</v>
          </cell>
          <cell r="E51" t="str">
            <v>7206</v>
          </cell>
          <cell r="F51" t="str">
            <v>Rožnov pod Radhoštěm</v>
          </cell>
          <cell r="G51" t="str">
            <v>CZ0723</v>
          </cell>
          <cell r="H51" t="str">
            <v>Vsetín</v>
          </cell>
          <cell r="I51">
            <v>304271</v>
          </cell>
          <cell r="J51" t="str">
            <v>Masarykovo nám. 128, 756 61  Rožnov pod Radhoštěm, Vsetín</v>
          </cell>
          <cell r="K51" t="str">
            <v>starosta</v>
          </cell>
          <cell r="L51" t="str">
            <v>Ing.</v>
          </cell>
          <cell r="M51" t="str">
            <v>Jan</v>
          </cell>
          <cell r="N51" t="str">
            <v>Kučera MSc.</v>
          </cell>
          <cell r="P51" t="str">
            <v>Ing. Jan Kučera MSc.</v>
          </cell>
          <cell r="Q51" t="str">
            <v>Jan Kučera MSc.</v>
          </cell>
          <cell r="R51">
            <v>571661111</v>
          </cell>
          <cell r="T51">
            <v>734167111</v>
          </cell>
          <cell r="U51" t="str">
            <v>podatelna@roznov.cz</v>
          </cell>
          <cell r="V51">
            <v>544841</v>
          </cell>
          <cell r="W51">
            <v>16063</v>
          </cell>
          <cell r="X51">
            <v>3948.2051000000001</v>
          </cell>
          <cell r="Y51">
            <v>1888</v>
          </cell>
          <cell r="Z51">
            <v>1.1523000000000001</v>
          </cell>
          <cell r="AA51">
            <v>0.10707800000000001</v>
          </cell>
          <cell r="AB51">
            <v>10898</v>
          </cell>
          <cell r="AC51">
            <v>0.197824</v>
          </cell>
        </row>
        <row r="52">
          <cell r="A52">
            <v>304280</v>
          </cell>
          <cell r="B52" t="str">
            <v>Zlínský kraj</v>
          </cell>
          <cell r="C52" t="str">
            <v>Vsetín</v>
          </cell>
          <cell r="D52" t="str">
            <v>Růžďka</v>
          </cell>
          <cell r="E52" t="str">
            <v>7212</v>
          </cell>
          <cell r="F52" t="str">
            <v>Vsetín</v>
          </cell>
          <cell r="G52" t="str">
            <v>CZ0723</v>
          </cell>
          <cell r="H52" t="str">
            <v>Vsetín</v>
          </cell>
          <cell r="I52">
            <v>304280</v>
          </cell>
          <cell r="J52" t="str">
            <v>Růžďka 320, 756 25  Růžďka, Vsetín</v>
          </cell>
          <cell r="K52" t="str">
            <v>starosta</v>
          </cell>
          <cell r="M52" t="str">
            <v>Rostislav</v>
          </cell>
          <cell r="N52" t="str">
            <v>Sypták</v>
          </cell>
          <cell r="P52" t="str">
            <v>Rostislav Sypták</v>
          </cell>
          <cell r="Q52" t="str">
            <v>Rostislav Sypták</v>
          </cell>
          <cell r="R52">
            <v>571443008</v>
          </cell>
          <cell r="T52">
            <v>739220826</v>
          </cell>
          <cell r="U52" t="str">
            <v>obec@ruzdka.cz</v>
          </cell>
          <cell r="V52">
            <v>544850</v>
          </cell>
          <cell r="W52">
            <v>891</v>
          </cell>
          <cell r="X52">
            <v>1853.5733</v>
          </cell>
          <cell r="Y52">
            <v>169</v>
          </cell>
          <cell r="Z52">
            <v>1.07</v>
          </cell>
          <cell r="AA52">
            <v>6.7400000000000003E-3</v>
          </cell>
          <cell r="AB52">
            <v>63</v>
          </cell>
          <cell r="AC52">
            <v>1.1440000000000001E-3</v>
          </cell>
        </row>
        <row r="53">
          <cell r="A53">
            <v>635821</v>
          </cell>
          <cell r="B53" t="str">
            <v>Zlínský kraj</v>
          </cell>
          <cell r="C53" t="str">
            <v>Vsetín</v>
          </cell>
          <cell r="D53" t="str">
            <v>Seninka</v>
          </cell>
          <cell r="E53" t="str">
            <v>7212</v>
          </cell>
          <cell r="F53" t="str">
            <v>Vsetín</v>
          </cell>
          <cell r="G53" t="str">
            <v>CZ0723</v>
          </cell>
          <cell r="H53" t="str">
            <v>Vsetín</v>
          </cell>
          <cell r="I53">
            <v>635821</v>
          </cell>
          <cell r="J53" t="str">
            <v>Seninka 49, 756 11  Valašská Polanka  Vsetín</v>
          </cell>
          <cell r="K53" t="str">
            <v>starostka</v>
          </cell>
          <cell r="L53" t="str">
            <v>Ing.</v>
          </cell>
          <cell r="M53" t="str">
            <v>Milada</v>
          </cell>
          <cell r="N53" t="str">
            <v>Holečková</v>
          </cell>
          <cell r="P53" t="str">
            <v>VOLBY NOVÉ</v>
          </cell>
          <cell r="Q53" t="str">
            <v>Ing. Milada Holečková</v>
          </cell>
          <cell r="R53">
            <v>571446090</v>
          </cell>
          <cell r="S53">
            <v>571446090</v>
          </cell>
          <cell r="T53">
            <v>736769544</v>
          </cell>
          <cell r="U53" t="str">
            <v>ou@seninka.cz</v>
          </cell>
          <cell r="V53">
            <v>544906</v>
          </cell>
          <cell r="W53">
            <v>293</v>
          </cell>
          <cell r="X53">
            <v>726.5788</v>
          </cell>
          <cell r="Y53">
            <v>0</v>
          </cell>
          <cell r="Z53">
            <v>1.07</v>
          </cell>
          <cell r="AA53">
            <v>1.8649999999999999E-3</v>
          </cell>
          <cell r="AB53">
            <v>60</v>
          </cell>
          <cell r="AC53">
            <v>1.0889999999999999E-3</v>
          </cell>
        </row>
        <row r="54">
          <cell r="A54">
            <v>304310</v>
          </cell>
          <cell r="B54" t="str">
            <v>Zlínský kraj</v>
          </cell>
          <cell r="C54" t="str">
            <v>Vsetín</v>
          </cell>
          <cell r="D54" t="str">
            <v>Střelná</v>
          </cell>
          <cell r="E54" t="str">
            <v>7212</v>
          </cell>
          <cell r="F54" t="str">
            <v>Vsetín</v>
          </cell>
          <cell r="G54" t="str">
            <v>CZ0723</v>
          </cell>
          <cell r="H54" t="str">
            <v>Vsetín</v>
          </cell>
          <cell r="I54">
            <v>304310</v>
          </cell>
          <cell r="J54" t="str">
            <v>Střelná 38, 756 12  Horní Lideč, Vsetín</v>
          </cell>
          <cell r="K54" t="str">
            <v>starosta</v>
          </cell>
          <cell r="L54" t="str">
            <v>Ing.</v>
          </cell>
          <cell r="M54" t="str">
            <v>Petr</v>
          </cell>
          <cell r="N54" t="str">
            <v>Kráčmar</v>
          </cell>
          <cell r="P54" t="str">
            <v>Ing. Petr Kráčmar</v>
          </cell>
          <cell r="Q54" t="str">
            <v>Petr Kráčmar</v>
          </cell>
          <cell r="R54">
            <v>571111113</v>
          </cell>
          <cell r="T54">
            <v>603538790</v>
          </cell>
          <cell r="U54" t="str">
            <v>obec.strelna@volny.cz</v>
          </cell>
          <cell r="V54">
            <v>544914</v>
          </cell>
          <cell r="W54">
            <v>542</v>
          </cell>
          <cell r="X54">
            <v>926.20740000000001</v>
          </cell>
          <cell r="Y54">
            <v>39</v>
          </cell>
          <cell r="Z54">
            <v>1.07</v>
          </cell>
          <cell r="AA54">
            <v>3.571E-3</v>
          </cell>
          <cell r="AB54">
            <v>132</v>
          </cell>
          <cell r="AC54">
            <v>2.3960000000000001E-3</v>
          </cell>
        </row>
        <row r="55">
          <cell r="A55">
            <v>635839</v>
          </cell>
          <cell r="B55" t="str">
            <v>Zlínský kraj</v>
          </cell>
          <cell r="C55" t="str">
            <v>Vsetín</v>
          </cell>
          <cell r="D55" t="str">
            <v>Střítež nad Bečvou</v>
          </cell>
          <cell r="E55" t="str">
            <v>7210</v>
          </cell>
          <cell r="F55" t="str">
            <v>Valašské Meziříčí</v>
          </cell>
          <cell r="G55" t="str">
            <v>CZ0723</v>
          </cell>
          <cell r="H55" t="str">
            <v>Vsetín</v>
          </cell>
          <cell r="I55">
            <v>635839</v>
          </cell>
          <cell r="J55" t="str">
            <v>Střítež nad Bečvou 193, 756 52  Střítež nad Bečvou, Vsetín</v>
          </cell>
          <cell r="K55" t="str">
            <v>starosta</v>
          </cell>
          <cell r="L55" t="str">
            <v>Ing.</v>
          </cell>
          <cell r="M55" t="str">
            <v>Pavel</v>
          </cell>
          <cell r="N55" t="str">
            <v>Gerla</v>
          </cell>
          <cell r="P55" t="str">
            <v>Ing. Pavel Gerla</v>
          </cell>
          <cell r="Q55" t="str">
            <v>Pavel Gerla</v>
          </cell>
          <cell r="R55">
            <v>571634224</v>
          </cell>
          <cell r="S55">
            <v>571634224</v>
          </cell>
          <cell r="T55">
            <v>602777235</v>
          </cell>
          <cell r="U55" t="str">
            <v>stritez@valachnet.cz</v>
          </cell>
          <cell r="V55">
            <v>544922</v>
          </cell>
          <cell r="W55">
            <v>900</v>
          </cell>
          <cell r="X55">
            <v>746.45870000000002</v>
          </cell>
          <cell r="Y55">
            <v>28</v>
          </cell>
          <cell r="Z55">
            <v>1.07</v>
          </cell>
          <cell r="AA55">
            <v>5.3749999999999996E-3</v>
          </cell>
          <cell r="AB55">
            <v>102</v>
          </cell>
          <cell r="AC55">
            <v>1.8519999999999999E-3</v>
          </cell>
        </row>
        <row r="56">
          <cell r="A56">
            <v>304336</v>
          </cell>
          <cell r="B56" t="str">
            <v>Zlínský kraj</v>
          </cell>
          <cell r="C56" t="str">
            <v>Zlín</v>
          </cell>
          <cell r="D56" t="str">
            <v>Študlov</v>
          </cell>
          <cell r="E56" t="str">
            <v>7209</v>
          </cell>
          <cell r="F56" t="str">
            <v>Valašské Klobouky</v>
          </cell>
          <cell r="G56" t="str">
            <v>CZ0724</v>
          </cell>
          <cell r="H56" t="str">
            <v>Zlín</v>
          </cell>
          <cell r="I56">
            <v>304336</v>
          </cell>
          <cell r="J56" t="str">
            <v>Študlov 142, 756 12  Horní Lideč, Vsetín</v>
          </cell>
          <cell r="K56" t="str">
            <v>starostka</v>
          </cell>
          <cell r="L56" t="str">
            <v>Mgr.</v>
          </cell>
          <cell r="M56" t="str">
            <v>Ludmila</v>
          </cell>
          <cell r="N56" t="str">
            <v>Proislová</v>
          </cell>
          <cell r="P56" t="str">
            <v>Mgr. Ludmila Proislová</v>
          </cell>
          <cell r="Q56" t="str">
            <v>Ludmila Proislová</v>
          </cell>
          <cell r="R56">
            <v>571447431</v>
          </cell>
          <cell r="S56">
            <v>571447431</v>
          </cell>
          <cell r="T56">
            <v>734392372</v>
          </cell>
          <cell r="U56" t="str">
            <v>obec@studlov.cz</v>
          </cell>
          <cell r="V56">
            <v>544931</v>
          </cell>
          <cell r="W56">
            <v>478</v>
          </cell>
          <cell r="X56">
            <v>941.851</v>
          </cell>
          <cell r="Y56">
            <v>38</v>
          </cell>
          <cell r="Z56">
            <v>1.07</v>
          </cell>
          <cell r="AA56">
            <v>3.222E-3</v>
          </cell>
          <cell r="AB56">
            <v>59</v>
          </cell>
          <cell r="AC56">
            <v>1.0709999999999999E-3</v>
          </cell>
        </row>
        <row r="57">
          <cell r="A57">
            <v>304352</v>
          </cell>
          <cell r="B57" t="str">
            <v>Zlínský kraj</v>
          </cell>
          <cell r="C57" t="str">
            <v>Vsetín</v>
          </cell>
          <cell r="D57" t="str">
            <v>Valašská Bystřice</v>
          </cell>
          <cell r="E57" t="str">
            <v>7206</v>
          </cell>
          <cell r="F57" t="str">
            <v>Rožnov pod Radhoštěm</v>
          </cell>
          <cell r="G57" t="str">
            <v>CZ0723</v>
          </cell>
          <cell r="H57" t="str">
            <v>Vsetín</v>
          </cell>
          <cell r="I57">
            <v>304352</v>
          </cell>
          <cell r="J57" t="str">
            <v>Valašská Bystřice 316, 756 27  Valašská Bystřice, Vsetín</v>
          </cell>
          <cell r="K57" t="str">
            <v>starosta</v>
          </cell>
          <cell r="L57" t="str">
            <v>Ing.</v>
          </cell>
          <cell r="M57" t="str">
            <v>Josef</v>
          </cell>
          <cell r="N57" t="str">
            <v>Maleňák</v>
          </cell>
          <cell r="P57" t="str">
            <v>Ing. Josef Maleňák</v>
          </cell>
          <cell r="Q57" t="str">
            <v>Josef Maleňák</v>
          </cell>
          <cell r="R57">
            <v>571646438</v>
          </cell>
          <cell r="S57">
            <v>571646380</v>
          </cell>
          <cell r="T57">
            <v>602718521</v>
          </cell>
          <cell r="U57" t="str">
            <v>podatelna@valasskabystrice.cz</v>
          </cell>
          <cell r="V57">
            <v>544949</v>
          </cell>
          <cell r="W57">
            <v>2218</v>
          </cell>
          <cell r="X57">
            <v>3594.8182000000002</v>
          </cell>
          <cell r="Y57">
            <v>297</v>
          </cell>
          <cell r="Z57">
            <v>1.1523000000000001</v>
          </cell>
          <cell r="AA57">
            <v>1.5617000000000001E-2</v>
          </cell>
          <cell r="AB57">
            <v>369</v>
          </cell>
          <cell r="AC57">
            <v>6.698E-3</v>
          </cell>
        </row>
        <row r="58">
          <cell r="A58">
            <v>304361</v>
          </cell>
          <cell r="B58" t="str">
            <v>Zlínský kraj</v>
          </cell>
          <cell r="C58" t="str">
            <v>Vsetín</v>
          </cell>
          <cell r="D58" t="str">
            <v>Valašská Polanka</v>
          </cell>
          <cell r="E58" t="str">
            <v>7212</v>
          </cell>
          <cell r="F58" t="str">
            <v>Vsetín</v>
          </cell>
          <cell r="G58" t="str">
            <v>CZ0723</v>
          </cell>
          <cell r="H58" t="str">
            <v>Vsetín</v>
          </cell>
          <cell r="I58">
            <v>304361</v>
          </cell>
          <cell r="J58" t="str">
            <v>Valašská Polanka 270, 756 11  Valašská Polanka, Vsetín</v>
          </cell>
          <cell r="K58" t="str">
            <v>starosta</v>
          </cell>
          <cell r="M58" t="str">
            <v>Jan</v>
          </cell>
          <cell r="N58" t="str">
            <v>Kozubík</v>
          </cell>
          <cell r="P58" t="str">
            <v>Jan Kozubík</v>
          </cell>
          <cell r="Q58" t="str">
            <v>Jan Kozubík</v>
          </cell>
          <cell r="R58">
            <v>571446362</v>
          </cell>
          <cell r="T58">
            <v>724179047</v>
          </cell>
          <cell r="U58" t="str">
            <v>info@valasskapolanka.cz</v>
          </cell>
          <cell r="V58">
            <v>544990</v>
          </cell>
          <cell r="W58">
            <v>1482</v>
          </cell>
          <cell r="X58">
            <v>1235.2505000000001</v>
          </cell>
          <cell r="Y58">
            <v>324</v>
          </cell>
          <cell r="Z58">
            <v>1.07</v>
          </cell>
          <cell r="AA58">
            <v>1.0796999999999999E-2</v>
          </cell>
          <cell r="AB58">
            <v>395</v>
          </cell>
          <cell r="AC58">
            <v>7.1700000000000002E-3</v>
          </cell>
        </row>
        <row r="59">
          <cell r="A59">
            <v>304387</v>
          </cell>
          <cell r="B59" t="str">
            <v>Zlínský kraj</v>
          </cell>
          <cell r="C59" t="str">
            <v>Vsetín</v>
          </cell>
          <cell r="D59" t="str">
            <v>Valašské Meziříčí</v>
          </cell>
          <cell r="E59" t="str">
            <v>7210</v>
          </cell>
          <cell r="F59" t="str">
            <v>Valašské Meziříčí</v>
          </cell>
          <cell r="G59" t="str">
            <v>CZ0723</v>
          </cell>
          <cell r="H59" t="str">
            <v>Vsetín</v>
          </cell>
          <cell r="I59">
            <v>304387</v>
          </cell>
          <cell r="J59" t="str">
            <v>Náměstí 7/5, 757 01  Valašské Meziříčí  Vsetín</v>
          </cell>
          <cell r="K59" t="str">
            <v>starosta</v>
          </cell>
          <cell r="L59" t="str">
            <v>Bc.</v>
          </cell>
          <cell r="M59" t="str">
            <v>Robert</v>
          </cell>
          <cell r="N59" t="str">
            <v>Stržínek</v>
          </cell>
          <cell r="P59" t="str">
            <v>Bc. Robert Stržínek</v>
          </cell>
          <cell r="Q59" t="str">
            <v>Robert Stržínek</v>
          </cell>
          <cell r="R59">
            <v>571674250</v>
          </cell>
          <cell r="S59">
            <v>571611043</v>
          </cell>
          <cell r="T59">
            <v>727811161</v>
          </cell>
          <cell r="U59" t="str">
            <v>epodatelna@muvalmez.cz</v>
          </cell>
          <cell r="V59">
            <v>545058</v>
          </cell>
          <cell r="W59">
            <v>22580</v>
          </cell>
          <cell r="X59">
            <v>3543.6322</v>
          </cell>
          <cell r="Y59">
            <v>3010</v>
          </cell>
          <cell r="Z59">
            <v>1.1523000000000001</v>
          </cell>
          <cell r="AA59">
            <v>0.152504</v>
          </cell>
          <cell r="AB59">
            <v>18213</v>
          </cell>
          <cell r="AC59">
            <v>0.33060800000000001</v>
          </cell>
        </row>
        <row r="60">
          <cell r="A60">
            <v>304395</v>
          </cell>
          <cell r="B60" t="str">
            <v>Zlínský kraj</v>
          </cell>
          <cell r="C60" t="str">
            <v>Zlín</v>
          </cell>
          <cell r="D60" t="str">
            <v>Valašské Příkazy</v>
          </cell>
          <cell r="E60" t="str">
            <v>7209</v>
          </cell>
          <cell r="F60" t="str">
            <v>Valašské Klobouky</v>
          </cell>
          <cell r="G60" t="str">
            <v>CZ0724</v>
          </cell>
          <cell r="H60" t="str">
            <v>Zlín</v>
          </cell>
          <cell r="I60">
            <v>304395</v>
          </cell>
          <cell r="J60" t="str">
            <v>Valašské Příkazy 1, 756 12  Horní Lideč, Vsetín  Vsetín</v>
          </cell>
          <cell r="K60" t="str">
            <v>starostka</v>
          </cell>
          <cell r="M60" t="str">
            <v>Oldřiška</v>
          </cell>
          <cell r="N60" t="str">
            <v>Vaňková</v>
          </cell>
          <cell r="P60" t="str">
            <v>Oldřiška Vaňková</v>
          </cell>
          <cell r="Q60" t="str">
            <v>Oldřiška Vaňková</v>
          </cell>
          <cell r="R60">
            <v>571447416</v>
          </cell>
          <cell r="T60">
            <v>724178663</v>
          </cell>
          <cell r="U60" t="str">
            <v>val.prikazy@volny.cz</v>
          </cell>
          <cell r="V60">
            <v>545112</v>
          </cell>
          <cell r="W60">
            <v>321</v>
          </cell>
          <cell r="X60">
            <v>234.27539999999999</v>
          </cell>
          <cell r="Y60">
            <v>0</v>
          </cell>
          <cell r="Z60">
            <v>1.07</v>
          </cell>
          <cell r="AA60">
            <v>1.825E-3</v>
          </cell>
          <cell r="AB60">
            <v>93</v>
          </cell>
          <cell r="AC60">
            <v>1.688E-3</v>
          </cell>
        </row>
        <row r="61">
          <cell r="A61">
            <v>304409</v>
          </cell>
          <cell r="B61" t="str">
            <v>Zlínský kraj</v>
          </cell>
          <cell r="C61" t="str">
            <v>Vsetín</v>
          </cell>
          <cell r="D61" t="str">
            <v>Velká Lhota</v>
          </cell>
          <cell r="E61" t="str">
            <v>7210</v>
          </cell>
          <cell r="F61" t="str">
            <v>Valašské Meziříčí</v>
          </cell>
          <cell r="G61" t="str">
            <v>CZ0723</v>
          </cell>
          <cell r="H61" t="str">
            <v>Vsetín</v>
          </cell>
          <cell r="I61">
            <v>304409</v>
          </cell>
          <cell r="J61" t="str">
            <v>Velká Lhota 33, 757 01  Valašské Meziříčí, Vsetín</v>
          </cell>
          <cell r="K61" t="str">
            <v>starostka</v>
          </cell>
          <cell r="L61" t="str">
            <v>Mgr.</v>
          </cell>
          <cell r="M61" t="str">
            <v>Jarmila</v>
          </cell>
          <cell r="N61" t="str">
            <v>Melichaříková</v>
          </cell>
          <cell r="P61" t="str">
            <v>Mgr. Jarmila Melichaříková</v>
          </cell>
          <cell r="Q61" t="str">
            <v>Jarmila Melichaříková</v>
          </cell>
          <cell r="R61">
            <v>571638010</v>
          </cell>
          <cell r="S61">
            <v>571638010</v>
          </cell>
          <cell r="T61">
            <v>602511349</v>
          </cell>
          <cell r="U61" t="str">
            <v>obec@velkalhota.cz</v>
          </cell>
          <cell r="V61">
            <v>545147</v>
          </cell>
          <cell r="W61">
            <v>532</v>
          </cell>
          <cell r="X61">
            <v>933.03030000000001</v>
          </cell>
          <cell r="Y61">
            <v>0</v>
          </cell>
          <cell r="Z61">
            <v>1.07</v>
          </cell>
          <cell r="AA61">
            <v>3.248E-3</v>
          </cell>
          <cell r="AB61">
            <v>35</v>
          </cell>
          <cell r="AC61">
            <v>6.3500000000000004E-4</v>
          </cell>
        </row>
        <row r="62">
          <cell r="A62">
            <v>304417</v>
          </cell>
          <cell r="B62" t="str">
            <v>Zlínský kraj</v>
          </cell>
          <cell r="C62" t="str">
            <v>Vsetín</v>
          </cell>
          <cell r="D62" t="str">
            <v>Velké Karlovice</v>
          </cell>
          <cell r="E62" t="str">
            <v>7212</v>
          </cell>
          <cell r="F62" t="str">
            <v>Vsetín</v>
          </cell>
          <cell r="G62" t="str">
            <v>CZ0723</v>
          </cell>
          <cell r="H62" t="str">
            <v>Vsetín</v>
          </cell>
          <cell r="I62">
            <v>304417</v>
          </cell>
          <cell r="J62" t="str">
            <v>Velké Karlovice 1, 756 06 Velké Karlovice Vsetín</v>
          </cell>
          <cell r="K62" t="str">
            <v>starosta</v>
          </cell>
          <cell r="M62" t="str">
            <v>Miroslav</v>
          </cell>
          <cell r="N62" t="str">
            <v>Koňařík</v>
          </cell>
          <cell r="P62" t="str">
            <v>Miroslav Koňařík</v>
          </cell>
          <cell r="Q62" t="str">
            <v>Miroslav Koňařík</v>
          </cell>
          <cell r="R62">
            <v>571444260</v>
          </cell>
          <cell r="T62">
            <v>602511516</v>
          </cell>
          <cell r="U62" t="str">
            <v>starosta@velkekarlovice.cz</v>
          </cell>
          <cell r="V62">
            <v>545163</v>
          </cell>
          <cell r="W62">
            <v>2376</v>
          </cell>
          <cell r="X62">
            <v>8080.9384</v>
          </cell>
          <cell r="Y62">
            <v>252</v>
          </cell>
          <cell r="Z62">
            <v>1.1523000000000001</v>
          </cell>
          <cell r="AA62">
            <v>1.7972999999999999E-2</v>
          </cell>
          <cell r="AB62">
            <v>1075</v>
          </cell>
          <cell r="AC62">
            <v>1.9514E-2</v>
          </cell>
        </row>
        <row r="63">
          <cell r="A63">
            <v>304433</v>
          </cell>
          <cell r="B63" t="str">
            <v>Zlínský kraj</v>
          </cell>
          <cell r="C63" t="str">
            <v>Vsetín</v>
          </cell>
          <cell r="D63" t="str">
            <v>Vidče</v>
          </cell>
          <cell r="E63" t="str">
            <v>7206</v>
          </cell>
          <cell r="F63" t="str">
            <v>Rožnov pod Radhoštěm</v>
          </cell>
          <cell r="G63" t="str">
            <v>CZ0723</v>
          </cell>
          <cell r="H63" t="str">
            <v>Vsetín</v>
          </cell>
          <cell r="I63">
            <v>304433</v>
          </cell>
          <cell r="J63" t="str">
            <v>Vidče 96, 756 53  Vidče, Vsetín</v>
          </cell>
          <cell r="K63" t="str">
            <v>starosta</v>
          </cell>
          <cell r="L63" t="str">
            <v>Mgr.</v>
          </cell>
          <cell r="M63" t="str">
            <v>Pavel</v>
          </cell>
          <cell r="N63" t="str">
            <v>Drda</v>
          </cell>
          <cell r="P63" t="str">
            <v>Mgr. Pavel Drda</v>
          </cell>
          <cell r="Q63" t="str">
            <v>Pavel Drda</v>
          </cell>
          <cell r="R63">
            <v>571655010</v>
          </cell>
          <cell r="S63">
            <v>571655011</v>
          </cell>
          <cell r="T63">
            <v>605340794</v>
          </cell>
          <cell r="U63" t="str">
            <v>starosta@vidce.cz</v>
          </cell>
          <cell r="V63">
            <v>545198</v>
          </cell>
          <cell r="W63">
            <v>1765</v>
          </cell>
          <cell r="X63">
            <v>1177.2173</v>
          </cell>
          <cell r="Y63">
            <v>230</v>
          </cell>
          <cell r="Z63">
            <v>1.07</v>
          </cell>
          <cell r="AA63">
            <v>1.1662E-2</v>
          </cell>
          <cell r="AB63">
            <v>223</v>
          </cell>
          <cell r="AC63">
            <v>4.0480000000000004E-3</v>
          </cell>
        </row>
        <row r="64">
          <cell r="A64">
            <v>304441</v>
          </cell>
          <cell r="B64" t="str">
            <v>Zlínský kraj</v>
          </cell>
          <cell r="C64" t="str">
            <v>Vsetín</v>
          </cell>
          <cell r="D64" t="str">
            <v>Vigantice</v>
          </cell>
          <cell r="E64" t="str">
            <v>7206</v>
          </cell>
          <cell r="F64" t="str">
            <v>Rožnov pod Radhoštěm</v>
          </cell>
          <cell r="G64" t="str">
            <v>CZ0723</v>
          </cell>
          <cell r="H64" t="str">
            <v>Vsetín</v>
          </cell>
          <cell r="I64">
            <v>304441</v>
          </cell>
          <cell r="J64" t="str">
            <v>Vigantice 203, 756 61  Rožnov pod Radhoštěm, Vsetín</v>
          </cell>
          <cell r="K64" t="str">
            <v>starosta</v>
          </cell>
          <cell r="M64" t="str">
            <v>Zdeněk</v>
          </cell>
          <cell r="N64" t="str">
            <v>Porubský</v>
          </cell>
          <cell r="P64" t="str">
            <v>Zdeněk Porubský</v>
          </cell>
          <cell r="Q64" t="str">
            <v>Zdeněk Porubský</v>
          </cell>
          <cell r="R64">
            <v>571655142</v>
          </cell>
          <cell r="T64">
            <v>725121180</v>
          </cell>
          <cell r="U64" t="str">
            <v>obec@vigantice.cz</v>
          </cell>
          <cell r="V64">
            <v>545210</v>
          </cell>
          <cell r="W64">
            <v>1088</v>
          </cell>
          <cell r="X64">
            <v>762.68679999999995</v>
          </cell>
          <cell r="Y64">
            <v>72</v>
          </cell>
          <cell r="Z64">
            <v>1.07</v>
          </cell>
          <cell r="AA64">
            <v>6.7120000000000001E-3</v>
          </cell>
          <cell r="AB64">
            <v>173</v>
          </cell>
          <cell r="AC64">
            <v>3.14E-3</v>
          </cell>
        </row>
        <row r="65">
          <cell r="A65">
            <v>304476</v>
          </cell>
          <cell r="B65" t="str">
            <v>Zlínský kraj</v>
          </cell>
          <cell r="C65" t="str">
            <v>Vsetín</v>
          </cell>
          <cell r="D65" t="str">
            <v>Zašová</v>
          </cell>
          <cell r="E65" t="str">
            <v>7210</v>
          </cell>
          <cell r="F65" t="str">
            <v>Valašské Meziříčí</v>
          </cell>
          <cell r="G65" t="str">
            <v>CZ0723</v>
          </cell>
          <cell r="H65" t="str">
            <v>Vsetín</v>
          </cell>
          <cell r="I65">
            <v>304476</v>
          </cell>
          <cell r="J65" t="str">
            <v>Zašová 36, 756 51  Zašová, Vsetín</v>
          </cell>
          <cell r="K65" t="str">
            <v>starosta</v>
          </cell>
          <cell r="L65" t="str">
            <v>Mgr.</v>
          </cell>
          <cell r="M65" t="str">
            <v>Jiljí</v>
          </cell>
          <cell r="N65" t="str">
            <v>Kubrický</v>
          </cell>
          <cell r="P65" t="str">
            <v>Mgr. Jiljí Kubrický</v>
          </cell>
          <cell r="Q65" t="str">
            <v>Jiljí Kubrický</v>
          </cell>
          <cell r="R65">
            <v>571634041</v>
          </cell>
          <cell r="S65">
            <v>571634340</v>
          </cell>
          <cell r="T65">
            <v>725490350</v>
          </cell>
          <cell r="U65" t="str">
            <v>starosta@zasova.cz</v>
          </cell>
          <cell r="V65">
            <v>545236</v>
          </cell>
          <cell r="W65">
            <v>3084</v>
          </cell>
          <cell r="X65">
            <v>2252.1817999999998</v>
          </cell>
          <cell r="Y65">
            <v>442</v>
          </cell>
          <cell r="Z65">
            <v>1.1523000000000001</v>
          </cell>
          <cell r="AA65">
            <v>2.1121000000000001E-2</v>
          </cell>
          <cell r="AB65">
            <v>884</v>
          </cell>
          <cell r="AC65">
            <v>1.6046999999999999E-2</v>
          </cell>
        </row>
        <row r="66">
          <cell r="A66">
            <v>304484</v>
          </cell>
          <cell r="B66" t="str">
            <v>Zlínský kraj</v>
          </cell>
          <cell r="C66" t="str">
            <v>Vsetín</v>
          </cell>
          <cell r="D66" t="str">
            <v>Zděchov</v>
          </cell>
          <cell r="E66" t="str">
            <v>7212</v>
          </cell>
          <cell r="F66" t="str">
            <v>Vsetín</v>
          </cell>
          <cell r="G66" t="str">
            <v>CZ0723</v>
          </cell>
          <cell r="H66" t="str">
            <v>Vsetín</v>
          </cell>
          <cell r="I66">
            <v>304484</v>
          </cell>
          <cell r="J66" t="str">
            <v>Zděchov 175, 756 07  Zděchov, Vsetín</v>
          </cell>
          <cell r="K66" t="str">
            <v>starosta</v>
          </cell>
          <cell r="L66" t="str">
            <v>Ing.</v>
          </cell>
          <cell r="M66" t="str">
            <v>Tomáš</v>
          </cell>
          <cell r="N66" t="str">
            <v>Kocourek</v>
          </cell>
          <cell r="P66" t="str">
            <v>Ing. Tomáš Kocourek</v>
          </cell>
          <cell r="Q66" t="str">
            <v>Tomáš Kocourek</v>
          </cell>
          <cell r="R66">
            <v>571449020</v>
          </cell>
          <cell r="T66">
            <v>724178680</v>
          </cell>
          <cell r="U66" t="str">
            <v>obec@zdechov.cz</v>
          </cell>
          <cell r="V66">
            <v>545244</v>
          </cell>
          <cell r="W66">
            <v>554</v>
          </cell>
          <cell r="X66">
            <v>1300.242</v>
          </cell>
          <cell r="Y66">
            <v>39</v>
          </cell>
          <cell r="Z66">
            <v>1.07</v>
          </cell>
          <cell r="AA66">
            <v>3.7829999999999999E-3</v>
          </cell>
          <cell r="AB66">
            <v>56</v>
          </cell>
          <cell r="AC66">
            <v>1.0169999999999999E-3</v>
          </cell>
        </row>
        <row r="67">
          <cell r="A67">
            <v>304492</v>
          </cell>
          <cell r="B67" t="str">
            <v>Zlínský kraj</v>
          </cell>
          <cell r="C67" t="str">
            <v>Vsetín</v>
          </cell>
          <cell r="D67" t="str">
            <v>Zubří</v>
          </cell>
          <cell r="E67" t="str">
            <v>7206</v>
          </cell>
          <cell r="F67" t="str">
            <v>Rožnov pod Radhoštěm</v>
          </cell>
          <cell r="G67" t="str">
            <v>CZ0723</v>
          </cell>
          <cell r="H67" t="str">
            <v>Vsetín</v>
          </cell>
          <cell r="I67">
            <v>304492</v>
          </cell>
          <cell r="J67" t="str">
            <v>U Domoviny 234, 756 54  Zubří, Vsetín</v>
          </cell>
          <cell r="K67" t="str">
            <v>starosta</v>
          </cell>
          <cell r="M67" t="str">
            <v>Aleš</v>
          </cell>
          <cell r="N67" t="str">
            <v>Měrka</v>
          </cell>
          <cell r="P67" t="str">
            <v>Aleš Měrka</v>
          </cell>
          <cell r="Q67" t="str">
            <v>Aleš Měrka</v>
          </cell>
          <cell r="R67">
            <v>571757051</v>
          </cell>
          <cell r="T67">
            <v>602591405</v>
          </cell>
          <cell r="U67" t="str">
            <v>podatelna@mesto-zubri.cz</v>
          </cell>
          <cell r="V67">
            <v>545252</v>
          </cell>
          <cell r="W67">
            <v>5561</v>
          </cell>
          <cell r="X67">
            <v>2838.5309999999999</v>
          </cell>
          <cell r="Y67">
            <v>683</v>
          </cell>
          <cell r="Z67">
            <v>1.1523000000000001</v>
          </cell>
          <cell r="AA67">
            <v>3.7385000000000002E-2</v>
          </cell>
          <cell r="AB67">
            <v>1468</v>
          </cell>
          <cell r="AC67">
            <v>2.6648000000000002E-2</v>
          </cell>
        </row>
        <row r="68">
          <cell r="A68">
            <v>568708</v>
          </cell>
          <cell r="B68" t="str">
            <v>Zlínský kraj</v>
          </cell>
          <cell r="C68" t="str">
            <v>Zlín</v>
          </cell>
          <cell r="D68" t="str">
            <v>Pozlovice</v>
          </cell>
          <cell r="E68" t="str">
            <v>7204</v>
          </cell>
          <cell r="F68" t="str">
            <v>Luhačovice</v>
          </cell>
          <cell r="G68" t="str">
            <v>CZ0724</v>
          </cell>
          <cell r="H68" t="str">
            <v>Zlín</v>
          </cell>
          <cell r="I68">
            <v>568708</v>
          </cell>
          <cell r="J68" t="str">
            <v>Hlavní 51, 763 26  Luhačovice, Zlín</v>
          </cell>
          <cell r="K68" t="str">
            <v>starosta</v>
          </cell>
          <cell r="L68" t="str">
            <v>Ing.</v>
          </cell>
          <cell r="M68" t="str">
            <v>Pavel</v>
          </cell>
          <cell r="N68" t="str">
            <v>Coufalík</v>
          </cell>
          <cell r="O68" t="str">
            <v>Ph.D.</v>
          </cell>
          <cell r="P68" t="str">
            <v>Ing. Pavel Coufalík, Ph.D.</v>
          </cell>
          <cell r="Q68" t="str">
            <v>Pavel Coufalík</v>
          </cell>
          <cell r="R68">
            <v>577113071</v>
          </cell>
          <cell r="S68">
            <v>577113070</v>
          </cell>
          <cell r="T68">
            <v>603551967</v>
          </cell>
          <cell r="U68" t="str">
            <v>mestys@pozlovice.cz</v>
          </cell>
          <cell r="V68">
            <v>549401</v>
          </cell>
          <cell r="W68">
            <v>1364</v>
          </cell>
          <cell r="X68">
            <v>958.64729999999997</v>
          </cell>
          <cell r="Y68">
            <v>161</v>
          </cell>
          <cell r="Z68">
            <v>1.07</v>
          </cell>
          <cell r="AA68">
            <v>8.9110000000000005E-3</v>
          </cell>
          <cell r="AB68">
            <v>317</v>
          </cell>
          <cell r="AC68">
            <v>5.7540000000000004E-3</v>
          </cell>
        </row>
        <row r="69">
          <cell r="A69">
            <v>568597</v>
          </cell>
          <cell r="B69" t="str">
            <v>Zlínský kraj</v>
          </cell>
          <cell r="C69" t="str">
            <v>Zlín</v>
          </cell>
          <cell r="D69" t="str">
            <v>Komárov</v>
          </cell>
          <cell r="E69" t="str">
            <v>7205</v>
          </cell>
          <cell r="F69" t="str">
            <v>Otrokovice</v>
          </cell>
          <cell r="G69" t="str">
            <v>CZ0724</v>
          </cell>
          <cell r="H69" t="str">
            <v>Zlín</v>
          </cell>
          <cell r="I69">
            <v>568597</v>
          </cell>
          <cell r="J69" t="str">
            <v>Komárov 124, 763 61  Napajedla, Zlín</v>
          </cell>
          <cell r="K69" t="str">
            <v>starostka</v>
          </cell>
          <cell r="M69" t="str">
            <v>Maria</v>
          </cell>
          <cell r="N69" t="str">
            <v>Zapletalová</v>
          </cell>
          <cell r="P69" t="str">
            <v>Maria Zapletalová</v>
          </cell>
          <cell r="Q69" t="str">
            <v>Maria Zapletalová</v>
          </cell>
          <cell r="R69">
            <v>776815504</v>
          </cell>
          <cell r="T69">
            <v>777967977</v>
          </cell>
          <cell r="U69" t="str">
            <v>info@komarov-ou.cz</v>
          </cell>
          <cell r="V69">
            <v>549436</v>
          </cell>
          <cell r="W69">
            <v>313</v>
          </cell>
          <cell r="X69">
            <v>762.41079999999999</v>
          </cell>
          <cell r="Y69">
            <v>22</v>
          </cell>
          <cell r="Z69">
            <v>1.07</v>
          </cell>
          <cell r="AA69">
            <v>2.1410000000000001E-3</v>
          </cell>
          <cell r="AB69">
            <v>34</v>
          </cell>
          <cell r="AC69">
            <v>6.1700000000000004E-4</v>
          </cell>
        </row>
        <row r="70">
          <cell r="A70">
            <v>568678</v>
          </cell>
          <cell r="B70" t="str">
            <v>Zlínský kraj</v>
          </cell>
          <cell r="C70" t="str">
            <v>Zlín</v>
          </cell>
          <cell r="D70" t="str">
            <v>Oldřichovice</v>
          </cell>
          <cell r="E70" t="str">
            <v>7205</v>
          </cell>
          <cell r="F70" t="str">
            <v>Otrokovice</v>
          </cell>
          <cell r="G70" t="str">
            <v>CZ0724</v>
          </cell>
          <cell r="H70" t="str">
            <v>Zlín</v>
          </cell>
          <cell r="I70">
            <v>568678</v>
          </cell>
          <cell r="J70" t="str">
            <v>Oldřichovice 86, 763 61  Napajedla, Zlín</v>
          </cell>
          <cell r="K70" t="str">
            <v>starostka</v>
          </cell>
          <cell r="M70" t="str">
            <v>Marie</v>
          </cell>
          <cell r="N70" t="str">
            <v>Bartková</v>
          </cell>
          <cell r="P70" t="str">
            <v>Marie Bartková</v>
          </cell>
          <cell r="Q70" t="str">
            <v>Marie Bartková</v>
          </cell>
          <cell r="R70">
            <v>577943844</v>
          </cell>
          <cell r="S70">
            <v>577943844</v>
          </cell>
          <cell r="T70">
            <v>605065186</v>
          </cell>
          <cell r="U70" t="str">
            <v>ou@oldrichovice.cz</v>
          </cell>
          <cell r="V70">
            <v>549444</v>
          </cell>
          <cell r="W70">
            <v>388</v>
          </cell>
          <cell r="X70">
            <v>273.31509999999997</v>
          </cell>
          <cell r="Y70">
            <v>0</v>
          </cell>
          <cell r="Z70">
            <v>1.07</v>
          </cell>
          <cell r="AA70">
            <v>2.2060000000000001E-3</v>
          </cell>
          <cell r="AB70">
            <v>60</v>
          </cell>
          <cell r="AC70">
            <v>1.0889999999999999E-3</v>
          </cell>
        </row>
        <row r="71">
          <cell r="A71">
            <v>568686</v>
          </cell>
          <cell r="B71" t="str">
            <v>Zlínský kraj</v>
          </cell>
          <cell r="C71" t="str">
            <v>Zlín</v>
          </cell>
          <cell r="D71" t="str">
            <v>Pohořelice</v>
          </cell>
          <cell r="E71" t="str">
            <v>7205</v>
          </cell>
          <cell r="F71" t="str">
            <v>Otrokovice</v>
          </cell>
          <cell r="G71" t="str">
            <v>CZ0724</v>
          </cell>
          <cell r="H71" t="str">
            <v>Zlín</v>
          </cell>
          <cell r="I71">
            <v>568686</v>
          </cell>
          <cell r="J71" t="str">
            <v>Pohořelice – Školní 35, 763 61  Napajedla, Zlín</v>
          </cell>
          <cell r="K71" t="str">
            <v>starosta</v>
          </cell>
          <cell r="M71" t="str">
            <v>Tomáš</v>
          </cell>
          <cell r="N71" t="str">
            <v>Hanáček</v>
          </cell>
          <cell r="P71" t="str">
            <v>Tomáš Hanáček</v>
          </cell>
          <cell r="Q71" t="str">
            <v>Tomáš Hanáček</v>
          </cell>
          <cell r="R71">
            <v>577944721</v>
          </cell>
          <cell r="S71">
            <v>577944721</v>
          </cell>
          <cell r="T71">
            <v>739054596</v>
          </cell>
          <cell r="U71" t="str">
            <v>info@obecpohorelice.cz</v>
          </cell>
          <cell r="V71">
            <v>549461</v>
          </cell>
          <cell r="W71">
            <v>911</v>
          </cell>
          <cell r="X71">
            <v>587.96969999999999</v>
          </cell>
          <cell r="Y71">
            <v>98</v>
          </cell>
          <cell r="Z71">
            <v>1.07</v>
          </cell>
          <cell r="AA71">
            <v>5.8599999999999998E-3</v>
          </cell>
          <cell r="AB71">
            <v>75</v>
          </cell>
          <cell r="AC71">
            <v>1.361E-3</v>
          </cell>
        </row>
        <row r="72">
          <cell r="A72">
            <v>568694</v>
          </cell>
          <cell r="B72" t="str">
            <v>Zlínský kraj</v>
          </cell>
          <cell r="C72" t="str">
            <v>Zlín</v>
          </cell>
          <cell r="D72" t="str">
            <v>Poteč</v>
          </cell>
          <cell r="E72" t="str">
            <v>7209</v>
          </cell>
          <cell r="F72" t="str">
            <v>Valašské Klobouky</v>
          </cell>
          <cell r="G72" t="str">
            <v>CZ0724</v>
          </cell>
          <cell r="H72" t="str">
            <v>Zlín</v>
          </cell>
          <cell r="I72">
            <v>568694</v>
          </cell>
          <cell r="J72" t="str">
            <v>Poteč 12, 766 01  Valašské Klobouky, Zlín</v>
          </cell>
          <cell r="K72" t="str">
            <v>starosta</v>
          </cell>
          <cell r="M72" t="str">
            <v>Josef</v>
          </cell>
          <cell r="N72" t="str">
            <v>Mana</v>
          </cell>
          <cell r="P72" t="str">
            <v>Josef Mana</v>
          </cell>
          <cell r="Q72" t="str">
            <v>Josef Mana</v>
          </cell>
          <cell r="R72">
            <v>577321709</v>
          </cell>
          <cell r="T72">
            <v>602427331</v>
          </cell>
          <cell r="U72" t="str">
            <v>obecpotec@volny.cz</v>
          </cell>
          <cell r="V72">
            <v>549533</v>
          </cell>
          <cell r="W72">
            <v>761</v>
          </cell>
          <cell r="X72">
            <v>1056.5708999999999</v>
          </cell>
          <cell r="Y72">
            <v>26</v>
          </cell>
          <cell r="Z72">
            <v>1.07</v>
          </cell>
          <cell r="AA72">
            <v>4.725E-3</v>
          </cell>
          <cell r="AB72">
            <v>55</v>
          </cell>
          <cell r="AC72">
            <v>9.9799999999999997E-4</v>
          </cell>
        </row>
        <row r="73">
          <cell r="A73">
            <v>568619</v>
          </cell>
          <cell r="B73" t="str">
            <v>Zlínský kraj</v>
          </cell>
          <cell r="C73" t="str">
            <v>Zlín</v>
          </cell>
          <cell r="D73" t="str">
            <v>Lhotsko</v>
          </cell>
          <cell r="E73" t="str">
            <v>7211</v>
          </cell>
          <cell r="F73" t="str">
            <v>Vizovice</v>
          </cell>
          <cell r="G73" t="str">
            <v>CZ0724</v>
          </cell>
          <cell r="H73" t="str">
            <v>Zlín</v>
          </cell>
          <cell r="I73">
            <v>568619</v>
          </cell>
          <cell r="J73" t="str">
            <v>Lhotsko 57, 763 12  Vizovice, Zlín</v>
          </cell>
          <cell r="K73" t="str">
            <v>starosta</v>
          </cell>
          <cell r="L73" t="str">
            <v>Ing.</v>
          </cell>
          <cell r="M73" t="str">
            <v>Jiří</v>
          </cell>
          <cell r="N73" t="str">
            <v>Friedl</v>
          </cell>
          <cell r="P73" t="str">
            <v>Ing. Jiří Friedl</v>
          </cell>
          <cell r="Q73" t="str">
            <v>Jiří Friedl</v>
          </cell>
          <cell r="R73">
            <v>577452437</v>
          </cell>
          <cell r="T73">
            <v>737401855</v>
          </cell>
          <cell r="U73" t="str">
            <v>starosta@obeclhotsko.cz</v>
          </cell>
          <cell r="V73">
            <v>549550</v>
          </cell>
          <cell r="W73">
            <v>314</v>
          </cell>
          <cell r="X73">
            <v>295.49709999999999</v>
          </cell>
          <cell r="Y73">
            <v>0</v>
          </cell>
          <cell r="Z73">
            <v>1.07</v>
          </cell>
          <cell r="AA73">
            <v>1.8109999999999999E-3</v>
          </cell>
          <cell r="AB73">
            <v>114</v>
          </cell>
          <cell r="AC73">
            <v>2.0690000000000001E-3</v>
          </cell>
        </row>
        <row r="74">
          <cell r="A74">
            <v>568627</v>
          </cell>
          <cell r="B74" t="str">
            <v>Zlínský kraj</v>
          </cell>
          <cell r="C74" t="str">
            <v>Zlín</v>
          </cell>
          <cell r="D74" t="str">
            <v>Lípa</v>
          </cell>
          <cell r="E74" t="str">
            <v>7213</v>
          </cell>
          <cell r="F74" t="str">
            <v>Zlín</v>
          </cell>
          <cell r="G74" t="str">
            <v>CZ0724</v>
          </cell>
          <cell r="H74" t="str">
            <v>Zlín</v>
          </cell>
          <cell r="I74">
            <v>568627</v>
          </cell>
          <cell r="J74" t="str">
            <v>Lípa 118, 763 11  Želechovice nad Dřevnicí  Zlín</v>
          </cell>
          <cell r="K74" t="str">
            <v>starosta</v>
          </cell>
          <cell r="L74" t="str">
            <v>doc. Ing. .</v>
          </cell>
          <cell r="M74" t="str">
            <v>doc.</v>
          </cell>
          <cell r="N74" t="str">
            <v>Antonín Minařík</v>
          </cell>
          <cell r="O74" t="str">
            <v>PhD.</v>
          </cell>
          <cell r="P74" t="str">
            <v>doc. Ing. Antonín Minařík, PhD.</v>
          </cell>
          <cell r="Q74" t="str">
            <v>doc. Antonín Minařík</v>
          </cell>
          <cell r="R74">
            <v>577901786</v>
          </cell>
          <cell r="S74">
            <v>577901948</v>
          </cell>
          <cell r="T74">
            <v>603496092</v>
          </cell>
          <cell r="U74" t="str">
            <v>obec.lipa@tiscali.cz</v>
          </cell>
          <cell r="V74">
            <v>549622</v>
          </cell>
          <cell r="W74">
            <v>848</v>
          </cell>
          <cell r="X74">
            <v>834.9117</v>
          </cell>
          <cell r="Y74">
            <v>37</v>
          </cell>
          <cell r="Z74">
            <v>1.07</v>
          </cell>
          <cell r="AA74">
            <v>5.189E-3</v>
          </cell>
          <cell r="AB74">
            <v>468</v>
          </cell>
          <cell r="AC74">
            <v>8.4950000000000008E-3</v>
          </cell>
        </row>
        <row r="75">
          <cell r="A75">
            <v>568741</v>
          </cell>
          <cell r="B75" t="str">
            <v>Zlínský kraj</v>
          </cell>
          <cell r="C75" t="str">
            <v>Zlín</v>
          </cell>
          <cell r="D75" t="str">
            <v>Tečovice</v>
          </cell>
          <cell r="E75" t="str">
            <v>7213</v>
          </cell>
          <cell r="F75" t="str">
            <v>Zlín</v>
          </cell>
          <cell r="G75" t="str">
            <v>CZ0724</v>
          </cell>
          <cell r="H75" t="str">
            <v>Zlín</v>
          </cell>
          <cell r="I75">
            <v>568741</v>
          </cell>
          <cell r="J75" t="str">
            <v>Tečovice 185, 763 02  Zlín 4, Zlín</v>
          </cell>
          <cell r="K75" t="str">
            <v>starostka</v>
          </cell>
          <cell r="M75" t="str">
            <v>Stanislava</v>
          </cell>
          <cell r="N75" t="str">
            <v>Zívalíková</v>
          </cell>
          <cell r="P75" t="str">
            <v>Stanislava Zívalíková</v>
          </cell>
          <cell r="Q75" t="str">
            <v>Stanislava Zívalíková</v>
          </cell>
          <cell r="R75">
            <v>577103781</v>
          </cell>
          <cell r="T75">
            <v>724179501</v>
          </cell>
          <cell r="U75" t="str">
            <v>ou.podatelna@tecovice.cz</v>
          </cell>
          <cell r="V75">
            <v>549649</v>
          </cell>
          <cell r="W75">
            <v>1475</v>
          </cell>
          <cell r="X75">
            <v>666.97069999999997</v>
          </cell>
          <cell r="Y75">
            <v>150</v>
          </cell>
          <cell r="Z75">
            <v>1.07</v>
          </cell>
          <cell r="AA75">
            <v>9.325E-3</v>
          </cell>
          <cell r="AB75">
            <v>709</v>
          </cell>
          <cell r="AC75">
            <v>1.2869999999999999E-2</v>
          </cell>
        </row>
        <row r="76">
          <cell r="A76">
            <v>544523</v>
          </cell>
          <cell r="B76" t="str">
            <v>Zlínský kraj</v>
          </cell>
          <cell r="C76" t="str">
            <v>Kroměříž</v>
          </cell>
          <cell r="D76" t="str">
            <v>Bořenovice</v>
          </cell>
          <cell r="E76" t="str">
            <v>7202</v>
          </cell>
          <cell r="F76" t="str">
            <v>Holešov</v>
          </cell>
          <cell r="G76" t="str">
            <v>CZ0721</v>
          </cell>
          <cell r="H76" t="str">
            <v>Kroměříž</v>
          </cell>
          <cell r="I76">
            <v>544523</v>
          </cell>
          <cell r="J76" t="str">
            <v>Bořenovice 36, 769 01  Holešov, Kroměříž</v>
          </cell>
          <cell r="K76" t="str">
            <v>starosta</v>
          </cell>
          <cell r="M76" t="str">
            <v>Jakub</v>
          </cell>
          <cell r="N76" t="str">
            <v>Bednárek</v>
          </cell>
          <cell r="O76" t="str">
            <v>MBA</v>
          </cell>
          <cell r="P76" t="str">
            <v>Jakub Bednárek, MBA</v>
          </cell>
          <cell r="Q76" t="str">
            <v>Jakub Bednárek</v>
          </cell>
          <cell r="R76">
            <v>573396585</v>
          </cell>
          <cell r="S76">
            <v>573396585</v>
          </cell>
          <cell r="T76">
            <v>724187083</v>
          </cell>
          <cell r="U76" t="str">
            <v>obec.borenovice@seznam.cz</v>
          </cell>
          <cell r="V76">
            <v>549690</v>
          </cell>
          <cell r="W76">
            <v>198</v>
          </cell>
          <cell r="X76">
            <v>161.9333</v>
          </cell>
          <cell r="Y76">
            <v>0</v>
          </cell>
          <cell r="Z76">
            <v>1.07</v>
          </cell>
          <cell r="AA76">
            <v>1.127E-3</v>
          </cell>
          <cell r="AB76">
            <v>13</v>
          </cell>
          <cell r="AC76">
            <v>2.3599999999999999E-4</v>
          </cell>
        </row>
        <row r="77">
          <cell r="A77">
            <v>544531</v>
          </cell>
          <cell r="B77" t="str">
            <v>Zlínský kraj</v>
          </cell>
          <cell r="C77" t="str">
            <v>Kroměříž</v>
          </cell>
          <cell r="D77" t="str">
            <v>Přílepy</v>
          </cell>
          <cell r="E77" t="str">
            <v>7202</v>
          </cell>
          <cell r="F77" t="str">
            <v>Holešov</v>
          </cell>
          <cell r="G77" t="str">
            <v>CZ0721</v>
          </cell>
          <cell r="H77" t="str">
            <v>Kroměříž</v>
          </cell>
          <cell r="I77">
            <v>544531</v>
          </cell>
          <cell r="J77" t="str">
            <v>Přílepy 4, 769 01  Holešov 1, Kroměříž</v>
          </cell>
          <cell r="K77" t="str">
            <v>starostka</v>
          </cell>
          <cell r="L77" t="str">
            <v>Ing.</v>
          </cell>
          <cell r="M77" t="str">
            <v>Ivana</v>
          </cell>
          <cell r="N77" t="str">
            <v>Sehnalová</v>
          </cell>
          <cell r="P77" t="str">
            <v>Ing. Ivana Sehnalová</v>
          </cell>
          <cell r="Q77" t="str">
            <v>Ivana Sehnalová</v>
          </cell>
          <cell r="R77">
            <v>573399297</v>
          </cell>
          <cell r="S77">
            <v>573397992</v>
          </cell>
          <cell r="T77">
            <v>725121255</v>
          </cell>
          <cell r="U77" t="str">
            <v>obec@prilepy.cz</v>
          </cell>
          <cell r="V77">
            <v>549720</v>
          </cell>
          <cell r="W77">
            <v>1001</v>
          </cell>
          <cell r="X77">
            <v>317.64789999999999</v>
          </cell>
          <cell r="Y77">
            <v>87</v>
          </cell>
          <cell r="Z77">
            <v>1.07</v>
          </cell>
          <cell r="AA77">
            <v>6.1679999999999999E-3</v>
          </cell>
          <cell r="AB77">
            <v>76</v>
          </cell>
          <cell r="AC77">
            <v>1.3799999999999999E-3</v>
          </cell>
        </row>
        <row r="78">
          <cell r="A78">
            <v>542296</v>
          </cell>
          <cell r="B78" t="str">
            <v>Zlínský kraj</v>
          </cell>
          <cell r="C78" t="str">
            <v>Uherské Hradiště</v>
          </cell>
          <cell r="D78" t="str">
            <v>Hostětín</v>
          </cell>
          <cell r="E78" t="str">
            <v>7208</v>
          </cell>
          <cell r="F78" t="str">
            <v>Uherský Brod</v>
          </cell>
          <cell r="G78" t="str">
            <v>CZ0722</v>
          </cell>
          <cell r="H78" t="str">
            <v>Uherské Hradiště</v>
          </cell>
          <cell r="I78">
            <v>542296</v>
          </cell>
          <cell r="J78" t="str">
            <v>Hostětín 75, 687 71  Bojkovice, Uherské Hradiště</v>
          </cell>
          <cell r="K78" t="str">
            <v>starosta</v>
          </cell>
          <cell r="L78" t="str">
            <v>MgA.</v>
          </cell>
          <cell r="M78" t="str">
            <v>Daniel</v>
          </cell>
          <cell r="N78" t="str">
            <v>Šenkeřík</v>
          </cell>
          <cell r="P78" t="str">
            <v>MgA. Daniel Šenkeřík</v>
          </cell>
          <cell r="Q78" t="str">
            <v>Daniel Šenkeřík</v>
          </cell>
          <cell r="R78">
            <v>572641216</v>
          </cell>
          <cell r="T78">
            <v>724179318</v>
          </cell>
          <cell r="U78" t="str">
            <v>obec@hostetin.cz</v>
          </cell>
          <cell r="V78">
            <v>550736</v>
          </cell>
          <cell r="W78">
            <v>214</v>
          </cell>
          <cell r="X78">
            <v>364.108</v>
          </cell>
          <cell r="Y78">
            <v>0</v>
          </cell>
          <cell r="Z78">
            <v>1.07</v>
          </cell>
          <cell r="AA78">
            <v>1.2930000000000001E-3</v>
          </cell>
          <cell r="AB78">
            <v>51</v>
          </cell>
          <cell r="AC78">
            <v>9.2599999999999996E-4</v>
          </cell>
        </row>
        <row r="79">
          <cell r="A79">
            <v>635812</v>
          </cell>
          <cell r="B79" t="str">
            <v>Zlínský kraj</v>
          </cell>
          <cell r="C79" t="str">
            <v>Uherské Hradiště</v>
          </cell>
          <cell r="D79" t="str">
            <v>Kunovice</v>
          </cell>
          <cell r="E79" t="str">
            <v>7207</v>
          </cell>
          <cell r="F79" t="str">
            <v>Uherské Hradiště</v>
          </cell>
          <cell r="G79" t="str">
            <v>CZ0722</v>
          </cell>
          <cell r="H79" t="str">
            <v>Uherské Hradiště</v>
          </cell>
          <cell r="I79">
            <v>635812</v>
          </cell>
          <cell r="J79" t="str">
            <v>Kunovice 153, 756 44  Loučka, Vsetín</v>
          </cell>
          <cell r="K79" t="str">
            <v>starosta</v>
          </cell>
          <cell r="L79" t="str">
            <v>Ing.</v>
          </cell>
          <cell r="M79" t="str">
            <v>Josef</v>
          </cell>
          <cell r="N79" t="str">
            <v>Haša</v>
          </cell>
          <cell r="P79" t="str">
            <v>Ing. Josef Haša</v>
          </cell>
          <cell r="Q79" t="str">
            <v>Josef Haša</v>
          </cell>
          <cell r="R79">
            <v>571640252</v>
          </cell>
          <cell r="T79">
            <v>777555060</v>
          </cell>
          <cell r="U79" t="str">
            <v>ou@obec-kunovice.cz</v>
          </cell>
          <cell r="V79">
            <v>550744</v>
          </cell>
          <cell r="W79">
            <v>5570</v>
          </cell>
          <cell r="X79">
            <v>2855.0364</v>
          </cell>
          <cell r="Y79">
            <v>716</v>
          </cell>
          <cell r="Z79">
            <v>1.1523000000000001</v>
          </cell>
          <cell r="AA79">
            <v>3.7672999999999998E-2</v>
          </cell>
          <cell r="AB79">
            <v>4501</v>
          </cell>
          <cell r="AC79">
            <v>8.1702999999999998E-2</v>
          </cell>
        </row>
        <row r="80">
          <cell r="A80">
            <v>567884</v>
          </cell>
          <cell r="B80" t="str">
            <v>Zlínský kraj</v>
          </cell>
          <cell r="C80" t="str">
            <v>Uherské Hradiště</v>
          </cell>
          <cell r="D80" t="str">
            <v>Staré Město</v>
          </cell>
          <cell r="E80" t="str">
            <v>7207</v>
          </cell>
          <cell r="F80" t="str">
            <v>Uherské Hradiště</v>
          </cell>
          <cell r="G80" t="str">
            <v>CZ0722</v>
          </cell>
          <cell r="H80" t="str">
            <v>Uherské Hradiště</v>
          </cell>
          <cell r="I80">
            <v>567884</v>
          </cell>
          <cell r="J80" t="str">
            <v>nám. Hrdinů 100, 686 03  Staré Město, Uherské Hradiště</v>
          </cell>
          <cell r="K80" t="str">
            <v>starosta</v>
          </cell>
          <cell r="L80" t="str">
            <v>Mgr.</v>
          </cell>
          <cell r="M80" t="str">
            <v>Martin</v>
          </cell>
          <cell r="N80" t="str">
            <v>Zábranský</v>
          </cell>
          <cell r="P80" t="str">
            <v>Mgr. Martin Zábranský</v>
          </cell>
          <cell r="Q80" t="str">
            <v>Martin Zábranský</v>
          </cell>
          <cell r="R80">
            <v>572416411</v>
          </cell>
          <cell r="S80">
            <v>572541134</v>
          </cell>
          <cell r="T80">
            <v>602781901</v>
          </cell>
          <cell r="U80" t="str">
            <v>meusm@staremesto.uh.cz</v>
          </cell>
          <cell r="V80">
            <v>550752</v>
          </cell>
          <cell r="W80">
            <v>6585</v>
          </cell>
          <cell r="X80">
            <v>2083.2592</v>
          </cell>
          <cell r="Y80">
            <v>994</v>
          </cell>
          <cell r="Z80">
            <v>1.1523000000000001</v>
          </cell>
          <cell r="AA80">
            <v>4.5190000000000001E-2</v>
          </cell>
          <cell r="AB80">
            <v>5079</v>
          </cell>
          <cell r="AC80">
            <v>9.2194999999999999E-2</v>
          </cell>
        </row>
        <row r="81">
          <cell r="A81">
            <v>635774</v>
          </cell>
          <cell r="B81" t="str">
            <v>Zlínský kraj</v>
          </cell>
          <cell r="C81" t="str">
            <v>Vsetín</v>
          </cell>
          <cell r="D81" t="str">
            <v>Valašská Senice</v>
          </cell>
          <cell r="E81" t="str">
            <v>7212</v>
          </cell>
          <cell r="F81" t="str">
            <v>Vsetín</v>
          </cell>
          <cell r="G81" t="str">
            <v>CZ0723</v>
          </cell>
          <cell r="H81" t="str">
            <v>Vsetín</v>
          </cell>
          <cell r="I81">
            <v>635774</v>
          </cell>
          <cell r="J81" t="str">
            <v>Valašská Senice 145, 756 14  Francova Lhota, Vsetín</v>
          </cell>
          <cell r="K81" t="str">
            <v>starosta</v>
          </cell>
          <cell r="M81" t="str">
            <v>Pavel</v>
          </cell>
          <cell r="N81" t="str">
            <v>Novosad</v>
          </cell>
          <cell r="P81" t="str">
            <v>Pavel Novosad</v>
          </cell>
          <cell r="Q81" t="str">
            <v>Pavel Novosad</v>
          </cell>
          <cell r="R81">
            <v>571447590</v>
          </cell>
          <cell r="T81">
            <v>603511978</v>
          </cell>
          <cell r="U81" t="str">
            <v>obec@valasskasenice.cz</v>
          </cell>
          <cell r="V81">
            <v>553026</v>
          </cell>
          <cell r="W81">
            <v>423</v>
          </cell>
          <cell r="X81">
            <v>1596.8997999999999</v>
          </cell>
          <cell r="Y81">
            <v>22</v>
          </cell>
          <cell r="Z81">
            <v>1.07</v>
          </cell>
          <cell r="AA81">
            <v>3.0669999999999998E-3</v>
          </cell>
          <cell r="AB81">
            <v>44</v>
          </cell>
          <cell r="AC81">
            <v>7.9900000000000001E-4</v>
          </cell>
        </row>
        <row r="82">
          <cell r="A82">
            <v>47934701</v>
          </cell>
          <cell r="B82" t="str">
            <v>Zlínský kraj</v>
          </cell>
          <cell r="C82" t="str">
            <v>Kroměříž</v>
          </cell>
          <cell r="D82" t="str">
            <v>Mrlínek</v>
          </cell>
          <cell r="E82" t="str">
            <v>7201</v>
          </cell>
          <cell r="F82" t="str">
            <v>Bystřice pod Hostýnem</v>
          </cell>
          <cell r="G82" t="str">
            <v>CZ0721</v>
          </cell>
          <cell r="H82" t="str">
            <v>Kroměříž</v>
          </cell>
          <cell r="I82">
            <v>47934701</v>
          </cell>
          <cell r="J82" t="str">
            <v>Mrlínek 54, 768 61  Bystřice pod Hostýnem 1, Kroměříž</v>
          </cell>
          <cell r="K82" t="str">
            <v>starosta</v>
          </cell>
          <cell r="L82" t="str">
            <v>Bc.</v>
          </cell>
          <cell r="M82" t="str">
            <v>Dušan</v>
          </cell>
          <cell r="N82" t="str">
            <v>Zapletal</v>
          </cell>
          <cell r="P82" t="str">
            <v>Bc. Dušan Zapletal</v>
          </cell>
          <cell r="Q82" t="str">
            <v>Dušan Zapletal</v>
          </cell>
          <cell r="R82">
            <v>573379092</v>
          </cell>
          <cell r="T82">
            <v>773994029</v>
          </cell>
          <cell r="U82" t="str">
            <v>obec@mrlinek.cz</v>
          </cell>
          <cell r="V82">
            <v>553905</v>
          </cell>
          <cell r="W82">
            <v>272</v>
          </cell>
          <cell r="X82">
            <v>393.09589999999997</v>
          </cell>
          <cell r="Y82">
            <v>0</v>
          </cell>
          <cell r="Z82">
            <v>1.07</v>
          </cell>
          <cell r="AA82">
            <v>1.621E-3</v>
          </cell>
          <cell r="AB82">
            <v>15</v>
          </cell>
          <cell r="AC82">
            <v>2.72E-4</v>
          </cell>
        </row>
        <row r="83">
          <cell r="A83">
            <v>68898797</v>
          </cell>
          <cell r="B83" t="str">
            <v>Zlínský kraj</v>
          </cell>
          <cell r="C83" t="str">
            <v>Vsetín</v>
          </cell>
          <cell r="D83" t="str">
            <v>Lhota u Vsetína</v>
          </cell>
          <cell r="E83" t="str">
            <v>7212</v>
          </cell>
          <cell r="F83" t="str">
            <v>Vsetín</v>
          </cell>
          <cell r="G83" t="str">
            <v>CZ0723</v>
          </cell>
          <cell r="H83" t="str">
            <v>Vsetín</v>
          </cell>
          <cell r="I83">
            <v>68898797</v>
          </cell>
          <cell r="J83" t="str">
            <v>Lhota u Vsetína 211, 755 01  Vsetín, Vsetín</v>
          </cell>
          <cell r="K83" t="str">
            <v>starostka</v>
          </cell>
          <cell r="M83" t="str">
            <v>Jitka</v>
          </cell>
          <cell r="N83" t="str">
            <v>Čablíková</v>
          </cell>
          <cell r="P83" t="str">
            <v>Jitka Čablíková</v>
          </cell>
          <cell r="Q83" t="str">
            <v>Jitka Čablíková</v>
          </cell>
          <cell r="R83">
            <v>571439135</v>
          </cell>
          <cell r="S83">
            <v>571439135</v>
          </cell>
          <cell r="T83">
            <v>604296610</v>
          </cell>
          <cell r="U83" t="str">
            <v>starosta@lhotauvsetina.cz</v>
          </cell>
          <cell r="V83">
            <v>556866</v>
          </cell>
          <cell r="W83">
            <v>780</v>
          </cell>
          <cell r="X83">
            <v>1126.1934000000001</v>
          </cell>
          <cell r="Y83">
            <v>50</v>
          </cell>
          <cell r="Z83">
            <v>1.07</v>
          </cell>
          <cell r="AA83">
            <v>5.0229999999999997E-3</v>
          </cell>
          <cell r="AB83">
            <v>110</v>
          </cell>
          <cell r="AC83">
            <v>1.9970000000000001E-3</v>
          </cell>
        </row>
        <row r="84">
          <cell r="A84">
            <v>68731957</v>
          </cell>
          <cell r="B84" t="str">
            <v>Zlínský kraj</v>
          </cell>
          <cell r="C84" t="str">
            <v>Zlín</v>
          </cell>
          <cell r="D84" t="str">
            <v>Petrůvka</v>
          </cell>
          <cell r="E84" t="str">
            <v>7204</v>
          </cell>
          <cell r="F84" t="str">
            <v>Luhačovice</v>
          </cell>
          <cell r="G84" t="str">
            <v>CZ0724</v>
          </cell>
          <cell r="H84" t="str">
            <v>Zlín</v>
          </cell>
          <cell r="I84">
            <v>68731957</v>
          </cell>
          <cell r="J84" t="str">
            <v>Petrůvka 90, 763 21  Slavičín 1, Zlín</v>
          </cell>
          <cell r="K84" t="str">
            <v>starostka</v>
          </cell>
          <cell r="M84" t="str">
            <v>Zdenka</v>
          </cell>
          <cell r="N84" t="str">
            <v>Slaníková</v>
          </cell>
          <cell r="P84" t="str">
            <v>Zdenka Slaníková</v>
          </cell>
          <cell r="Q84" t="str">
            <v>Zdenka Slaníková</v>
          </cell>
          <cell r="R84">
            <v>577341289</v>
          </cell>
          <cell r="S84">
            <v>577341289</v>
          </cell>
          <cell r="T84">
            <v>602552010</v>
          </cell>
          <cell r="U84" t="str">
            <v>urad@obecpetruvka.cz</v>
          </cell>
          <cell r="V84">
            <v>556874</v>
          </cell>
          <cell r="W84">
            <v>316</v>
          </cell>
          <cell r="X84">
            <v>701.47339999999997</v>
          </cell>
          <cell r="Y84">
            <v>0</v>
          </cell>
          <cell r="Z84">
            <v>1.07</v>
          </cell>
          <cell r="AA84">
            <v>1.9810000000000001E-3</v>
          </cell>
          <cell r="AB84">
            <v>44</v>
          </cell>
          <cell r="AC84">
            <v>7.9900000000000001E-4</v>
          </cell>
        </row>
        <row r="85">
          <cell r="A85">
            <v>70805202</v>
          </cell>
          <cell r="B85" t="str">
            <v>Zlínský kraj</v>
          </cell>
          <cell r="C85" t="str">
            <v>Zlín</v>
          </cell>
          <cell r="D85" t="str">
            <v>Rokytnice</v>
          </cell>
          <cell r="E85" t="str">
            <v>7209</v>
          </cell>
          <cell r="F85" t="str">
            <v>Valašské Klobouky</v>
          </cell>
          <cell r="G85" t="str">
            <v>CZ0724</v>
          </cell>
          <cell r="H85" t="str">
            <v>Zlín</v>
          </cell>
          <cell r="I85">
            <v>70805202</v>
          </cell>
          <cell r="J85" t="str">
            <v>Rokytnice 58, 763 21  Slavičín 1, Zlín</v>
          </cell>
          <cell r="K85" t="str">
            <v>starosta</v>
          </cell>
          <cell r="M85" t="str">
            <v>Antonín</v>
          </cell>
          <cell r="N85" t="str">
            <v>Goňa</v>
          </cell>
          <cell r="P85" t="str">
            <v>Antonín Goňa</v>
          </cell>
          <cell r="Q85" t="str">
            <v>Antonín Goňa</v>
          </cell>
          <cell r="R85">
            <v>577343652</v>
          </cell>
          <cell r="S85">
            <v>577310172</v>
          </cell>
          <cell r="T85">
            <v>739412724</v>
          </cell>
          <cell r="U85" t="str">
            <v>ou-rokytnice@seznam.cz</v>
          </cell>
          <cell r="V85">
            <v>556980</v>
          </cell>
          <cell r="W85">
            <v>579</v>
          </cell>
          <cell r="X85">
            <v>998.25869999999998</v>
          </cell>
          <cell r="Y85">
            <v>34</v>
          </cell>
          <cell r="Z85">
            <v>1.07</v>
          </cell>
          <cell r="AA85">
            <v>3.7659999999999998E-3</v>
          </cell>
          <cell r="AB85">
            <v>611</v>
          </cell>
          <cell r="AC85">
            <v>1.1091E-2</v>
          </cell>
        </row>
        <row r="86">
          <cell r="A86">
            <v>70910731</v>
          </cell>
          <cell r="B86" t="str">
            <v>Zlínský kraj</v>
          </cell>
          <cell r="C86" t="str">
            <v>Zlín</v>
          </cell>
          <cell r="D86" t="str">
            <v>Bohuslavice nad Vláří</v>
          </cell>
          <cell r="E86" t="str">
            <v>7204</v>
          </cell>
          <cell r="F86" t="str">
            <v>Luhačovice</v>
          </cell>
          <cell r="G86" t="str">
            <v>CZ0724</v>
          </cell>
          <cell r="H86" t="str">
            <v>Zlín</v>
          </cell>
          <cell r="I86">
            <v>70910731</v>
          </cell>
          <cell r="J86" t="str">
            <v>Bohuslavice nad Vláří 62, 763 21  Slavičín, Zlín</v>
          </cell>
          <cell r="K86" t="str">
            <v>starosta</v>
          </cell>
          <cell r="L86" t="str">
            <v>Mgr.</v>
          </cell>
          <cell r="M86" t="str">
            <v>František</v>
          </cell>
          <cell r="N86" t="str">
            <v xml:space="preserve">Machuča </v>
          </cell>
          <cell r="P86" t="str">
            <v xml:space="preserve">Mgr. František Machuča </v>
          </cell>
          <cell r="Q86" t="str">
            <v xml:space="preserve">František Machuča </v>
          </cell>
          <cell r="R86">
            <v>577341023</v>
          </cell>
          <cell r="S86">
            <v>577341023</v>
          </cell>
          <cell r="T86">
            <v>774215131</v>
          </cell>
          <cell r="U86" t="str">
            <v>info@bohuslavicenadvlari.cz</v>
          </cell>
          <cell r="V86">
            <v>557102</v>
          </cell>
          <cell r="W86">
            <v>350</v>
          </cell>
          <cell r="X86">
            <v>685.10559999999998</v>
          </cell>
          <cell r="Y86">
            <v>0</v>
          </cell>
          <cell r="Z86">
            <v>1.07</v>
          </cell>
          <cell r="AA86">
            <v>2.16E-3</v>
          </cell>
          <cell r="AB86">
            <v>28</v>
          </cell>
          <cell r="AC86">
            <v>5.0799999999999999E-4</v>
          </cell>
        </row>
        <row r="87">
          <cell r="A87">
            <v>70871264</v>
          </cell>
          <cell r="B87" t="str">
            <v>Zlínský kraj</v>
          </cell>
          <cell r="C87" t="str">
            <v>Zlín</v>
          </cell>
          <cell r="D87" t="str">
            <v>Lukoveček</v>
          </cell>
          <cell r="E87" t="str">
            <v>7213</v>
          </cell>
          <cell r="F87" t="str">
            <v>Zlín</v>
          </cell>
          <cell r="G87" t="str">
            <v>CZ0724</v>
          </cell>
          <cell r="H87" t="str">
            <v>Zlín</v>
          </cell>
          <cell r="I87">
            <v>70871264</v>
          </cell>
          <cell r="J87" t="str">
            <v>Lukoveček 120, 763 16  Fryšták, Zlín</v>
          </cell>
          <cell r="K87" t="str">
            <v>starosta</v>
          </cell>
          <cell r="L87" t="str">
            <v>Ing.</v>
          </cell>
          <cell r="M87" t="str">
            <v>Lukáš</v>
          </cell>
          <cell r="N87" t="str">
            <v>Pšeja</v>
          </cell>
          <cell r="P87" t="str">
            <v>Ing. Lukáš Pšeja</v>
          </cell>
          <cell r="Q87" t="str">
            <v>Lukáš Pšeja</v>
          </cell>
          <cell r="R87">
            <v>577158396</v>
          </cell>
          <cell r="T87">
            <v>724190300</v>
          </cell>
          <cell r="U87" t="str">
            <v>oulukovecek@tiscali.cz</v>
          </cell>
          <cell r="V87">
            <v>557145</v>
          </cell>
          <cell r="W87">
            <v>435</v>
          </cell>
          <cell r="X87">
            <v>2269.7123000000001</v>
          </cell>
          <cell r="Y87">
            <v>0</v>
          </cell>
          <cell r="Z87">
            <v>1.07</v>
          </cell>
          <cell r="AA87">
            <v>3.2420000000000001E-3</v>
          </cell>
          <cell r="AB87">
            <v>60</v>
          </cell>
          <cell r="AC87">
            <v>1.0889999999999999E-3</v>
          </cell>
        </row>
        <row r="88">
          <cell r="A88">
            <v>70910740</v>
          </cell>
          <cell r="B88" t="str">
            <v>Zlínský kraj</v>
          </cell>
          <cell r="C88" t="str">
            <v>Zlín</v>
          </cell>
          <cell r="D88" t="str">
            <v>Ostrata</v>
          </cell>
          <cell r="E88" t="str">
            <v>7213</v>
          </cell>
          <cell r="F88" t="str">
            <v>Zlín</v>
          </cell>
          <cell r="G88" t="str">
            <v>CZ0724</v>
          </cell>
          <cell r="H88" t="str">
            <v>Zlín</v>
          </cell>
          <cell r="I88">
            <v>70910740</v>
          </cell>
          <cell r="J88" t="str">
            <v>Ostrata  č.p. 23, 763 11  Želechovice nad Dřevnicí  Zlín</v>
          </cell>
          <cell r="K88" t="str">
            <v>starosta</v>
          </cell>
          <cell r="M88" t="str">
            <v>Arnošt</v>
          </cell>
          <cell r="N88" t="str">
            <v>Horák</v>
          </cell>
          <cell r="P88" t="str">
            <v>Arnošt Horák</v>
          </cell>
          <cell r="Q88" t="str">
            <v>Arnošt Horák</v>
          </cell>
          <cell r="R88">
            <v>577914903</v>
          </cell>
          <cell r="S88">
            <v>577914713</v>
          </cell>
          <cell r="T88">
            <v>736489733</v>
          </cell>
          <cell r="U88" t="str">
            <v>obec@ostrata.cz</v>
          </cell>
          <cell r="V88">
            <v>557170</v>
          </cell>
          <cell r="W88">
            <v>420</v>
          </cell>
          <cell r="X88">
            <v>355.8261</v>
          </cell>
          <cell r="Y88">
            <v>0</v>
          </cell>
          <cell r="Z88">
            <v>1.07</v>
          </cell>
          <cell r="AA88">
            <v>2.4120000000000001E-3</v>
          </cell>
          <cell r="AB88">
            <v>142</v>
          </cell>
          <cell r="AC88">
            <v>2.578E-3</v>
          </cell>
        </row>
        <row r="89">
          <cell r="A89">
            <v>70890587</v>
          </cell>
          <cell r="B89" t="str">
            <v>Zlínský kraj</v>
          </cell>
          <cell r="C89" t="str">
            <v>Kroměříž</v>
          </cell>
          <cell r="D89" t="str">
            <v>Šelešovice</v>
          </cell>
          <cell r="E89" t="str">
            <v>7203</v>
          </cell>
          <cell r="F89" t="str">
            <v>Kroměříž</v>
          </cell>
          <cell r="G89" t="str">
            <v>CZ0721</v>
          </cell>
          <cell r="H89" t="str">
            <v>Kroměříž</v>
          </cell>
          <cell r="I89">
            <v>70890587</v>
          </cell>
          <cell r="J89" t="str">
            <v>Šelešovice 93, 767 01  Kroměříž, Kroměříž</v>
          </cell>
          <cell r="K89" t="str">
            <v>starosta</v>
          </cell>
          <cell r="M89" t="str">
            <v>Radomil</v>
          </cell>
          <cell r="N89" t="str">
            <v>Jašek</v>
          </cell>
          <cell r="P89" t="str">
            <v>Radomil Jašek</v>
          </cell>
          <cell r="Q89" t="str">
            <v>Radomil Jašek</v>
          </cell>
          <cell r="R89">
            <v>573361041</v>
          </cell>
          <cell r="T89">
            <v>724190784</v>
          </cell>
          <cell r="U89" t="str">
            <v>obec@selesovice.cz</v>
          </cell>
          <cell r="V89">
            <v>557188</v>
          </cell>
          <cell r="W89">
            <v>342</v>
          </cell>
          <cell r="X89">
            <v>462.14620000000002</v>
          </cell>
          <cell r="Y89">
            <v>0</v>
          </cell>
          <cell r="Z89">
            <v>1.07</v>
          </cell>
          <cell r="AA89">
            <v>2.029E-3</v>
          </cell>
          <cell r="AB89">
            <v>24</v>
          </cell>
          <cell r="AC89">
            <v>4.3600000000000003E-4</v>
          </cell>
        </row>
        <row r="90">
          <cell r="A90">
            <v>635791</v>
          </cell>
          <cell r="B90" t="str">
            <v>Zlínský kraj</v>
          </cell>
          <cell r="C90" t="str">
            <v>Vsetín</v>
          </cell>
          <cell r="D90" t="str">
            <v>Podolí</v>
          </cell>
          <cell r="E90" t="str">
            <v>7210</v>
          </cell>
          <cell r="F90" t="str">
            <v>Valašské Meziříčí</v>
          </cell>
          <cell r="G90" t="str">
            <v>CZ0723</v>
          </cell>
          <cell r="H90" t="str">
            <v>Vsetín</v>
          </cell>
          <cell r="I90">
            <v>635791</v>
          </cell>
          <cell r="J90" t="str">
            <v>Podolí 33, 756 44  Loučka, Vsetín</v>
          </cell>
          <cell r="K90" t="str">
            <v>starosta</v>
          </cell>
          <cell r="M90" t="str">
            <v>Vladimír</v>
          </cell>
          <cell r="N90" t="str">
            <v>Vašíček</v>
          </cell>
          <cell r="P90" t="str">
            <v>Vladimír Vašíček</v>
          </cell>
          <cell r="Q90" t="str">
            <v>Vladimír Vašíček</v>
          </cell>
          <cell r="R90">
            <v>571640123</v>
          </cell>
          <cell r="T90">
            <v>603489678</v>
          </cell>
          <cell r="U90" t="str">
            <v>ou_podoli@volny.cz</v>
          </cell>
          <cell r="V90">
            <v>569496</v>
          </cell>
          <cell r="W90">
            <v>308</v>
          </cell>
          <cell r="X90">
            <v>575.13239999999996</v>
          </cell>
          <cell r="Y90">
            <v>0</v>
          </cell>
          <cell r="Z90">
            <v>1.07</v>
          </cell>
          <cell r="AA90">
            <v>1.8879999999999999E-3</v>
          </cell>
          <cell r="AB90">
            <v>9</v>
          </cell>
          <cell r="AC90">
            <v>1.63E-4</v>
          </cell>
        </row>
        <row r="91">
          <cell r="A91">
            <v>851841</v>
          </cell>
          <cell r="B91" t="str">
            <v>Zlínský kraj</v>
          </cell>
          <cell r="C91" t="str">
            <v>Vsetín</v>
          </cell>
          <cell r="D91" t="str">
            <v>Janová</v>
          </cell>
          <cell r="E91" t="str">
            <v>7212</v>
          </cell>
          <cell r="F91" t="str">
            <v>Vsetín</v>
          </cell>
          <cell r="G91" t="str">
            <v>CZ0723</v>
          </cell>
          <cell r="H91" t="str">
            <v>Vsetín</v>
          </cell>
          <cell r="I91">
            <v>851841</v>
          </cell>
          <cell r="J91" t="str">
            <v>Janová 200, 755 01  Vsetín  Vsetín</v>
          </cell>
          <cell r="K91" t="str">
            <v>starosta</v>
          </cell>
          <cell r="L91" t="str">
            <v>Ing.</v>
          </cell>
          <cell r="M91" t="str">
            <v>Jaroslav</v>
          </cell>
          <cell r="N91" t="str">
            <v>Tomanec</v>
          </cell>
          <cell r="P91" t="str">
            <v>Ing. Jaroslav Tomanec</v>
          </cell>
          <cell r="Q91" t="str">
            <v>Jaroslav Tomanec</v>
          </cell>
          <cell r="R91">
            <v>571434140</v>
          </cell>
          <cell r="T91">
            <v>605408715</v>
          </cell>
          <cell r="U91" t="str">
            <v>starosta@janova.cz</v>
          </cell>
          <cell r="V91">
            <v>570346</v>
          </cell>
          <cell r="W91">
            <v>764</v>
          </cell>
          <cell r="X91">
            <v>920.59169999999995</v>
          </cell>
          <cell r="Y91">
            <v>17</v>
          </cell>
          <cell r="Z91">
            <v>1.07</v>
          </cell>
          <cell r="AA91">
            <v>4.6249999999999998E-3</v>
          </cell>
          <cell r="AB91">
            <v>99</v>
          </cell>
          <cell r="AC91">
            <v>1.797E-3</v>
          </cell>
        </row>
        <row r="92">
          <cell r="A92">
            <v>851825</v>
          </cell>
          <cell r="B92" t="str">
            <v>Zlínský kraj</v>
          </cell>
          <cell r="C92" t="str">
            <v>Vsetín</v>
          </cell>
          <cell r="D92" t="str">
            <v>Ústí</v>
          </cell>
          <cell r="E92" t="str">
            <v>7212</v>
          </cell>
          <cell r="F92" t="str">
            <v>Vsetín</v>
          </cell>
          <cell r="G92" t="str">
            <v>CZ0723</v>
          </cell>
          <cell r="H92" t="str">
            <v>Vsetín</v>
          </cell>
          <cell r="I92">
            <v>851825</v>
          </cell>
          <cell r="J92" t="str">
            <v>Ústí 76, 755 01  Vsetín, Vsetín</v>
          </cell>
          <cell r="K92" t="str">
            <v>starosta</v>
          </cell>
          <cell r="M92" t="str">
            <v>Zdeněk</v>
          </cell>
          <cell r="N92" t="str">
            <v>Srněnský</v>
          </cell>
          <cell r="P92" t="str">
            <v>Zdeněk Srněnský</v>
          </cell>
          <cell r="Q92" t="str">
            <v>Zdeněk Srněnský</v>
          </cell>
          <cell r="R92">
            <v>571419469</v>
          </cell>
          <cell r="S92">
            <v>571419469</v>
          </cell>
          <cell r="T92">
            <v>724179341</v>
          </cell>
          <cell r="U92" t="str">
            <v>obec@obecusti.cz</v>
          </cell>
          <cell r="V92">
            <v>570371</v>
          </cell>
          <cell r="W92">
            <v>615</v>
          </cell>
          <cell r="X92">
            <v>543.68219999999997</v>
          </cell>
          <cell r="Y92">
            <v>21</v>
          </cell>
          <cell r="Z92">
            <v>1.07</v>
          </cell>
          <cell r="AA92">
            <v>3.6939999999999998E-3</v>
          </cell>
          <cell r="AB92">
            <v>130</v>
          </cell>
          <cell r="AC92">
            <v>2.3600000000000001E-3</v>
          </cell>
        </row>
        <row r="93">
          <cell r="A93">
            <v>568635</v>
          </cell>
          <cell r="B93" t="str">
            <v>Zlínský kraj</v>
          </cell>
          <cell r="C93" t="str">
            <v>Zlín</v>
          </cell>
          <cell r="D93" t="str">
            <v>Lhota</v>
          </cell>
          <cell r="E93" t="str">
            <v>7213</v>
          </cell>
          <cell r="F93" t="str">
            <v>Zlín</v>
          </cell>
          <cell r="G93" t="str">
            <v>CZ0724</v>
          </cell>
          <cell r="H93" t="str">
            <v>Zlín</v>
          </cell>
          <cell r="I93">
            <v>568635</v>
          </cell>
          <cell r="J93" t="str">
            <v>Lhota 265, 763 02  Zlín 4, Zlín</v>
          </cell>
          <cell r="K93" t="str">
            <v>starostka</v>
          </cell>
          <cell r="L93" t="str">
            <v>Mgr.</v>
          </cell>
          <cell r="M93" t="str">
            <v>Miroslava</v>
          </cell>
          <cell r="N93" t="str">
            <v>Sanytráková</v>
          </cell>
          <cell r="P93" t="str">
            <v>Mgr. Miroslava Sanytráková</v>
          </cell>
          <cell r="Q93" t="str">
            <v>Miroslava Sanytráková</v>
          </cell>
          <cell r="R93">
            <v>577991002</v>
          </cell>
          <cell r="T93">
            <v>724179499</v>
          </cell>
          <cell r="U93" t="str">
            <v>podatelna@lhota-zlin.cz</v>
          </cell>
          <cell r="V93">
            <v>573434</v>
          </cell>
          <cell r="W93">
            <v>929</v>
          </cell>
          <cell r="X93">
            <v>501.68610000000001</v>
          </cell>
          <cell r="Y93">
            <v>44</v>
          </cell>
          <cell r="Z93">
            <v>1.07</v>
          </cell>
          <cell r="AA93">
            <v>5.548E-3</v>
          </cell>
          <cell r="AB93">
            <v>106</v>
          </cell>
          <cell r="AC93">
            <v>1.9239999999999999E-3</v>
          </cell>
        </row>
        <row r="94">
          <cell r="A94">
            <v>283924</v>
          </cell>
          <cell r="B94" t="str">
            <v>Zlínský kraj</v>
          </cell>
          <cell r="C94" t="str">
            <v>Zlín</v>
          </cell>
          <cell r="D94" t="str">
            <v>Zlín</v>
          </cell>
          <cell r="E94" t="str">
            <v>7213</v>
          </cell>
          <cell r="F94" t="str">
            <v>Zlín</v>
          </cell>
          <cell r="G94" t="str">
            <v>CZ0724</v>
          </cell>
          <cell r="H94" t="str">
            <v>Zlín</v>
          </cell>
          <cell r="I94">
            <v>283924</v>
          </cell>
          <cell r="J94" t="str">
            <v>nám. Míru 12, 761 40  Zlín 1, Zlín</v>
          </cell>
          <cell r="K94" t="str">
            <v>primátor</v>
          </cell>
          <cell r="L94" t="str">
            <v>Ing. et Ing.</v>
          </cell>
          <cell r="M94" t="str">
            <v>Jiří</v>
          </cell>
          <cell r="N94" t="str">
            <v>Korec</v>
          </cell>
          <cell r="P94" t="str">
            <v>Ing. et Ing. Jiří Korec</v>
          </cell>
          <cell r="Q94" t="str">
            <v>Jiří Korec</v>
          </cell>
          <cell r="R94">
            <v>577630111</v>
          </cell>
          <cell r="T94">
            <v>739573503</v>
          </cell>
          <cell r="U94" t="str">
            <v>posta@zlin.eu</v>
          </cell>
          <cell r="V94">
            <v>585068</v>
          </cell>
          <cell r="W94">
            <v>74684</v>
          </cell>
          <cell r="X94">
            <v>10282.669599999999</v>
          </cell>
          <cell r="Y94">
            <v>8509</v>
          </cell>
          <cell r="Z94">
            <v>1.3663000000000001</v>
          </cell>
          <cell r="AA94">
            <v>0.53591200000000005</v>
          </cell>
          <cell r="AB94">
            <v>55471</v>
          </cell>
          <cell r="AC94">
            <v>1.0069250000000001</v>
          </cell>
        </row>
        <row r="95">
          <cell r="A95">
            <v>283771</v>
          </cell>
          <cell r="B95" t="str">
            <v>Zlínský kraj</v>
          </cell>
          <cell r="C95" t="str">
            <v>Zlín</v>
          </cell>
          <cell r="D95" t="str">
            <v>Biskupice</v>
          </cell>
          <cell r="E95" t="str">
            <v>7204</v>
          </cell>
          <cell r="F95" t="str">
            <v>Luhačovice</v>
          </cell>
          <cell r="G95" t="str">
            <v>CZ0724</v>
          </cell>
          <cell r="H95" t="str">
            <v>Zlín</v>
          </cell>
          <cell r="I95">
            <v>283771</v>
          </cell>
          <cell r="J95" t="str">
            <v>Biskupice 120, 763 41  Biskupice, Zlín</v>
          </cell>
          <cell r="K95" t="str">
            <v>starosta</v>
          </cell>
          <cell r="M95" t="str">
            <v>Rostislav</v>
          </cell>
          <cell r="N95" t="str">
            <v>Kandrnál</v>
          </cell>
          <cell r="P95" t="str">
            <v>Rostislav Kandrnál</v>
          </cell>
          <cell r="Q95" t="str">
            <v>Rostislav Kandrnál</v>
          </cell>
          <cell r="R95">
            <v>577136050</v>
          </cell>
          <cell r="T95">
            <v>731555896</v>
          </cell>
          <cell r="U95" t="str">
            <v>podatelna@biskupiceuluhacovic.cz</v>
          </cell>
          <cell r="V95">
            <v>585076</v>
          </cell>
          <cell r="W95">
            <v>695</v>
          </cell>
          <cell r="X95">
            <v>596.62570000000005</v>
          </cell>
          <cell r="Y95">
            <v>51</v>
          </cell>
          <cell r="Z95">
            <v>1.07</v>
          </cell>
          <cell r="AA95">
            <v>4.3600000000000002E-3</v>
          </cell>
          <cell r="AB95">
            <v>152</v>
          </cell>
          <cell r="AC95">
            <v>2.7590000000000002E-3</v>
          </cell>
        </row>
        <row r="96">
          <cell r="A96">
            <v>283789</v>
          </cell>
          <cell r="B96" t="str">
            <v>Zlínský kraj</v>
          </cell>
          <cell r="C96" t="str">
            <v>Zlín</v>
          </cell>
          <cell r="D96" t="str">
            <v>Bohuslavice u Zlína</v>
          </cell>
          <cell r="E96" t="str">
            <v>7213</v>
          </cell>
          <cell r="F96" t="str">
            <v>Zlín</v>
          </cell>
          <cell r="G96" t="str">
            <v>CZ0724</v>
          </cell>
          <cell r="H96" t="str">
            <v>Zlín</v>
          </cell>
          <cell r="I96">
            <v>283789</v>
          </cell>
          <cell r="J96" t="str">
            <v>Bohuslavice u Zlína 185, 763 51  Bohuslavice, Zlín</v>
          </cell>
          <cell r="K96" t="str">
            <v>starostka</v>
          </cell>
          <cell r="L96" t="str">
            <v>Mgr.</v>
          </cell>
          <cell r="M96" t="str">
            <v>Světlana</v>
          </cell>
          <cell r="N96" t="str">
            <v>Bilavčíková</v>
          </cell>
          <cell r="P96" t="str">
            <v>Mgr. Světlana Bilavčíková</v>
          </cell>
          <cell r="Q96" t="str">
            <v>Světlana Bilavčíková</v>
          </cell>
          <cell r="R96">
            <v>577991001</v>
          </cell>
          <cell r="T96">
            <v>724178584</v>
          </cell>
          <cell r="U96" t="str">
            <v>bohuslaviceuzl@seznam.cz</v>
          </cell>
          <cell r="V96">
            <v>585092</v>
          </cell>
          <cell r="W96">
            <v>742</v>
          </cell>
          <cell r="X96">
            <v>803.63459999999998</v>
          </cell>
          <cell r="Y96">
            <v>62</v>
          </cell>
          <cell r="Z96">
            <v>1.07</v>
          </cell>
          <cell r="AA96">
            <v>4.7730000000000003E-3</v>
          </cell>
          <cell r="AB96">
            <v>160</v>
          </cell>
          <cell r="AC96">
            <v>2.9039999999999999E-3</v>
          </cell>
        </row>
        <row r="97">
          <cell r="A97">
            <v>283801</v>
          </cell>
          <cell r="B97" t="str">
            <v>Zlínský kraj</v>
          </cell>
          <cell r="C97" t="str">
            <v>Zlín</v>
          </cell>
          <cell r="D97" t="str">
            <v>Bratřejov</v>
          </cell>
          <cell r="E97" t="str">
            <v>7211</v>
          </cell>
          <cell r="F97" t="str">
            <v>Vizovice</v>
          </cell>
          <cell r="G97" t="str">
            <v>CZ0724</v>
          </cell>
          <cell r="H97" t="str">
            <v>Zlín</v>
          </cell>
          <cell r="I97">
            <v>283801</v>
          </cell>
          <cell r="J97" t="str">
            <v>Bratřejov 226, 763 12  Vizovice, Zlín</v>
          </cell>
          <cell r="K97" t="str">
            <v>starosta</v>
          </cell>
          <cell r="M97" t="str">
            <v>Richard</v>
          </cell>
          <cell r="N97" t="str">
            <v>Zicha</v>
          </cell>
          <cell r="P97" t="str">
            <v>Richard Zicha</v>
          </cell>
          <cell r="Q97" t="str">
            <v>Richard Zicha</v>
          </cell>
          <cell r="R97">
            <v>577458226</v>
          </cell>
          <cell r="T97">
            <v>725121092</v>
          </cell>
          <cell r="U97" t="str">
            <v>bratrejov@volny.cz</v>
          </cell>
          <cell r="V97">
            <v>585106</v>
          </cell>
          <cell r="W97">
            <v>782</v>
          </cell>
          <cell r="X97">
            <v>1195.6424</v>
          </cell>
          <cell r="Y97">
            <v>61</v>
          </cell>
          <cell r="Z97">
            <v>1.07</v>
          </cell>
          <cell r="AA97">
            <v>5.1370000000000001E-3</v>
          </cell>
          <cell r="AB97">
            <v>54</v>
          </cell>
          <cell r="AC97">
            <v>9.7999999999999997E-4</v>
          </cell>
        </row>
        <row r="98">
          <cell r="A98">
            <v>283819</v>
          </cell>
          <cell r="B98" t="str">
            <v>Zlínský kraj</v>
          </cell>
          <cell r="C98" t="str">
            <v>Zlín</v>
          </cell>
          <cell r="D98" t="str">
            <v>Brumov-Bylnice</v>
          </cell>
          <cell r="E98" t="str">
            <v>7209</v>
          </cell>
          <cell r="F98" t="str">
            <v>Valašské Klobouky</v>
          </cell>
          <cell r="G98" t="str">
            <v>CZ0724</v>
          </cell>
          <cell r="H98" t="str">
            <v>Zlín</v>
          </cell>
          <cell r="I98">
            <v>283819</v>
          </cell>
          <cell r="J98" t="str">
            <v>nám. H. Synkové 942, 763 31  Brumov-Bylnice, Zlín</v>
          </cell>
          <cell r="K98" t="str">
            <v>starosta</v>
          </cell>
          <cell r="L98" t="str">
            <v>JUDr.</v>
          </cell>
          <cell r="M98" t="str">
            <v>Jaroslav</v>
          </cell>
          <cell r="N98" t="str">
            <v>Vaněk</v>
          </cell>
          <cell r="P98" t="str">
            <v>JUDr. Jaroslav Vaněk</v>
          </cell>
          <cell r="Q98" t="str">
            <v>Jaroslav Vaněk</v>
          </cell>
          <cell r="R98">
            <v>577305111</v>
          </cell>
          <cell r="T98">
            <v>608983335</v>
          </cell>
          <cell r="U98" t="str">
            <v>radnice@brumov-bylnice.cz</v>
          </cell>
          <cell r="V98">
            <v>585114</v>
          </cell>
          <cell r="W98">
            <v>5400</v>
          </cell>
          <cell r="X98">
            <v>5627.0986000000003</v>
          </cell>
          <cell r="Y98">
            <v>679</v>
          </cell>
          <cell r="Z98">
            <v>1.1523000000000001</v>
          </cell>
          <cell r="AA98">
            <v>3.7513999999999999E-2</v>
          </cell>
          <cell r="AB98">
            <v>1780</v>
          </cell>
          <cell r="AC98">
            <v>3.2310999999999999E-2</v>
          </cell>
        </row>
        <row r="99">
          <cell r="A99">
            <v>568511</v>
          </cell>
          <cell r="B99" t="str">
            <v>Zlínský kraj</v>
          </cell>
          <cell r="C99" t="str">
            <v>Zlín</v>
          </cell>
          <cell r="D99" t="str">
            <v>Březová</v>
          </cell>
          <cell r="E99" t="str">
            <v>7211</v>
          </cell>
          <cell r="F99" t="str">
            <v>Vizovice</v>
          </cell>
          <cell r="G99" t="str">
            <v>CZ0724</v>
          </cell>
          <cell r="H99" t="str">
            <v>Zlín</v>
          </cell>
          <cell r="I99">
            <v>568511</v>
          </cell>
          <cell r="J99" t="str">
            <v>Březová 36, 763 15  Slušovice, Zlín</v>
          </cell>
          <cell r="K99" t="str">
            <v>starosta</v>
          </cell>
          <cell r="M99" t="str">
            <v>Martin</v>
          </cell>
          <cell r="N99" t="str">
            <v>Pala</v>
          </cell>
          <cell r="P99" t="str">
            <v>Martin Pala</v>
          </cell>
          <cell r="Q99" t="str">
            <v>Martin Pala</v>
          </cell>
          <cell r="R99">
            <v>577983683</v>
          </cell>
          <cell r="T99">
            <v>724178669</v>
          </cell>
          <cell r="U99" t="str">
            <v>obec@brezovauzlina.cz</v>
          </cell>
          <cell r="V99">
            <v>585131</v>
          </cell>
          <cell r="W99">
            <v>504</v>
          </cell>
          <cell r="X99">
            <v>268.56029999999998</v>
          </cell>
          <cell r="Y99">
            <v>23</v>
          </cell>
          <cell r="Z99">
            <v>1.07</v>
          </cell>
          <cell r="AA99">
            <v>2.996E-3</v>
          </cell>
          <cell r="AB99">
            <v>719</v>
          </cell>
          <cell r="AC99">
            <v>1.3051E-2</v>
          </cell>
        </row>
        <row r="100">
          <cell r="A100">
            <v>283843</v>
          </cell>
          <cell r="B100" t="str">
            <v>Zlínský kraj</v>
          </cell>
          <cell r="C100" t="str">
            <v>Zlín</v>
          </cell>
          <cell r="D100" t="str">
            <v>Březůvky</v>
          </cell>
          <cell r="E100" t="str">
            <v>7213</v>
          </cell>
          <cell r="F100" t="str">
            <v>Zlín</v>
          </cell>
          <cell r="G100" t="str">
            <v>CZ0724</v>
          </cell>
          <cell r="H100" t="str">
            <v>Zlín</v>
          </cell>
          <cell r="I100">
            <v>283843</v>
          </cell>
          <cell r="J100" t="str">
            <v>Březůvky 1, 763 45  Březůvky, Zlín</v>
          </cell>
          <cell r="K100" t="str">
            <v>starostka</v>
          </cell>
          <cell r="M100" t="str">
            <v>Hana</v>
          </cell>
          <cell r="N100" t="str">
            <v>Váchová</v>
          </cell>
          <cell r="O100" t="str">
            <v>MBA, MPA</v>
          </cell>
          <cell r="P100" t="str">
            <v>Hana Váchová, MBA, MPA</v>
          </cell>
          <cell r="Q100" t="str">
            <v>Hana Váchová</v>
          </cell>
          <cell r="R100">
            <v>577994022</v>
          </cell>
          <cell r="T100">
            <v>606710977</v>
          </cell>
          <cell r="U100" t="str">
            <v>epodatelna@brezuvky.cz</v>
          </cell>
          <cell r="V100">
            <v>585149</v>
          </cell>
          <cell r="W100">
            <v>768</v>
          </cell>
          <cell r="X100">
            <v>797.11739999999998</v>
          </cell>
          <cell r="Y100">
            <v>51</v>
          </cell>
          <cell r="Z100">
            <v>1.07</v>
          </cell>
          <cell r="AA100">
            <v>4.836E-3</v>
          </cell>
          <cell r="AB100">
            <v>214</v>
          </cell>
          <cell r="AC100">
            <v>3.885E-3</v>
          </cell>
        </row>
        <row r="101">
          <cell r="A101">
            <v>568520</v>
          </cell>
          <cell r="B101" t="str">
            <v>Zlínský kraj</v>
          </cell>
          <cell r="C101" t="str">
            <v>Zlín</v>
          </cell>
          <cell r="D101" t="str">
            <v>Dešná</v>
          </cell>
          <cell r="E101" t="str">
            <v>7211</v>
          </cell>
          <cell r="F101" t="str">
            <v>Vizovice</v>
          </cell>
          <cell r="G101" t="str">
            <v>CZ0724</v>
          </cell>
          <cell r="H101" t="str">
            <v>Zlín</v>
          </cell>
          <cell r="I101">
            <v>568520</v>
          </cell>
          <cell r="J101" t="str">
            <v>Dešná 88, 763 15  Slušovice, Zlín</v>
          </cell>
          <cell r="K101" t="str">
            <v>starostka</v>
          </cell>
          <cell r="L101" t="str">
            <v>RNDr.</v>
          </cell>
          <cell r="M101" t="str">
            <v>Dagmar</v>
          </cell>
          <cell r="N101" t="str">
            <v>Daňková</v>
          </cell>
          <cell r="P101" t="str">
            <v>RNDr. Dagmar Daňková</v>
          </cell>
          <cell r="Q101" t="str">
            <v>Dagmar Daňková</v>
          </cell>
          <cell r="R101">
            <v>577986365</v>
          </cell>
          <cell r="T101">
            <v>724179044</v>
          </cell>
          <cell r="U101" t="str">
            <v>deshna@volny.cz</v>
          </cell>
          <cell r="V101">
            <v>585157</v>
          </cell>
          <cell r="W101">
            <v>206</v>
          </cell>
          <cell r="X101">
            <v>216.0137</v>
          </cell>
          <cell r="Y101">
            <v>0</v>
          </cell>
          <cell r="Z101">
            <v>1.07</v>
          </cell>
          <cell r="AA101">
            <v>1.1919999999999999E-3</v>
          </cell>
          <cell r="AB101">
            <v>21</v>
          </cell>
          <cell r="AC101">
            <v>3.8099999999999999E-4</v>
          </cell>
        </row>
        <row r="102">
          <cell r="A102">
            <v>568538</v>
          </cell>
          <cell r="B102" t="str">
            <v>Zlínský kraj</v>
          </cell>
          <cell r="C102" t="str">
            <v>Zlín</v>
          </cell>
          <cell r="D102" t="str">
            <v>Dobrkovice</v>
          </cell>
          <cell r="E102" t="str">
            <v>7213</v>
          </cell>
          <cell r="F102" t="str">
            <v>Zlín</v>
          </cell>
          <cell r="G102" t="str">
            <v>CZ0724</v>
          </cell>
          <cell r="H102" t="str">
            <v>Zlín</v>
          </cell>
          <cell r="I102">
            <v>568538</v>
          </cell>
          <cell r="J102" t="str">
            <v>Dobrkovice 61, 763 07  Velký Ořechov, Zlín</v>
          </cell>
          <cell r="K102" t="str">
            <v>starosta</v>
          </cell>
          <cell r="M102" t="str">
            <v>Břetislav</v>
          </cell>
          <cell r="N102" t="str">
            <v>Šuranský</v>
          </cell>
          <cell r="P102" t="str">
            <v>Břetislav Šuranský</v>
          </cell>
          <cell r="Q102" t="str">
            <v>Břetislav Šuranský</v>
          </cell>
          <cell r="R102">
            <v>577996078</v>
          </cell>
          <cell r="T102">
            <v>777922898</v>
          </cell>
          <cell r="U102" t="str">
            <v>dobrkovice@volny.cz</v>
          </cell>
          <cell r="V102">
            <v>585165</v>
          </cell>
          <cell r="W102">
            <v>247</v>
          </cell>
          <cell r="X102">
            <v>433.17489999999998</v>
          </cell>
          <cell r="Y102">
            <v>0</v>
          </cell>
          <cell r="Z102">
            <v>1.07</v>
          </cell>
          <cell r="AA102">
            <v>1.5E-3</v>
          </cell>
          <cell r="AB102">
            <v>84</v>
          </cell>
          <cell r="AC102">
            <v>1.5250000000000001E-3</v>
          </cell>
        </row>
        <row r="103">
          <cell r="A103">
            <v>283878</v>
          </cell>
          <cell r="B103" t="str">
            <v>Zlínský kraj</v>
          </cell>
          <cell r="C103" t="str">
            <v>Zlín</v>
          </cell>
          <cell r="D103" t="str">
            <v>Dolní Lhota</v>
          </cell>
          <cell r="E103" t="str">
            <v>7204</v>
          </cell>
          <cell r="F103" t="str">
            <v>Luhačovice</v>
          </cell>
          <cell r="G103" t="str">
            <v>CZ0724</v>
          </cell>
          <cell r="H103" t="str">
            <v>Zlín</v>
          </cell>
          <cell r="I103">
            <v>283878</v>
          </cell>
          <cell r="J103" t="str">
            <v>Dolní Lhota 129, 763 23  Dolní Lhota, Zlín</v>
          </cell>
          <cell r="K103" t="str">
            <v>starosta</v>
          </cell>
          <cell r="M103" t="str">
            <v>Jaroslav</v>
          </cell>
          <cell r="N103" t="str">
            <v>Masař</v>
          </cell>
          <cell r="P103" t="str">
            <v>Jaroslav Masař</v>
          </cell>
          <cell r="Q103" t="str">
            <v>Jaroslav Masař</v>
          </cell>
          <cell r="R103">
            <v>737211874</v>
          </cell>
          <cell r="T103">
            <v>724179298</v>
          </cell>
          <cell r="U103" t="str">
            <v>obec@dolni-lhota.cz</v>
          </cell>
          <cell r="V103">
            <v>585173</v>
          </cell>
          <cell r="W103">
            <v>709</v>
          </cell>
          <cell r="X103">
            <v>500.98110000000003</v>
          </cell>
          <cell r="Y103">
            <v>112</v>
          </cell>
          <cell r="Z103">
            <v>1.07</v>
          </cell>
          <cell r="AA103">
            <v>4.823E-3</v>
          </cell>
          <cell r="AB103">
            <v>266</v>
          </cell>
          <cell r="AC103">
            <v>4.829E-3</v>
          </cell>
        </row>
        <row r="104">
          <cell r="A104">
            <v>283886</v>
          </cell>
          <cell r="B104" t="str">
            <v>Zlínský kraj</v>
          </cell>
          <cell r="C104" t="str">
            <v>Zlín</v>
          </cell>
          <cell r="D104" t="str">
            <v>Doubravy</v>
          </cell>
          <cell r="E104" t="str">
            <v>7213</v>
          </cell>
          <cell r="F104" t="str">
            <v>Zlín</v>
          </cell>
          <cell r="G104" t="str">
            <v>CZ0724</v>
          </cell>
          <cell r="H104" t="str">
            <v>Zlín</v>
          </cell>
          <cell r="I104">
            <v>283886</v>
          </cell>
          <cell r="J104" t="str">
            <v>Doubravy 45, 763 45  Březůvky, Zlín</v>
          </cell>
          <cell r="K104" t="str">
            <v>starosta</v>
          </cell>
          <cell r="L104" t="str">
            <v>Mgr.</v>
          </cell>
          <cell r="M104" t="str">
            <v>Barbora</v>
          </cell>
          <cell r="N104" t="str">
            <v>Navrátilová</v>
          </cell>
          <cell r="P104" t="str">
            <v>Mgr. Barbora Navrátilová</v>
          </cell>
          <cell r="Q104" t="str">
            <v>Barbora Navrátilová</v>
          </cell>
          <cell r="R104">
            <v>577991077</v>
          </cell>
          <cell r="T104">
            <v>725121099</v>
          </cell>
          <cell r="U104" t="str">
            <v>doubravy@volny.cz</v>
          </cell>
          <cell r="V104">
            <v>585181</v>
          </cell>
          <cell r="W104">
            <v>604</v>
          </cell>
          <cell r="X104">
            <v>1019.0034000000001</v>
          </cell>
          <cell r="Y104">
            <v>0</v>
          </cell>
          <cell r="Z104">
            <v>1.07</v>
          </cell>
          <cell r="AA104">
            <v>3.6740000000000002E-3</v>
          </cell>
          <cell r="AB104">
            <v>39</v>
          </cell>
          <cell r="AC104">
            <v>7.0799999999999997E-4</v>
          </cell>
        </row>
        <row r="105">
          <cell r="A105">
            <v>557889</v>
          </cell>
          <cell r="B105" t="str">
            <v>Zlínský kraj</v>
          </cell>
          <cell r="C105" t="str">
            <v>Zlín</v>
          </cell>
          <cell r="D105" t="str">
            <v>Drnovice</v>
          </cell>
          <cell r="E105" t="str">
            <v>7209</v>
          </cell>
          <cell r="F105" t="str">
            <v>Valašské Klobouky</v>
          </cell>
          <cell r="G105" t="str">
            <v>CZ0724</v>
          </cell>
          <cell r="H105" t="str">
            <v>Zlín</v>
          </cell>
          <cell r="I105">
            <v>557889</v>
          </cell>
          <cell r="J105" t="str">
            <v>Drnovice 113, 763 25  Újezd u Valašských Klobouk, Zlín</v>
          </cell>
          <cell r="K105" t="str">
            <v>starosta</v>
          </cell>
          <cell r="M105" t="str">
            <v>Tomáš</v>
          </cell>
          <cell r="N105" t="str">
            <v>Zicha</v>
          </cell>
          <cell r="P105" t="str">
            <v>Tomáš Zicha</v>
          </cell>
          <cell r="Q105" t="str">
            <v>Tomáš Zicha</v>
          </cell>
          <cell r="R105">
            <v>577350870</v>
          </cell>
          <cell r="T105">
            <v>725121100</v>
          </cell>
          <cell r="U105" t="str">
            <v>obec.drnovice@seznam.cz</v>
          </cell>
          <cell r="V105">
            <v>585190</v>
          </cell>
          <cell r="W105">
            <v>449</v>
          </cell>
          <cell r="X105">
            <v>761.70749999999998</v>
          </cell>
          <cell r="Y105">
            <v>48</v>
          </cell>
          <cell r="Z105">
            <v>1.07</v>
          </cell>
          <cell r="AA105">
            <v>3.0630000000000002E-3</v>
          </cell>
          <cell r="AB105">
            <v>439</v>
          </cell>
          <cell r="AC105">
            <v>7.9690000000000004E-3</v>
          </cell>
        </row>
        <row r="106">
          <cell r="A106">
            <v>568546</v>
          </cell>
          <cell r="B106" t="str">
            <v>Zlínský kraj</v>
          </cell>
          <cell r="C106" t="str">
            <v>Zlín</v>
          </cell>
          <cell r="D106" t="str">
            <v>Držková</v>
          </cell>
          <cell r="E106" t="str">
            <v>7213</v>
          </cell>
          <cell r="F106" t="str">
            <v>Zlín</v>
          </cell>
          <cell r="G106" t="str">
            <v>CZ0724</v>
          </cell>
          <cell r="H106" t="str">
            <v>Zlín</v>
          </cell>
          <cell r="I106">
            <v>568546</v>
          </cell>
          <cell r="J106" t="str">
            <v>Držková 106, 763 19  Kašava, Zlín</v>
          </cell>
          <cell r="K106" t="str">
            <v>starosta</v>
          </cell>
          <cell r="M106" t="str">
            <v>Jan</v>
          </cell>
          <cell r="N106" t="str">
            <v>Chudárek</v>
          </cell>
          <cell r="P106" t="str">
            <v>Jan Chudárek</v>
          </cell>
          <cell r="Q106" t="str">
            <v>Jan Chudárek</v>
          </cell>
          <cell r="R106">
            <v>577467515</v>
          </cell>
          <cell r="T106">
            <v>607007593</v>
          </cell>
          <cell r="U106" t="str">
            <v>info@drzkova.cz</v>
          </cell>
          <cell r="V106">
            <v>585203</v>
          </cell>
          <cell r="W106">
            <v>364</v>
          </cell>
          <cell r="X106">
            <v>2088.2121000000002</v>
          </cell>
          <cell r="Y106">
            <v>24</v>
          </cell>
          <cell r="Z106">
            <v>1.07</v>
          </cell>
          <cell r="AA106">
            <v>2.9510000000000001E-3</v>
          </cell>
          <cell r="AB106">
            <v>33</v>
          </cell>
          <cell r="AC106">
            <v>5.9900000000000003E-4</v>
          </cell>
        </row>
        <row r="107">
          <cell r="A107">
            <v>283916</v>
          </cell>
          <cell r="B107" t="str">
            <v>Zlínský kraj</v>
          </cell>
          <cell r="C107" t="str">
            <v>Zlín</v>
          </cell>
          <cell r="D107" t="str">
            <v>Fryšták</v>
          </cell>
          <cell r="E107" t="str">
            <v>7213</v>
          </cell>
          <cell r="F107" t="str">
            <v>Zlín</v>
          </cell>
          <cell r="G107" t="str">
            <v>CZ0724</v>
          </cell>
          <cell r="H107" t="str">
            <v>Zlín</v>
          </cell>
          <cell r="I107">
            <v>283916</v>
          </cell>
          <cell r="J107" t="str">
            <v>nám. Míru 43, 763 16  Fryšták, Zlín</v>
          </cell>
          <cell r="K107" t="str">
            <v>starosta</v>
          </cell>
          <cell r="L107" t="str">
            <v>Ing.</v>
          </cell>
          <cell r="M107" t="str">
            <v>Pavel</v>
          </cell>
          <cell r="N107" t="str">
            <v>Gálík</v>
          </cell>
          <cell r="P107" t="str">
            <v>Ing. Pavel Gálík</v>
          </cell>
          <cell r="Q107" t="str">
            <v>Pavel Gálík</v>
          </cell>
          <cell r="R107">
            <v>577911051</v>
          </cell>
          <cell r="T107">
            <v>724179041</v>
          </cell>
          <cell r="U107" t="str">
            <v>mesto.frystak@frystak.cz</v>
          </cell>
          <cell r="V107">
            <v>585211</v>
          </cell>
          <cell r="W107">
            <v>3834</v>
          </cell>
          <cell r="X107">
            <v>2416.7896000000001</v>
          </cell>
          <cell r="Y107">
            <v>483</v>
          </cell>
          <cell r="Z107">
            <v>1.1523000000000001</v>
          </cell>
          <cell r="AA107">
            <v>2.5818000000000001E-2</v>
          </cell>
          <cell r="AB107">
            <v>1283</v>
          </cell>
          <cell r="AC107">
            <v>2.3289000000000001E-2</v>
          </cell>
        </row>
        <row r="108">
          <cell r="A108">
            <v>283932</v>
          </cell>
          <cell r="B108" t="str">
            <v>Zlínský kraj</v>
          </cell>
          <cell r="C108" t="str">
            <v>Zlín</v>
          </cell>
          <cell r="D108" t="str">
            <v>Halenkovice</v>
          </cell>
          <cell r="E108" t="str">
            <v>7205</v>
          </cell>
          <cell r="F108" t="str">
            <v>Otrokovice</v>
          </cell>
          <cell r="G108" t="str">
            <v>CZ0724</v>
          </cell>
          <cell r="H108" t="str">
            <v>Zlín</v>
          </cell>
          <cell r="I108">
            <v>283932</v>
          </cell>
          <cell r="J108" t="str">
            <v>Halenkovice 76, 763 63  Halenkovice, Zlín</v>
          </cell>
          <cell r="K108" t="str">
            <v>starostka</v>
          </cell>
          <cell r="L108" t="str">
            <v>Bc.</v>
          </cell>
          <cell r="M108" t="str">
            <v>Hana</v>
          </cell>
          <cell r="N108" t="str">
            <v>Večerková</v>
          </cell>
          <cell r="O108" t="str">
            <v>DiS.</v>
          </cell>
          <cell r="P108" t="str">
            <v>Bc. Hana Večerková, DiS.</v>
          </cell>
          <cell r="Q108" t="str">
            <v>Hana Večerková</v>
          </cell>
          <cell r="R108">
            <v>577945738</v>
          </cell>
          <cell r="T108">
            <v>724179299</v>
          </cell>
          <cell r="U108" t="str">
            <v>obec@halenkovice.cz</v>
          </cell>
          <cell r="V108">
            <v>585220</v>
          </cell>
          <cell r="W108">
            <v>2029</v>
          </cell>
          <cell r="X108">
            <v>2000.9326000000001</v>
          </cell>
          <cell r="Y108">
            <v>244</v>
          </cell>
          <cell r="Z108">
            <v>1.1523000000000001</v>
          </cell>
          <cell r="AA108">
            <v>1.3528999999999999E-2</v>
          </cell>
          <cell r="AB108">
            <v>214</v>
          </cell>
          <cell r="AC108">
            <v>3.885E-3</v>
          </cell>
        </row>
        <row r="109">
          <cell r="A109">
            <v>837288</v>
          </cell>
          <cell r="B109" t="str">
            <v>Zlínský kraj</v>
          </cell>
          <cell r="C109" t="str">
            <v>Zlín</v>
          </cell>
          <cell r="D109" t="str">
            <v>Haluzice</v>
          </cell>
          <cell r="E109" t="str">
            <v>7209</v>
          </cell>
          <cell r="F109" t="str">
            <v>Valašské Klobouky</v>
          </cell>
          <cell r="G109" t="str">
            <v>CZ0724</v>
          </cell>
          <cell r="H109" t="str">
            <v>Zlín</v>
          </cell>
          <cell r="I109">
            <v>837288</v>
          </cell>
          <cell r="J109" t="str">
            <v>U Obecního úřadu 19, 763 24  Vlachovice, Zlín</v>
          </cell>
          <cell r="K109" t="str">
            <v>starostka</v>
          </cell>
          <cell r="M109" t="str">
            <v>František</v>
          </cell>
          <cell r="N109" t="str">
            <v>Marecký</v>
          </cell>
          <cell r="P109" t="str">
            <v>František Marecký</v>
          </cell>
          <cell r="Q109" t="str">
            <v>František Marecký</v>
          </cell>
          <cell r="T109">
            <v>737665519</v>
          </cell>
          <cell r="U109" t="str">
            <v>obec.haluzice@seznam.cz</v>
          </cell>
          <cell r="V109">
            <v>585238</v>
          </cell>
          <cell r="W109">
            <v>82</v>
          </cell>
          <cell r="X109">
            <v>407.99369999999999</v>
          </cell>
          <cell r="Y109">
            <v>0</v>
          </cell>
          <cell r="Z109">
            <v>1.07</v>
          </cell>
          <cell r="AA109">
            <v>5.9100000000000005E-4</v>
          </cell>
          <cell r="AB109">
            <v>13</v>
          </cell>
          <cell r="AC109">
            <v>2.3599999999999999E-4</v>
          </cell>
        </row>
        <row r="110">
          <cell r="A110">
            <v>568554</v>
          </cell>
          <cell r="B110" t="str">
            <v>Zlínský kraj</v>
          </cell>
          <cell r="C110" t="str">
            <v>Zlín</v>
          </cell>
          <cell r="D110" t="str">
            <v>Horní Lhota</v>
          </cell>
          <cell r="E110" t="str">
            <v>7204</v>
          </cell>
          <cell r="F110" t="str">
            <v>Luhačovice</v>
          </cell>
          <cell r="G110" t="str">
            <v>CZ0724</v>
          </cell>
          <cell r="H110" t="str">
            <v>Zlín</v>
          </cell>
          <cell r="I110">
            <v>568554</v>
          </cell>
          <cell r="J110" t="str">
            <v>Horní Lhota 27, 763 23  Dolní Lhota, Zlín</v>
          </cell>
          <cell r="K110" t="str">
            <v>starosta</v>
          </cell>
          <cell r="L110" t="str">
            <v>Ing.</v>
          </cell>
          <cell r="M110" t="str">
            <v>Josef</v>
          </cell>
          <cell r="N110" t="str">
            <v>Šenovský</v>
          </cell>
          <cell r="P110" t="str">
            <v>Ing. Josef Šenovský</v>
          </cell>
          <cell r="Q110" t="str">
            <v>Josef Šenovský</v>
          </cell>
          <cell r="R110">
            <v>577138027</v>
          </cell>
          <cell r="T110">
            <v>605987367</v>
          </cell>
          <cell r="U110" t="str">
            <v>obec@horni-lhota.cz</v>
          </cell>
          <cell r="V110">
            <v>585246</v>
          </cell>
          <cell r="W110">
            <v>608</v>
          </cell>
          <cell r="X110">
            <v>1264.9956</v>
          </cell>
          <cell r="Y110">
            <v>27</v>
          </cell>
          <cell r="Z110">
            <v>1.07</v>
          </cell>
          <cell r="AA110">
            <v>3.98E-3</v>
          </cell>
          <cell r="AB110">
            <v>69</v>
          </cell>
          <cell r="AC110">
            <v>1.253E-3</v>
          </cell>
        </row>
        <row r="111">
          <cell r="A111">
            <v>568562</v>
          </cell>
          <cell r="B111" t="str">
            <v>Zlínský kraj</v>
          </cell>
          <cell r="C111" t="str">
            <v>Zlín</v>
          </cell>
          <cell r="D111" t="str">
            <v>Hostišová</v>
          </cell>
          <cell r="E111" t="str">
            <v>7213</v>
          </cell>
          <cell r="F111" t="str">
            <v>Zlín</v>
          </cell>
          <cell r="G111" t="str">
            <v>CZ0724</v>
          </cell>
          <cell r="H111" t="str">
            <v>Zlín</v>
          </cell>
          <cell r="I111">
            <v>568562</v>
          </cell>
          <cell r="J111" t="str">
            <v>Hostišová 100, 763 01  Mysločovice, Zlín</v>
          </cell>
          <cell r="K111" t="str">
            <v>starostka</v>
          </cell>
          <cell r="M111" t="str">
            <v>Michaela</v>
          </cell>
          <cell r="N111" t="str">
            <v>Nováková</v>
          </cell>
          <cell r="P111" t="str">
            <v>Michaela Nováková</v>
          </cell>
          <cell r="Q111" t="str">
            <v>Michaela Nováková</v>
          </cell>
          <cell r="R111">
            <v>577121089</v>
          </cell>
          <cell r="T111">
            <v>725121105</v>
          </cell>
          <cell r="U111" t="str">
            <v>ou@hostisova.cz</v>
          </cell>
          <cell r="V111">
            <v>585254</v>
          </cell>
          <cell r="W111">
            <v>571</v>
          </cell>
          <cell r="X111">
            <v>264.84809999999999</v>
          </cell>
          <cell r="Y111">
            <v>0</v>
          </cell>
          <cell r="Z111">
            <v>1.07</v>
          </cell>
          <cell r="AA111">
            <v>3.199E-3</v>
          </cell>
          <cell r="AB111">
            <v>32</v>
          </cell>
          <cell r="AC111">
            <v>5.8100000000000003E-4</v>
          </cell>
        </row>
        <row r="112">
          <cell r="A112">
            <v>568571</v>
          </cell>
          <cell r="B112" t="str">
            <v>Zlínský kraj</v>
          </cell>
          <cell r="C112" t="str">
            <v>Zlín</v>
          </cell>
          <cell r="D112" t="str">
            <v>Hrobice</v>
          </cell>
          <cell r="E112" t="str">
            <v>7211</v>
          </cell>
          <cell r="F112" t="str">
            <v>Vizovice</v>
          </cell>
          <cell r="G112" t="str">
            <v>CZ0724</v>
          </cell>
          <cell r="H112" t="str">
            <v>Zlín</v>
          </cell>
          <cell r="I112">
            <v>568571</v>
          </cell>
          <cell r="J112" t="str">
            <v>Hrobice 92, 763 15  Slušovice, Zlín</v>
          </cell>
          <cell r="K112" t="str">
            <v>starosta</v>
          </cell>
          <cell r="L112" t="str">
            <v>Ing.</v>
          </cell>
          <cell r="M112" t="str">
            <v>František</v>
          </cell>
          <cell r="N112" t="str">
            <v>Gajdošík</v>
          </cell>
          <cell r="P112" t="str">
            <v>Ing. František Gajdošík</v>
          </cell>
          <cell r="Q112" t="str">
            <v>František Gajdošík</v>
          </cell>
          <cell r="R112">
            <v>577983306</v>
          </cell>
          <cell r="T112">
            <v>724178551</v>
          </cell>
          <cell r="U112" t="str">
            <v>hrobice@avonet.cz</v>
          </cell>
          <cell r="V112">
            <v>585262</v>
          </cell>
          <cell r="W112">
            <v>469</v>
          </cell>
          <cell r="X112">
            <v>444.91399999999999</v>
          </cell>
          <cell r="Y112">
            <v>46</v>
          </cell>
          <cell r="Z112">
            <v>1.07</v>
          </cell>
          <cell r="AA112">
            <v>3.0339999999999998E-3</v>
          </cell>
          <cell r="AB112">
            <v>125</v>
          </cell>
          <cell r="AC112">
            <v>2.2690000000000002E-3</v>
          </cell>
        </row>
        <row r="113">
          <cell r="A113">
            <v>283983</v>
          </cell>
          <cell r="B113" t="str">
            <v>Zlínský kraj</v>
          </cell>
          <cell r="C113" t="str">
            <v>Zlín</v>
          </cell>
          <cell r="D113" t="str">
            <v>Hřivínův Újezd</v>
          </cell>
          <cell r="E113" t="str">
            <v>7213</v>
          </cell>
          <cell r="F113" t="str">
            <v>Zlín</v>
          </cell>
          <cell r="G113" t="str">
            <v>CZ0724</v>
          </cell>
          <cell r="H113" t="str">
            <v>Zlín</v>
          </cell>
          <cell r="I113">
            <v>283983</v>
          </cell>
          <cell r="J113" t="str">
            <v>Hřivínův Újezd 50, 763 07  Velký Ořechov, Zlín</v>
          </cell>
          <cell r="K113" t="str">
            <v>starosta</v>
          </cell>
          <cell r="M113" t="str">
            <v>Josef</v>
          </cell>
          <cell r="N113" t="str">
            <v>Pospíšil</v>
          </cell>
          <cell r="P113" t="str">
            <v>Josef Pospíšil</v>
          </cell>
          <cell r="Q113" t="str">
            <v>Josef Pospíšil</v>
          </cell>
          <cell r="R113">
            <v>577996074</v>
          </cell>
          <cell r="T113">
            <v>724179344</v>
          </cell>
          <cell r="U113" t="str">
            <v>ou@hrivinuvujezd.cz</v>
          </cell>
          <cell r="V113">
            <v>585271</v>
          </cell>
          <cell r="W113">
            <v>519</v>
          </cell>
          <cell r="X113">
            <v>767.00639999999999</v>
          </cell>
          <cell r="Y113">
            <v>74</v>
          </cell>
          <cell r="Z113">
            <v>1.07</v>
          </cell>
          <cell r="AA113">
            <v>3.627E-3</v>
          </cell>
          <cell r="AB113">
            <v>144</v>
          </cell>
          <cell r="AC113">
            <v>2.614E-3</v>
          </cell>
        </row>
        <row r="114">
          <cell r="A114">
            <v>283991</v>
          </cell>
          <cell r="B114" t="str">
            <v>Zlínský kraj</v>
          </cell>
          <cell r="C114" t="str">
            <v>Zlín</v>
          </cell>
          <cell r="D114" t="str">
            <v>Hvozdná</v>
          </cell>
          <cell r="E114" t="str">
            <v>7213</v>
          </cell>
          <cell r="F114" t="str">
            <v>Zlín</v>
          </cell>
          <cell r="G114" t="str">
            <v>CZ0724</v>
          </cell>
          <cell r="H114" t="str">
            <v>Zlín</v>
          </cell>
          <cell r="I114">
            <v>283991</v>
          </cell>
          <cell r="J114" t="str">
            <v>Hlavní 210, 763 10  Hvozdná  Zlín</v>
          </cell>
          <cell r="K114" t="str">
            <v>starosta</v>
          </cell>
          <cell r="L114" t="str">
            <v>Ing.</v>
          </cell>
          <cell r="M114" t="str">
            <v>Josef</v>
          </cell>
          <cell r="N114" t="str">
            <v>Říha</v>
          </cell>
          <cell r="P114" t="str">
            <v>Ing. Josef Říha</v>
          </cell>
          <cell r="Q114" t="str">
            <v>Josef Říha</v>
          </cell>
          <cell r="R114">
            <v>577901017</v>
          </cell>
          <cell r="T114">
            <v>604534871</v>
          </cell>
          <cell r="U114" t="str">
            <v>podatelna@hvozdna.cz</v>
          </cell>
          <cell r="V114">
            <v>585289</v>
          </cell>
          <cell r="W114">
            <v>1304</v>
          </cell>
          <cell r="X114">
            <v>728.22329999999999</v>
          </cell>
          <cell r="Y114">
            <v>103</v>
          </cell>
          <cell r="Z114">
            <v>1.07</v>
          </cell>
          <cell r="AA114">
            <v>8.0909999999999992E-3</v>
          </cell>
          <cell r="AB114">
            <v>193</v>
          </cell>
          <cell r="AC114">
            <v>3.503E-3</v>
          </cell>
        </row>
        <row r="115">
          <cell r="A115">
            <v>284017</v>
          </cell>
          <cell r="B115" t="str">
            <v>Zlínský kraj</v>
          </cell>
          <cell r="C115" t="str">
            <v>Zlín</v>
          </cell>
          <cell r="D115" t="str">
            <v>Jasenná</v>
          </cell>
          <cell r="E115" t="str">
            <v>7211</v>
          </cell>
          <cell r="F115" t="str">
            <v>Vizovice</v>
          </cell>
          <cell r="G115" t="str">
            <v>CZ0724</v>
          </cell>
          <cell r="H115" t="str">
            <v>Zlín</v>
          </cell>
          <cell r="I115">
            <v>284017</v>
          </cell>
          <cell r="J115" t="str">
            <v>Jasenná 190, 763 12  Vizovice, Zlín</v>
          </cell>
          <cell r="K115" t="str">
            <v>starostka</v>
          </cell>
          <cell r="L115" t="str">
            <v>PhDr.</v>
          </cell>
          <cell r="M115" t="str">
            <v>PhDr.</v>
          </cell>
          <cell r="N115" t="str">
            <v>Dana Daňová</v>
          </cell>
          <cell r="P115" t="str">
            <v>PhDr. Dana Daňová</v>
          </cell>
          <cell r="Q115" t="str">
            <v>PhDr. Dana Daňová</v>
          </cell>
          <cell r="R115">
            <v>577456122</v>
          </cell>
          <cell r="T115">
            <v>603581256</v>
          </cell>
          <cell r="U115" t="str">
            <v>ou.jasenna@volny.cz</v>
          </cell>
          <cell r="V115">
            <v>585301</v>
          </cell>
          <cell r="W115">
            <v>948</v>
          </cell>
          <cell r="X115">
            <v>1235.8714</v>
          </cell>
          <cell r="Y115">
            <v>94</v>
          </cell>
          <cell r="Z115">
            <v>1.07</v>
          </cell>
          <cell r="AA115">
            <v>6.2870000000000001E-3</v>
          </cell>
          <cell r="AB115">
            <v>281</v>
          </cell>
          <cell r="AC115">
            <v>5.1009999999999996E-3</v>
          </cell>
        </row>
        <row r="116">
          <cell r="A116">
            <v>837300</v>
          </cell>
          <cell r="B116" t="str">
            <v>Zlínský kraj</v>
          </cell>
          <cell r="C116" t="str">
            <v>Zlín</v>
          </cell>
          <cell r="D116" t="str">
            <v>Jestřabí</v>
          </cell>
          <cell r="E116" t="str">
            <v>7209</v>
          </cell>
          <cell r="F116" t="str">
            <v>Valašské Klobouky</v>
          </cell>
          <cell r="G116" t="str">
            <v>CZ0724</v>
          </cell>
          <cell r="H116" t="str">
            <v>Zlín</v>
          </cell>
          <cell r="I116">
            <v>837300</v>
          </cell>
          <cell r="J116" t="str">
            <v>Jestřabí č.p. 1, 763 33 Štítná nad Vláří Zlín</v>
          </cell>
          <cell r="K116" t="str">
            <v>starostka</v>
          </cell>
          <cell r="L116" t="str">
            <v>Mgr.</v>
          </cell>
          <cell r="M116" t="str">
            <v>Kateřina</v>
          </cell>
          <cell r="N116" t="str">
            <v>Šuráňová</v>
          </cell>
          <cell r="P116" t="str">
            <v>Mgr. Kateřina Šuráňová</v>
          </cell>
          <cell r="Q116" t="str">
            <v>Kateřina Šuráňová</v>
          </cell>
          <cell r="R116">
            <v>577336025</v>
          </cell>
          <cell r="T116">
            <v>736654616</v>
          </cell>
          <cell r="U116" t="str">
            <v>obec.jestrabi@tiscali.cz</v>
          </cell>
          <cell r="V116">
            <v>585319</v>
          </cell>
          <cell r="W116">
            <v>275</v>
          </cell>
          <cell r="X116">
            <v>388.79289999999997</v>
          </cell>
          <cell r="Y116">
            <v>21</v>
          </cell>
          <cell r="Z116">
            <v>1.07</v>
          </cell>
          <cell r="AA116">
            <v>1.781E-3</v>
          </cell>
          <cell r="AB116">
            <v>39</v>
          </cell>
          <cell r="AC116">
            <v>7.0799999999999997E-4</v>
          </cell>
        </row>
        <row r="117">
          <cell r="A117">
            <v>226238</v>
          </cell>
          <cell r="B117" t="str">
            <v>Zlínský kraj</v>
          </cell>
          <cell r="C117" t="str">
            <v>Zlín</v>
          </cell>
          <cell r="D117" t="str">
            <v>Kaňovice</v>
          </cell>
          <cell r="E117" t="str">
            <v>7213</v>
          </cell>
          <cell r="F117" t="str">
            <v>Zlín</v>
          </cell>
          <cell r="G117" t="str">
            <v>CZ0724</v>
          </cell>
          <cell r="H117" t="str">
            <v>Zlín</v>
          </cell>
          <cell r="I117">
            <v>226238</v>
          </cell>
          <cell r="J117" t="str">
            <v>Kaňovice 45, 763 41 Biskupice Zlín</v>
          </cell>
          <cell r="K117" t="str">
            <v>starosta</v>
          </cell>
          <cell r="M117" t="str">
            <v>Jiří</v>
          </cell>
          <cell r="N117" t="str">
            <v>Mikel</v>
          </cell>
          <cell r="P117" t="str">
            <v>Jiří Mikel</v>
          </cell>
          <cell r="Q117" t="str">
            <v>Jiří Mikel</v>
          </cell>
          <cell r="R117">
            <v>577996075</v>
          </cell>
          <cell r="T117">
            <v>733335148</v>
          </cell>
          <cell r="U117" t="str">
            <v>kanovice@kanovice.cz</v>
          </cell>
          <cell r="V117">
            <v>585327</v>
          </cell>
          <cell r="W117">
            <v>303</v>
          </cell>
          <cell r="X117">
            <v>460.9751</v>
          </cell>
          <cell r="Y117">
            <v>0</v>
          </cell>
          <cell r="Z117">
            <v>1.07</v>
          </cell>
          <cell r="AA117">
            <v>1.8159999999999999E-3</v>
          </cell>
          <cell r="AB117">
            <v>389</v>
          </cell>
          <cell r="AC117">
            <v>7.0609999999999996E-3</v>
          </cell>
        </row>
        <row r="118">
          <cell r="A118">
            <v>284050</v>
          </cell>
          <cell r="B118" t="str">
            <v>Zlínský kraj</v>
          </cell>
          <cell r="C118" t="str">
            <v>Zlín</v>
          </cell>
          <cell r="D118" t="str">
            <v>Kašava</v>
          </cell>
          <cell r="E118" t="str">
            <v>7213</v>
          </cell>
          <cell r="F118" t="str">
            <v>Zlín</v>
          </cell>
          <cell r="G118" t="str">
            <v>CZ0724</v>
          </cell>
          <cell r="H118" t="str">
            <v>Zlín</v>
          </cell>
          <cell r="I118">
            <v>284050</v>
          </cell>
          <cell r="J118" t="str">
            <v>Kašava 217, 763 19  Kašava, Zlín  Zlín</v>
          </cell>
          <cell r="K118" t="str">
            <v>starosta</v>
          </cell>
          <cell r="M118" t="str">
            <v>Petr</v>
          </cell>
          <cell r="N118" t="str">
            <v>Černoch</v>
          </cell>
          <cell r="P118" t="str">
            <v>Petr Černoch</v>
          </cell>
          <cell r="Q118" t="str">
            <v>Petr Černoch</v>
          </cell>
          <cell r="R118">
            <v>577467205</v>
          </cell>
          <cell r="T118">
            <v>731440490</v>
          </cell>
          <cell r="U118" t="str">
            <v>info@kasava.cz</v>
          </cell>
          <cell r="V118">
            <v>585343</v>
          </cell>
          <cell r="W118">
            <v>1030</v>
          </cell>
          <cell r="X118">
            <v>841.94380000000001</v>
          </cell>
          <cell r="Y118">
            <v>256</v>
          </cell>
          <cell r="Z118">
            <v>1.07</v>
          </cell>
          <cell r="AA118">
            <v>7.7079999999999996E-3</v>
          </cell>
          <cell r="AB118">
            <v>145</v>
          </cell>
          <cell r="AC118">
            <v>2.6319999999999998E-3</v>
          </cell>
        </row>
        <row r="119">
          <cell r="A119">
            <v>568643</v>
          </cell>
          <cell r="B119" t="str">
            <v>Zlínský kraj</v>
          </cell>
          <cell r="C119" t="str">
            <v>Zlín</v>
          </cell>
          <cell r="D119" t="str">
            <v>Loučka</v>
          </cell>
          <cell r="E119" t="str">
            <v>7209</v>
          </cell>
          <cell r="F119" t="str">
            <v>Valašské Klobouky</v>
          </cell>
          <cell r="G119" t="str">
            <v>CZ0724</v>
          </cell>
          <cell r="H119" t="str">
            <v>Zlín</v>
          </cell>
          <cell r="I119">
            <v>568643</v>
          </cell>
          <cell r="J119" t="str">
            <v>Loučka č.p. 141, 763 25  Újezd  Zlín</v>
          </cell>
          <cell r="K119" t="str">
            <v>starosta</v>
          </cell>
          <cell r="M119" t="str">
            <v>Pavel</v>
          </cell>
          <cell r="N119" t="str">
            <v>Maček</v>
          </cell>
          <cell r="P119" t="str">
            <v>Pavel Maček</v>
          </cell>
          <cell r="Q119" t="str">
            <v>Pavel Maček</v>
          </cell>
          <cell r="R119">
            <v>577350175</v>
          </cell>
          <cell r="T119">
            <v>724179027</v>
          </cell>
          <cell r="U119" t="str">
            <v>obec@loucka-obec.cz</v>
          </cell>
          <cell r="V119">
            <v>585432</v>
          </cell>
          <cell r="W119">
            <v>426</v>
          </cell>
          <cell r="X119">
            <v>759.16989999999998</v>
          </cell>
          <cell r="Y119">
            <v>18</v>
          </cell>
          <cell r="Z119">
            <v>1.07</v>
          </cell>
          <cell r="AA119">
            <v>2.728E-3</v>
          </cell>
          <cell r="AB119">
            <v>464</v>
          </cell>
          <cell r="AC119">
            <v>8.4229999999999999E-3</v>
          </cell>
        </row>
        <row r="120">
          <cell r="A120">
            <v>284157</v>
          </cell>
          <cell r="B120" t="str">
            <v>Zlínský kraj</v>
          </cell>
          <cell r="C120" t="str">
            <v>Zlín</v>
          </cell>
          <cell r="D120" t="str">
            <v>Ludkovice</v>
          </cell>
          <cell r="E120" t="str">
            <v>7204</v>
          </cell>
          <cell r="F120" t="str">
            <v>Luhačovice</v>
          </cell>
          <cell r="G120" t="str">
            <v>CZ0724</v>
          </cell>
          <cell r="H120" t="str">
            <v>Zlín</v>
          </cell>
          <cell r="I120">
            <v>284157</v>
          </cell>
          <cell r="J120" t="str">
            <v>Ludkovice 44, 763 41  Biskupice, Zlín</v>
          </cell>
          <cell r="K120" t="str">
            <v>starosta</v>
          </cell>
          <cell r="M120" t="str">
            <v>Stanislav</v>
          </cell>
          <cell r="N120" t="str">
            <v>Bartoš</v>
          </cell>
          <cell r="P120" t="str">
            <v>Stanislav Bartoš</v>
          </cell>
          <cell r="Q120" t="str">
            <v>Stanislav Bartoš</v>
          </cell>
          <cell r="R120">
            <v>577131933</v>
          </cell>
          <cell r="T120">
            <v>604521157</v>
          </cell>
          <cell r="U120" t="str">
            <v>ludkovice@volny.cz</v>
          </cell>
          <cell r="V120">
            <v>585441</v>
          </cell>
          <cell r="W120">
            <v>716</v>
          </cell>
          <cell r="X120">
            <v>1186.529</v>
          </cell>
          <cell r="Y120">
            <v>58</v>
          </cell>
          <cell r="Z120">
            <v>1.07</v>
          </cell>
          <cell r="AA120">
            <v>4.7530000000000003E-3</v>
          </cell>
          <cell r="AB120">
            <v>67</v>
          </cell>
          <cell r="AC120">
            <v>1.2160000000000001E-3</v>
          </cell>
        </row>
        <row r="121">
          <cell r="A121">
            <v>284165</v>
          </cell>
          <cell r="B121" t="str">
            <v>Zlínský kraj</v>
          </cell>
          <cell r="C121" t="str">
            <v>Zlín</v>
          </cell>
          <cell r="D121" t="str">
            <v>Luhačovice</v>
          </cell>
          <cell r="E121" t="str">
            <v>7204</v>
          </cell>
          <cell r="F121" t="str">
            <v>Luhačovice</v>
          </cell>
          <cell r="G121" t="str">
            <v>CZ0724</v>
          </cell>
          <cell r="H121" t="str">
            <v>Zlín</v>
          </cell>
          <cell r="I121">
            <v>284165</v>
          </cell>
          <cell r="J121" t="str">
            <v>nám. 28. října 543, 763 26  Luhačovice, Zlín</v>
          </cell>
          <cell r="K121" t="str">
            <v>starosta</v>
          </cell>
          <cell r="L121" t="str">
            <v>Ing.</v>
          </cell>
          <cell r="M121" t="str">
            <v>Marian</v>
          </cell>
          <cell r="N121" t="str">
            <v>Ležák</v>
          </cell>
          <cell r="P121" t="str">
            <v>Ing. Marian Ležák</v>
          </cell>
          <cell r="Q121" t="str">
            <v>Marian Ležák</v>
          </cell>
          <cell r="R121">
            <v>577197411</v>
          </cell>
          <cell r="S121">
            <v>577197425</v>
          </cell>
          <cell r="T121">
            <v>731669606</v>
          </cell>
          <cell r="U121" t="str">
            <v>e-podatelna@luhacovice.eu</v>
          </cell>
          <cell r="V121">
            <v>585459</v>
          </cell>
          <cell r="W121">
            <v>5029</v>
          </cell>
          <cell r="X121">
            <v>3299.6025</v>
          </cell>
          <cell r="Y121">
            <v>680</v>
          </cell>
          <cell r="Z121">
            <v>1.1523000000000001</v>
          </cell>
          <cell r="AA121">
            <v>3.4460999999999999E-2</v>
          </cell>
          <cell r="AB121">
            <v>3888</v>
          </cell>
          <cell r="AC121">
            <v>7.0576E-2</v>
          </cell>
        </row>
        <row r="122">
          <cell r="A122">
            <v>284173</v>
          </cell>
          <cell r="B122" t="str">
            <v>Zlínský kraj</v>
          </cell>
          <cell r="C122" t="str">
            <v>Zlín</v>
          </cell>
          <cell r="D122" t="str">
            <v>Lukov</v>
          </cell>
          <cell r="E122" t="str">
            <v>7213</v>
          </cell>
          <cell r="F122" t="str">
            <v>Zlín</v>
          </cell>
          <cell r="G122" t="str">
            <v>CZ0724</v>
          </cell>
          <cell r="H122" t="str">
            <v>Zlín</v>
          </cell>
          <cell r="I122">
            <v>284173</v>
          </cell>
          <cell r="J122" t="str">
            <v>K Lúčkám 350, 763 17  Lukov, Zlín</v>
          </cell>
          <cell r="K122" t="str">
            <v>starosta</v>
          </cell>
          <cell r="M122" t="str">
            <v>Michal</v>
          </cell>
          <cell r="N122" t="str">
            <v>Teplý</v>
          </cell>
          <cell r="P122" t="str">
            <v>Michal Teplý</v>
          </cell>
          <cell r="Q122" t="str">
            <v>Michal Teplý</v>
          </cell>
          <cell r="R122">
            <v>577113610</v>
          </cell>
          <cell r="S122">
            <v>577113610</v>
          </cell>
          <cell r="T122">
            <v>606690346</v>
          </cell>
          <cell r="U122" t="str">
            <v>obecniurad@lukov.cz</v>
          </cell>
          <cell r="V122">
            <v>585467</v>
          </cell>
          <cell r="W122">
            <v>1793</v>
          </cell>
          <cell r="X122">
            <v>1086.4721999999999</v>
          </cell>
          <cell r="Y122">
            <v>216</v>
          </cell>
          <cell r="Z122">
            <v>1.07</v>
          </cell>
          <cell r="AA122">
            <v>1.1681E-2</v>
          </cell>
          <cell r="AB122">
            <v>763</v>
          </cell>
          <cell r="AC122">
            <v>1.3849999999999999E-2</v>
          </cell>
        </row>
        <row r="123">
          <cell r="A123">
            <v>568601</v>
          </cell>
          <cell r="B123" t="str">
            <v>Zlínský kraj</v>
          </cell>
          <cell r="C123" t="str">
            <v>Zlín</v>
          </cell>
          <cell r="D123" t="str">
            <v>Lutonina</v>
          </cell>
          <cell r="E123" t="str">
            <v>7211</v>
          </cell>
          <cell r="F123" t="str">
            <v>Vizovice</v>
          </cell>
          <cell r="G123" t="str">
            <v>CZ0724</v>
          </cell>
          <cell r="H123" t="str">
            <v>Zlín</v>
          </cell>
          <cell r="I123">
            <v>568601</v>
          </cell>
          <cell r="J123" t="str">
            <v>Lutonina 114, 763 12  Vizovice, Zlín</v>
          </cell>
          <cell r="K123" t="str">
            <v>starosta</v>
          </cell>
          <cell r="M123" t="str">
            <v>Petr</v>
          </cell>
          <cell r="N123" t="str">
            <v>Číž</v>
          </cell>
          <cell r="P123" t="str">
            <v>Petr Číž</v>
          </cell>
          <cell r="Q123" t="str">
            <v>Petr Číž</v>
          </cell>
          <cell r="R123">
            <v>577011182</v>
          </cell>
          <cell r="T123">
            <v>737742456</v>
          </cell>
          <cell r="U123" t="str">
            <v>lutonina@volny.cz</v>
          </cell>
          <cell r="V123">
            <v>585483</v>
          </cell>
          <cell r="W123">
            <v>432</v>
          </cell>
          <cell r="X123">
            <v>610.92939999999999</v>
          </cell>
          <cell r="Y123">
            <v>0</v>
          </cell>
          <cell r="Z123">
            <v>1.07</v>
          </cell>
          <cell r="AA123">
            <v>2.5769999999999999E-3</v>
          </cell>
          <cell r="AB123">
            <v>154</v>
          </cell>
          <cell r="AC123">
            <v>2.7950000000000002E-3</v>
          </cell>
        </row>
        <row r="124">
          <cell r="A124">
            <v>568651</v>
          </cell>
          <cell r="B124" t="str">
            <v>Zlínský kraj</v>
          </cell>
          <cell r="C124" t="str">
            <v>Zlín</v>
          </cell>
          <cell r="D124" t="str">
            <v>Machová</v>
          </cell>
          <cell r="E124" t="str">
            <v>7213</v>
          </cell>
          <cell r="F124" t="str">
            <v>Zlín</v>
          </cell>
          <cell r="G124" t="str">
            <v>CZ0724</v>
          </cell>
          <cell r="H124" t="str">
            <v>Zlín</v>
          </cell>
          <cell r="I124">
            <v>568651</v>
          </cell>
          <cell r="J124" t="str">
            <v>Machová 120, 763 01  Mysločovice, Zlín</v>
          </cell>
          <cell r="K124" t="str">
            <v>starosta</v>
          </cell>
          <cell r="L124" t="str">
            <v>Ing.</v>
          </cell>
          <cell r="M124" t="str">
            <v>Vladimír</v>
          </cell>
          <cell r="N124" t="str">
            <v>Velísek</v>
          </cell>
          <cell r="P124" t="str">
            <v>Ing. Vladimír Velísek</v>
          </cell>
          <cell r="Q124" t="str">
            <v>Vladimír Velísek</v>
          </cell>
          <cell r="R124">
            <v>577121032</v>
          </cell>
          <cell r="T124">
            <v>770197196</v>
          </cell>
          <cell r="U124" t="str">
            <v>podatelna@obecmachova.cz</v>
          </cell>
          <cell r="V124">
            <v>585491</v>
          </cell>
          <cell r="W124">
            <v>702</v>
          </cell>
          <cell r="X124">
            <v>315.30930000000001</v>
          </cell>
          <cell r="Y124">
            <v>35</v>
          </cell>
          <cell r="Z124">
            <v>1.07</v>
          </cell>
          <cell r="AA124">
            <v>4.176E-3</v>
          </cell>
          <cell r="AB124">
            <v>91</v>
          </cell>
          <cell r="AC124">
            <v>1.652E-3</v>
          </cell>
        </row>
        <row r="125">
          <cell r="A125">
            <v>284211</v>
          </cell>
          <cell r="B125" t="str">
            <v>Zlínský kraj</v>
          </cell>
          <cell r="C125" t="str">
            <v>Zlín</v>
          </cell>
          <cell r="D125" t="str">
            <v>Mysločovice</v>
          </cell>
          <cell r="E125" t="str">
            <v>7213</v>
          </cell>
          <cell r="F125" t="str">
            <v>Zlín</v>
          </cell>
          <cell r="G125" t="str">
            <v>CZ0724</v>
          </cell>
          <cell r="H125" t="str">
            <v>Zlín</v>
          </cell>
          <cell r="I125">
            <v>284211</v>
          </cell>
          <cell r="J125" t="str">
            <v>Mysločovice 21, 763 01  Mysločovice, Zlín</v>
          </cell>
          <cell r="K125" t="str">
            <v>starosta</v>
          </cell>
          <cell r="M125" t="str">
            <v>Petr</v>
          </cell>
          <cell r="N125" t="str">
            <v>Jurásek</v>
          </cell>
          <cell r="P125" t="str">
            <v>Petr Jurásek</v>
          </cell>
          <cell r="Q125" t="str">
            <v>Petr Jurásek</v>
          </cell>
          <cell r="R125">
            <v>577121050</v>
          </cell>
          <cell r="T125">
            <v>725121125</v>
          </cell>
          <cell r="U125" t="str">
            <v>ou@myslocovice.cz</v>
          </cell>
          <cell r="V125">
            <v>585505</v>
          </cell>
          <cell r="W125">
            <v>722</v>
          </cell>
          <cell r="X125">
            <v>359.25349999999997</v>
          </cell>
          <cell r="Y125">
            <v>394</v>
          </cell>
          <cell r="Z125">
            <v>1.07</v>
          </cell>
          <cell r="AA125">
            <v>6.8019999999999999E-3</v>
          </cell>
          <cell r="AB125">
            <v>137</v>
          </cell>
          <cell r="AC125">
            <v>2.4870000000000001E-3</v>
          </cell>
        </row>
        <row r="126">
          <cell r="A126">
            <v>284220</v>
          </cell>
          <cell r="B126" t="str">
            <v>Zlínský kraj</v>
          </cell>
          <cell r="C126" t="str">
            <v>Zlín</v>
          </cell>
          <cell r="D126" t="str">
            <v>Napajedla</v>
          </cell>
          <cell r="E126" t="str">
            <v>7205</v>
          </cell>
          <cell r="F126" t="str">
            <v>Otrokovice</v>
          </cell>
          <cell r="G126" t="str">
            <v>CZ0724</v>
          </cell>
          <cell r="H126" t="str">
            <v>Zlín</v>
          </cell>
          <cell r="I126">
            <v>284220</v>
          </cell>
          <cell r="J126" t="str">
            <v>Masarykovo nám. 89, 763 61  Napajedla, Zlín</v>
          </cell>
          <cell r="K126" t="str">
            <v>starosta</v>
          </cell>
          <cell r="L126" t="str">
            <v>Mgr.</v>
          </cell>
          <cell r="M126" t="str">
            <v>Robert</v>
          </cell>
          <cell r="N126" t="str">
            <v>Podlas</v>
          </cell>
          <cell r="P126" t="str">
            <v>Mgr. Robert Podlas</v>
          </cell>
          <cell r="Q126" t="str">
            <v>Robert Podlas</v>
          </cell>
          <cell r="R126">
            <v>577100911</v>
          </cell>
          <cell r="S126">
            <v>577100915</v>
          </cell>
          <cell r="T126">
            <v>737230577</v>
          </cell>
          <cell r="U126" t="str">
            <v>podatelna@napajedla.cz</v>
          </cell>
          <cell r="V126">
            <v>585513</v>
          </cell>
          <cell r="W126">
            <v>7043</v>
          </cell>
          <cell r="X126">
            <v>1982.5906</v>
          </cell>
          <cell r="Y126">
            <v>971</v>
          </cell>
          <cell r="Z126">
            <v>1.1523000000000001</v>
          </cell>
          <cell r="AA126">
            <v>4.7645E-2</v>
          </cell>
          <cell r="AB126">
            <v>3839</v>
          </cell>
          <cell r="AC126">
            <v>6.9686999999999999E-2</v>
          </cell>
        </row>
        <row r="127">
          <cell r="A127">
            <v>226220</v>
          </cell>
          <cell r="B127" t="str">
            <v>Zlínský kraj</v>
          </cell>
          <cell r="C127" t="str">
            <v>Zlín</v>
          </cell>
          <cell r="D127" t="str">
            <v>Návojná</v>
          </cell>
          <cell r="E127" t="str">
            <v>7209</v>
          </cell>
          <cell r="F127" t="str">
            <v>Valašské Klobouky</v>
          </cell>
          <cell r="G127" t="str">
            <v>CZ0724</v>
          </cell>
          <cell r="H127" t="str">
            <v>Zlín</v>
          </cell>
          <cell r="I127">
            <v>226220</v>
          </cell>
          <cell r="J127" t="str">
            <v>Návojná 101, 763 32  Nedašov, Zlín</v>
          </cell>
          <cell r="K127" t="str">
            <v>starosta</v>
          </cell>
          <cell r="M127" t="str">
            <v>Alois</v>
          </cell>
          <cell r="N127" t="str">
            <v>Smolík</v>
          </cell>
          <cell r="P127" t="str">
            <v>Alois Smolík</v>
          </cell>
          <cell r="Q127" t="str">
            <v>Alois Smolík</v>
          </cell>
          <cell r="R127">
            <v>577335361</v>
          </cell>
          <cell r="T127">
            <v>775973779</v>
          </cell>
          <cell r="U127" t="str">
            <v>obec.navojna@seznam.cz</v>
          </cell>
          <cell r="V127">
            <v>585521</v>
          </cell>
          <cell r="W127">
            <v>685</v>
          </cell>
          <cell r="X127">
            <v>797.23019999999997</v>
          </cell>
          <cell r="Y127">
            <v>27</v>
          </cell>
          <cell r="Z127">
            <v>1.07</v>
          </cell>
          <cell r="AA127">
            <v>4.2160000000000001E-3</v>
          </cell>
          <cell r="AB127">
            <v>100</v>
          </cell>
          <cell r="AC127">
            <v>1.815E-3</v>
          </cell>
        </row>
        <row r="128">
          <cell r="A128">
            <v>284246</v>
          </cell>
          <cell r="B128" t="str">
            <v>Zlínský kraj</v>
          </cell>
          <cell r="C128" t="str">
            <v>Zlín</v>
          </cell>
          <cell r="D128" t="str">
            <v>Nedašov</v>
          </cell>
          <cell r="E128" t="str">
            <v>7209</v>
          </cell>
          <cell r="F128" t="str">
            <v>Valašské Klobouky</v>
          </cell>
          <cell r="G128" t="str">
            <v>CZ0724</v>
          </cell>
          <cell r="H128" t="str">
            <v>Zlín</v>
          </cell>
          <cell r="I128">
            <v>284246</v>
          </cell>
          <cell r="J128" t="str">
            <v>Nedašov 370, 763 32  Nedašov, Zlín</v>
          </cell>
          <cell r="K128" t="str">
            <v>starosta</v>
          </cell>
          <cell r="M128" t="str">
            <v>Martin</v>
          </cell>
          <cell r="N128" t="str">
            <v>Ptáček</v>
          </cell>
          <cell r="P128" t="str">
            <v>Martin Ptáček</v>
          </cell>
          <cell r="Q128" t="str">
            <v>Martin Ptáček</v>
          </cell>
          <cell r="R128">
            <v>577335313</v>
          </cell>
          <cell r="T128">
            <v>603895970</v>
          </cell>
          <cell r="U128" t="str">
            <v>obec.nedasov@volny.cz</v>
          </cell>
          <cell r="V128">
            <v>585530</v>
          </cell>
          <cell r="W128">
            <v>1358</v>
          </cell>
          <cell r="X128">
            <v>1240.8327999999999</v>
          </cell>
          <cell r="Y128">
            <v>322</v>
          </cell>
          <cell r="Z128">
            <v>1.07</v>
          </cell>
          <cell r="AA128">
            <v>1.0109999999999999E-2</v>
          </cell>
          <cell r="AB128">
            <v>160</v>
          </cell>
          <cell r="AC128">
            <v>2.9039999999999999E-3</v>
          </cell>
        </row>
        <row r="129">
          <cell r="A129">
            <v>226211</v>
          </cell>
          <cell r="B129" t="str">
            <v>Zlínský kraj</v>
          </cell>
          <cell r="C129" t="str">
            <v>Zlín</v>
          </cell>
          <cell r="D129" t="str">
            <v>Nedašova Lhota</v>
          </cell>
          <cell r="E129" t="str">
            <v>7209</v>
          </cell>
          <cell r="F129" t="str">
            <v>Valašské Klobouky</v>
          </cell>
          <cell r="G129" t="str">
            <v>CZ0724</v>
          </cell>
          <cell r="H129" t="str">
            <v>Zlín</v>
          </cell>
          <cell r="I129">
            <v>226211</v>
          </cell>
          <cell r="J129" t="str">
            <v>Nedašova Lhota 10, 763 32  Nedašov, Zlín</v>
          </cell>
          <cell r="K129" t="str">
            <v>starostka</v>
          </cell>
          <cell r="L129" t="str">
            <v>Mgr.</v>
          </cell>
          <cell r="M129" t="str">
            <v>Jarmila</v>
          </cell>
          <cell r="N129" t="str">
            <v>Janíčková</v>
          </cell>
          <cell r="P129" t="str">
            <v>Mgr. Jarmila Janíčková</v>
          </cell>
          <cell r="Q129" t="str">
            <v>Jarmila Janíčková</v>
          </cell>
          <cell r="R129">
            <v>577335359</v>
          </cell>
          <cell r="S129">
            <v>577335366</v>
          </cell>
          <cell r="T129">
            <v>603221287</v>
          </cell>
          <cell r="U129" t="str">
            <v>nedasovalhota@volny.cz</v>
          </cell>
          <cell r="V129">
            <v>585548</v>
          </cell>
          <cell r="W129">
            <v>675</v>
          </cell>
          <cell r="X129">
            <v>933.03309999999999</v>
          </cell>
          <cell r="Y129">
            <v>24</v>
          </cell>
          <cell r="Z129">
            <v>1.07</v>
          </cell>
          <cell r="AA129">
            <v>4.1939999999999998E-3</v>
          </cell>
          <cell r="AB129">
            <v>36</v>
          </cell>
          <cell r="AC129">
            <v>6.5300000000000004E-4</v>
          </cell>
        </row>
        <row r="130">
          <cell r="A130">
            <v>568660</v>
          </cell>
          <cell r="B130" t="str">
            <v>Zlínský kraj</v>
          </cell>
          <cell r="C130" t="str">
            <v>Zlín</v>
          </cell>
          <cell r="D130" t="str">
            <v>Neubuz</v>
          </cell>
          <cell r="E130" t="str">
            <v>7211</v>
          </cell>
          <cell r="F130" t="str">
            <v>Vizovice</v>
          </cell>
          <cell r="G130" t="str">
            <v>CZ0724</v>
          </cell>
          <cell r="H130" t="str">
            <v>Zlín</v>
          </cell>
          <cell r="I130">
            <v>568660</v>
          </cell>
          <cell r="J130" t="str">
            <v>Neubuz 91, 763 15  Slušovice, Zlín</v>
          </cell>
          <cell r="K130" t="str">
            <v>starostka</v>
          </cell>
          <cell r="L130" t="str">
            <v>Ing.</v>
          </cell>
          <cell r="M130" t="str">
            <v>Renata</v>
          </cell>
          <cell r="N130" t="str">
            <v>Zábojníková</v>
          </cell>
          <cell r="O130" t="str">
            <v>MBA</v>
          </cell>
          <cell r="P130" t="str">
            <v>Ing. Renata Zábojníková, MBA</v>
          </cell>
          <cell r="Q130" t="str">
            <v>Renata Zábojníková</v>
          </cell>
          <cell r="R130">
            <v>577983693</v>
          </cell>
          <cell r="S130">
            <v>577981482</v>
          </cell>
          <cell r="T130">
            <v>603844550</v>
          </cell>
          <cell r="U130" t="str">
            <v>obec@neubuz.cz</v>
          </cell>
          <cell r="V130">
            <v>585556</v>
          </cell>
          <cell r="W130">
            <v>448</v>
          </cell>
          <cell r="X130">
            <v>539.55169999999998</v>
          </cell>
          <cell r="Y130">
            <v>25</v>
          </cell>
          <cell r="Z130">
            <v>1.07</v>
          </cell>
          <cell r="AA130">
            <v>2.8110000000000001E-3</v>
          </cell>
          <cell r="AB130">
            <v>205</v>
          </cell>
          <cell r="AC130">
            <v>3.7209999999999999E-3</v>
          </cell>
        </row>
        <row r="131">
          <cell r="A131">
            <v>284301</v>
          </cell>
          <cell r="B131" t="str">
            <v>Zlínský kraj</v>
          </cell>
          <cell r="C131" t="str">
            <v>Zlín</v>
          </cell>
          <cell r="D131" t="str">
            <v>Otrokovice</v>
          </cell>
          <cell r="E131" t="str">
            <v>7205</v>
          </cell>
          <cell r="F131" t="str">
            <v>Otrokovice</v>
          </cell>
          <cell r="G131" t="str">
            <v>CZ0724</v>
          </cell>
          <cell r="H131" t="str">
            <v>Zlín</v>
          </cell>
          <cell r="I131">
            <v>284301</v>
          </cell>
          <cell r="J131" t="str">
            <v>nám. 3. května 1340, 765 02  Otrokovice, Zlín</v>
          </cell>
          <cell r="K131" t="str">
            <v>starostka</v>
          </cell>
          <cell r="L131" t="str">
            <v>Bc.</v>
          </cell>
          <cell r="M131" t="str">
            <v>Hana</v>
          </cell>
          <cell r="N131" t="str">
            <v>Večerková</v>
          </cell>
          <cell r="O131" t="str">
            <v>DiS.</v>
          </cell>
          <cell r="P131" t="str">
            <v>Bc. Hana Večerková, DiS.</v>
          </cell>
          <cell r="Q131" t="str">
            <v>Hana Večerková</v>
          </cell>
          <cell r="R131">
            <v>577680111</v>
          </cell>
          <cell r="S131">
            <v>577933369</v>
          </cell>
          <cell r="T131">
            <v>720355968</v>
          </cell>
          <cell r="U131" t="str">
            <v>radnice@muotrokovice.cz</v>
          </cell>
          <cell r="V131">
            <v>585599</v>
          </cell>
          <cell r="W131">
            <v>17401</v>
          </cell>
          <cell r="X131">
            <v>1962.6661999999999</v>
          </cell>
          <cell r="Y131">
            <v>1891</v>
          </cell>
          <cell r="Z131">
            <v>1.1523000000000001</v>
          </cell>
          <cell r="AA131">
            <v>0.114078</v>
          </cell>
          <cell r="AB131">
            <v>16948</v>
          </cell>
          <cell r="AC131">
            <v>0.307645</v>
          </cell>
        </row>
        <row r="132">
          <cell r="A132">
            <v>544493</v>
          </cell>
          <cell r="B132" t="str">
            <v>Zlínský kraj</v>
          </cell>
          <cell r="C132" t="str">
            <v>Zlín</v>
          </cell>
          <cell r="D132" t="str">
            <v>Podkopná Lhota</v>
          </cell>
          <cell r="E132" t="str">
            <v>7211</v>
          </cell>
          <cell r="F132" t="str">
            <v>Vizovice</v>
          </cell>
          <cell r="G132" t="str">
            <v>CZ0724</v>
          </cell>
          <cell r="H132" t="str">
            <v>Zlín</v>
          </cell>
          <cell r="I132">
            <v>544493</v>
          </cell>
          <cell r="J132" t="str">
            <v>Podkopná Lhota 37, 763 18  Trnava, Zlín</v>
          </cell>
          <cell r="K132" t="str">
            <v>starosta</v>
          </cell>
          <cell r="M132" t="str">
            <v>Libor</v>
          </cell>
          <cell r="N132" t="str">
            <v>Baďura</v>
          </cell>
          <cell r="P132" t="str">
            <v>Libor Baďura</v>
          </cell>
          <cell r="Q132" t="str">
            <v>Libor Baďura</v>
          </cell>
          <cell r="R132">
            <v>577988247</v>
          </cell>
          <cell r="T132">
            <v>602572382</v>
          </cell>
          <cell r="U132" t="str">
            <v>podkopnalhota@volny.cz</v>
          </cell>
          <cell r="V132">
            <v>585611</v>
          </cell>
          <cell r="W132">
            <v>322</v>
          </cell>
          <cell r="X132">
            <v>482.8125</v>
          </cell>
          <cell r="Y132">
            <v>0</v>
          </cell>
          <cell r="Z132">
            <v>1.07</v>
          </cell>
          <cell r="AA132">
            <v>1.928E-3</v>
          </cell>
          <cell r="AB132">
            <v>36</v>
          </cell>
          <cell r="AC132">
            <v>6.5300000000000004E-4</v>
          </cell>
        </row>
        <row r="133">
          <cell r="A133">
            <v>284378</v>
          </cell>
          <cell r="B133" t="str">
            <v>Zlínský kraj</v>
          </cell>
          <cell r="C133" t="str">
            <v>Zlín</v>
          </cell>
          <cell r="D133" t="str">
            <v>Provodov</v>
          </cell>
          <cell r="E133" t="str">
            <v>7213</v>
          </cell>
          <cell r="F133" t="str">
            <v>Zlín</v>
          </cell>
          <cell r="G133" t="str">
            <v>CZ0724</v>
          </cell>
          <cell r="H133" t="str">
            <v>Zlín</v>
          </cell>
          <cell r="I133">
            <v>284378</v>
          </cell>
          <cell r="J133" t="str">
            <v>Provodov 28, 763 45  Březůvky, Zlín  Zlín</v>
          </cell>
          <cell r="K133" t="str">
            <v>starosta</v>
          </cell>
          <cell r="L133" t="str">
            <v>Ing.</v>
          </cell>
          <cell r="M133" t="str">
            <v>Jan</v>
          </cell>
          <cell r="N133" t="str">
            <v>Talaš</v>
          </cell>
          <cell r="P133" t="str">
            <v>Ing. Jan Talaš</v>
          </cell>
          <cell r="Q133" t="str">
            <v>Jan Talaš</v>
          </cell>
          <cell r="R133">
            <v>577994024</v>
          </cell>
          <cell r="T133">
            <v>724178586</v>
          </cell>
          <cell r="U133" t="str">
            <v>obec@provodov.cz</v>
          </cell>
          <cell r="V133">
            <v>585661</v>
          </cell>
          <cell r="W133">
            <v>781</v>
          </cell>
          <cell r="X133">
            <v>1195.2473</v>
          </cell>
          <cell r="Y133">
            <v>52</v>
          </cell>
          <cell r="Z133">
            <v>1.07</v>
          </cell>
          <cell r="AA133">
            <v>5.0689999999999997E-3</v>
          </cell>
          <cell r="AB133">
            <v>79</v>
          </cell>
          <cell r="AC133">
            <v>1.4339999999999999E-3</v>
          </cell>
        </row>
        <row r="134">
          <cell r="A134">
            <v>284386</v>
          </cell>
          <cell r="B134" t="str">
            <v>Zlínský kraj</v>
          </cell>
          <cell r="C134" t="str">
            <v>Zlín</v>
          </cell>
          <cell r="D134" t="str">
            <v>Racková</v>
          </cell>
          <cell r="E134" t="str">
            <v>7213</v>
          </cell>
          <cell r="F134" t="str">
            <v>Zlín</v>
          </cell>
          <cell r="G134" t="str">
            <v>CZ0724</v>
          </cell>
          <cell r="H134" t="str">
            <v>Zlín</v>
          </cell>
          <cell r="I134">
            <v>284386</v>
          </cell>
          <cell r="J134" t="str">
            <v>Racková 45, 760 01  Zlín 1, Zlín</v>
          </cell>
          <cell r="K134" t="str">
            <v>starosta</v>
          </cell>
          <cell r="L134" t="str">
            <v>Ing.</v>
          </cell>
          <cell r="M134" t="str">
            <v>Jaroslav</v>
          </cell>
          <cell r="N134" t="str">
            <v>Kaňa</v>
          </cell>
          <cell r="P134" t="str">
            <v>Ing. Jaroslav Kaňa</v>
          </cell>
          <cell r="Q134" t="str">
            <v>Jaroslav Kaňa</v>
          </cell>
          <cell r="R134">
            <v>577911582</v>
          </cell>
          <cell r="S134">
            <v>577911582</v>
          </cell>
          <cell r="T134">
            <v>606540288</v>
          </cell>
          <cell r="U134" t="str">
            <v>ou@rackova.cz</v>
          </cell>
          <cell r="V134">
            <v>585670</v>
          </cell>
          <cell r="W134">
            <v>829</v>
          </cell>
          <cell r="X134">
            <v>1117.6860999999999</v>
          </cell>
          <cell r="Y134">
            <v>76</v>
          </cell>
          <cell r="Z134">
            <v>1.07</v>
          </cell>
          <cell r="AA134">
            <v>5.4669999999999996E-3</v>
          </cell>
          <cell r="AB134">
            <v>77</v>
          </cell>
          <cell r="AC134">
            <v>1.3979999999999999E-3</v>
          </cell>
        </row>
        <row r="135">
          <cell r="A135">
            <v>568716</v>
          </cell>
          <cell r="B135" t="str">
            <v>Zlínský kraj</v>
          </cell>
          <cell r="C135" t="str">
            <v>Zlín</v>
          </cell>
          <cell r="D135" t="str">
            <v>Sazovice</v>
          </cell>
          <cell r="E135" t="str">
            <v>7213</v>
          </cell>
          <cell r="F135" t="str">
            <v>Zlín</v>
          </cell>
          <cell r="G135" t="str">
            <v>CZ0724</v>
          </cell>
          <cell r="H135" t="str">
            <v>Zlín</v>
          </cell>
          <cell r="I135">
            <v>568716</v>
          </cell>
          <cell r="J135" t="str">
            <v>Sazovice 180, 763 01  Mysločovice, Zlín</v>
          </cell>
          <cell r="K135" t="str">
            <v>starostka</v>
          </cell>
          <cell r="L135" t="str">
            <v>Ing.</v>
          </cell>
          <cell r="M135" t="str">
            <v>Michaela</v>
          </cell>
          <cell r="N135" t="str">
            <v>Vajdíková</v>
          </cell>
          <cell r="P135" t="str">
            <v>Ing. Michaela Vajdíková</v>
          </cell>
          <cell r="Q135" t="str">
            <v>Michaela Vajdíková</v>
          </cell>
          <cell r="R135">
            <v>577121500</v>
          </cell>
          <cell r="T135">
            <v>725121141</v>
          </cell>
          <cell r="U135" t="str">
            <v>podatelna@sazovice.cz</v>
          </cell>
          <cell r="V135">
            <v>585726</v>
          </cell>
          <cell r="W135">
            <v>907</v>
          </cell>
          <cell r="X135">
            <v>392.15609999999998</v>
          </cell>
          <cell r="Y135">
            <v>79</v>
          </cell>
          <cell r="Z135">
            <v>1.07</v>
          </cell>
          <cell r="AA135">
            <v>5.6290000000000003E-3</v>
          </cell>
          <cell r="AB135">
            <v>460</v>
          </cell>
          <cell r="AC135">
            <v>8.3499999999999998E-3</v>
          </cell>
        </row>
        <row r="136">
          <cell r="A136">
            <v>568724</v>
          </cell>
          <cell r="B136" t="str">
            <v>Zlínský kraj</v>
          </cell>
          <cell r="C136" t="str">
            <v>Zlín</v>
          </cell>
          <cell r="D136" t="str">
            <v>Sehradice</v>
          </cell>
          <cell r="E136" t="str">
            <v>7204</v>
          </cell>
          <cell r="F136" t="str">
            <v>Luhačovice</v>
          </cell>
          <cell r="G136" t="str">
            <v>CZ0724</v>
          </cell>
          <cell r="H136" t="str">
            <v>Zlín</v>
          </cell>
          <cell r="I136">
            <v>568724</v>
          </cell>
          <cell r="J136" t="str">
            <v>Sehradice 64, 763 23  Dolní Lhota, Zlín</v>
          </cell>
          <cell r="K136" t="str">
            <v>starostka</v>
          </cell>
          <cell r="M136" t="str">
            <v>Jan</v>
          </cell>
          <cell r="N136" t="str">
            <v>Lukáč</v>
          </cell>
          <cell r="P136" t="str">
            <v>Jan Lukáč</v>
          </cell>
          <cell r="Q136" t="str">
            <v>Jan Lukáč</v>
          </cell>
          <cell r="R136">
            <v>577138245</v>
          </cell>
          <cell r="S136">
            <v>577138245</v>
          </cell>
          <cell r="T136">
            <v>725121142</v>
          </cell>
          <cell r="U136" t="str">
            <v>obec.sehradice@volny.cz</v>
          </cell>
          <cell r="V136">
            <v>585734</v>
          </cell>
          <cell r="W136">
            <v>666</v>
          </cell>
          <cell r="X136">
            <v>905.28060000000005</v>
          </cell>
          <cell r="Y136">
            <v>54</v>
          </cell>
          <cell r="Z136">
            <v>1.07</v>
          </cell>
          <cell r="AA136">
            <v>4.3429999999999996E-3</v>
          </cell>
          <cell r="AB136">
            <v>85</v>
          </cell>
          <cell r="AC136">
            <v>1.5430000000000001E-3</v>
          </cell>
        </row>
        <row r="137">
          <cell r="A137">
            <v>284459</v>
          </cell>
          <cell r="B137" t="str">
            <v>Zlínský kraj</v>
          </cell>
          <cell r="C137" t="str">
            <v>Zlín</v>
          </cell>
          <cell r="D137" t="str">
            <v>Slavičín</v>
          </cell>
          <cell r="E137" t="str">
            <v>7204</v>
          </cell>
          <cell r="F137" t="str">
            <v>Luhačovice</v>
          </cell>
          <cell r="G137" t="str">
            <v>CZ0724</v>
          </cell>
          <cell r="H137" t="str">
            <v>Zlín</v>
          </cell>
          <cell r="I137">
            <v>284459</v>
          </cell>
          <cell r="J137" t="str">
            <v>Osvobození 25, 763 21  Slavičín 1, Zlín</v>
          </cell>
          <cell r="K137" t="str">
            <v>starosta</v>
          </cell>
          <cell r="L137" t="str">
            <v>Mgr.</v>
          </cell>
          <cell r="M137" t="str">
            <v>Tomáš</v>
          </cell>
          <cell r="N137" t="str">
            <v>Chmela</v>
          </cell>
          <cell r="P137" t="str">
            <v>Mgr. Tomáš Chmela</v>
          </cell>
          <cell r="Q137" t="str">
            <v>Tomáš Chmela</v>
          </cell>
          <cell r="R137">
            <v>577004800</v>
          </cell>
          <cell r="S137">
            <v>577004802</v>
          </cell>
          <cell r="T137">
            <v>603708068</v>
          </cell>
          <cell r="U137" t="str">
            <v>podatelna@mesto-slavicin.cz</v>
          </cell>
          <cell r="V137">
            <v>585751</v>
          </cell>
          <cell r="W137">
            <v>6184</v>
          </cell>
          <cell r="X137">
            <v>3360.5733</v>
          </cell>
          <cell r="Y137">
            <v>887</v>
          </cell>
          <cell r="Z137">
            <v>1.1523000000000001</v>
          </cell>
          <cell r="AA137">
            <v>4.2619999999999998E-2</v>
          </cell>
          <cell r="AB137">
            <v>3267</v>
          </cell>
          <cell r="AC137">
            <v>5.9304000000000003E-2</v>
          </cell>
        </row>
        <row r="138">
          <cell r="A138">
            <v>568732</v>
          </cell>
          <cell r="B138" t="str">
            <v>Zlínský kraj</v>
          </cell>
          <cell r="C138" t="str">
            <v>Zlín</v>
          </cell>
          <cell r="D138" t="str">
            <v>Slopné</v>
          </cell>
          <cell r="E138" t="str">
            <v>7204</v>
          </cell>
          <cell r="F138" t="str">
            <v>Luhačovice</v>
          </cell>
          <cell r="G138" t="str">
            <v>CZ0724</v>
          </cell>
          <cell r="H138" t="str">
            <v>Zlín</v>
          </cell>
          <cell r="I138">
            <v>568732</v>
          </cell>
          <cell r="J138" t="str">
            <v>Slopné 112, 763 23  Dolní Lhota u Luhačovic, Zlín</v>
          </cell>
          <cell r="K138" t="str">
            <v>starosta</v>
          </cell>
          <cell r="L138" t="str">
            <v>Mgr.</v>
          </cell>
          <cell r="M138" t="str">
            <v>Pavel</v>
          </cell>
          <cell r="N138" t="str">
            <v>Heinz</v>
          </cell>
          <cell r="P138" t="str">
            <v>Mgr. Pavel Heinz</v>
          </cell>
          <cell r="Q138" t="str">
            <v>Pavel Heinz</v>
          </cell>
          <cell r="R138">
            <v>577138834</v>
          </cell>
          <cell r="S138">
            <v>577138834</v>
          </cell>
          <cell r="T138">
            <v>605222767</v>
          </cell>
          <cell r="U138" t="str">
            <v>starosta@slopne.cz</v>
          </cell>
          <cell r="V138">
            <v>585769</v>
          </cell>
          <cell r="W138">
            <v>546</v>
          </cell>
          <cell r="X138">
            <v>963.43709999999999</v>
          </cell>
          <cell r="Y138">
            <v>42</v>
          </cell>
          <cell r="Z138">
            <v>1.07</v>
          </cell>
          <cell r="AA138">
            <v>3.6289999999999998E-3</v>
          </cell>
          <cell r="AB138">
            <v>210</v>
          </cell>
          <cell r="AC138">
            <v>3.8119999999999999E-3</v>
          </cell>
        </row>
        <row r="139">
          <cell r="A139">
            <v>284475</v>
          </cell>
          <cell r="B139" t="str">
            <v>Zlínský kraj</v>
          </cell>
          <cell r="C139" t="str">
            <v>Zlín</v>
          </cell>
          <cell r="D139" t="str">
            <v>Slušovice</v>
          </cell>
          <cell r="E139" t="str">
            <v>7211</v>
          </cell>
          <cell r="F139" t="str">
            <v>Vizovice</v>
          </cell>
          <cell r="G139" t="str">
            <v>CZ0724</v>
          </cell>
          <cell r="H139" t="str">
            <v>Zlín</v>
          </cell>
          <cell r="I139">
            <v>284475</v>
          </cell>
          <cell r="J139" t="str">
            <v>nám. Svobody 25, 763 15  Slušovice, Zlín</v>
          </cell>
          <cell r="K139" t="str">
            <v>starosta</v>
          </cell>
          <cell r="L139" t="str">
            <v>Ing.</v>
          </cell>
          <cell r="M139" t="str">
            <v>Petr</v>
          </cell>
          <cell r="N139" t="str">
            <v>Hradecký</v>
          </cell>
          <cell r="P139" t="str">
            <v>Ing. Petr Hradecký</v>
          </cell>
          <cell r="Q139" t="str">
            <v>Petr Hradecký</v>
          </cell>
          <cell r="R139">
            <v>577983344</v>
          </cell>
          <cell r="S139">
            <v>577981476</v>
          </cell>
          <cell r="T139">
            <v>731555015</v>
          </cell>
          <cell r="U139" t="str">
            <v>mesto@slusovice.cz</v>
          </cell>
          <cell r="V139">
            <v>585777</v>
          </cell>
          <cell r="W139">
            <v>2945</v>
          </cell>
          <cell r="X139">
            <v>708.11720000000003</v>
          </cell>
          <cell r="Y139">
            <v>584</v>
          </cell>
          <cell r="Z139">
            <v>1.1523000000000001</v>
          </cell>
          <cell r="AA139">
            <v>2.07E-2</v>
          </cell>
          <cell r="AB139">
            <v>1963</v>
          </cell>
          <cell r="AC139">
            <v>3.5632999999999998E-2</v>
          </cell>
        </row>
        <row r="140">
          <cell r="A140">
            <v>284491</v>
          </cell>
          <cell r="B140" t="str">
            <v>Zlínský kraj</v>
          </cell>
          <cell r="C140" t="str">
            <v>Zlín</v>
          </cell>
          <cell r="D140" t="str">
            <v>Spytihněv</v>
          </cell>
          <cell r="E140" t="str">
            <v>7205</v>
          </cell>
          <cell r="F140" t="str">
            <v>Otrokovice</v>
          </cell>
          <cell r="G140" t="str">
            <v>CZ0724</v>
          </cell>
          <cell r="H140" t="str">
            <v>Zlín</v>
          </cell>
          <cell r="I140">
            <v>284491</v>
          </cell>
          <cell r="J140" t="str">
            <v>Spytihněv 359, 763 64  Spytihněv, Zlín</v>
          </cell>
          <cell r="K140" t="str">
            <v>starosta</v>
          </cell>
          <cell r="L140" t="str">
            <v>Mgr.</v>
          </cell>
          <cell r="M140" t="str">
            <v>Vít</v>
          </cell>
          <cell r="N140" t="str">
            <v>Tomaštík</v>
          </cell>
          <cell r="P140" t="str">
            <v>Mgr. Vít Tomaštík</v>
          </cell>
          <cell r="Q140" t="str">
            <v>Vít Tomaštík</v>
          </cell>
          <cell r="R140">
            <v>571117121</v>
          </cell>
          <cell r="T140">
            <v>608622255</v>
          </cell>
          <cell r="U140" t="str">
            <v>ou@spytihnev.cz</v>
          </cell>
          <cell r="V140">
            <v>585793</v>
          </cell>
          <cell r="W140">
            <v>1642</v>
          </cell>
          <cell r="X140">
            <v>965.97730000000001</v>
          </cell>
          <cell r="Y140">
            <v>130</v>
          </cell>
          <cell r="Z140">
            <v>1.07</v>
          </cell>
          <cell r="AA140">
            <v>1.0213E-2</v>
          </cell>
          <cell r="AB140">
            <v>332</v>
          </cell>
          <cell r="AC140">
            <v>6.0270000000000002E-3</v>
          </cell>
        </row>
        <row r="141">
          <cell r="A141">
            <v>46276068</v>
          </cell>
          <cell r="B141" t="str">
            <v>Zlínský kraj</v>
          </cell>
          <cell r="C141" t="str">
            <v>Zlín</v>
          </cell>
          <cell r="D141" t="str">
            <v>Šanov</v>
          </cell>
          <cell r="E141" t="str">
            <v>7204</v>
          </cell>
          <cell r="F141" t="str">
            <v>Luhačovice</v>
          </cell>
          <cell r="G141" t="str">
            <v>CZ0724</v>
          </cell>
          <cell r="H141" t="str">
            <v>Zlín</v>
          </cell>
          <cell r="I141">
            <v>46276068</v>
          </cell>
          <cell r="J141" t="str">
            <v>Šanov 77, 763 21  Slavičín, Zlín</v>
          </cell>
          <cell r="K141" t="str">
            <v>starosta</v>
          </cell>
          <cell r="L141" t="str">
            <v>Ing.</v>
          </cell>
          <cell r="M141" t="str">
            <v>Milan</v>
          </cell>
          <cell r="N141" t="str">
            <v>Humpola</v>
          </cell>
          <cell r="P141" t="str">
            <v>Ing. Milan Humpola</v>
          </cell>
          <cell r="Q141" t="str">
            <v>Milan Humpola</v>
          </cell>
          <cell r="R141">
            <v>577341634</v>
          </cell>
          <cell r="S141">
            <v>577341634</v>
          </cell>
          <cell r="T141">
            <v>739659550</v>
          </cell>
          <cell r="U141" t="str">
            <v>ousanov@volny.cz</v>
          </cell>
          <cell r="V141">
            <v>585807</v>
          </cell>
          <cell r="W141">
            <v>463</v>
          </cell>
          <cell r="X141">
            <v>906.65949999999998</v>
          </cell>
          <cell r="Y141">
            <v>32</v>
          </cell>
          <cell r="Z141">
            <v>1.07</v>
          </cell>
          <cell r="AA141">
            <v>3.0850000000000001E-3</v>
          </cell>
          <cell r="AB141">
            <v>36</v>
          </cell>
          <cell r="AC141">
            <v>6.5300000000000004E-4</v>
          </cell>
        </row>
        <row r="142">
          <cell r="A142">
            <v>837296</v>
          </cell>
          <cell r="B142" t="str">
            <v>Zlínský kraj</v>
          </cell>
          <cell r="C142" t="str">
            <v>Zlín</v>
          </cell>
          <cell r="D142" t="str">
            <v>Šarovy</v>
          </cell>
          <cell r="E142" t="str">
            <v>7213</v>
          </cell>
          <cell r="F142" t="str">
            <v>Zlín</v>
          </cell>
          <cell r="G142" t="str">
            <v>CZ0724</v>
          </cell>
          <cell r="H142" t="str">
            <v>Zlín</v>
          </cell>
          <cell r="I142">
            <v>837296</v>
          </cell>
          <cell r="J142" t="str">
            <v>Šarovy 100, 763 51  Bohuslavice, Zlín</v>
          </cell>
          <cell r="K142" t="str">
            <v>starosta</v>
          </cell>
          <cell r="M142" t="str">
            <v>František</v>
          </cell>
          <cell r="N142" t="str">
            <v>Langr</v>
          </cell>
          <cell r="P142" t="str">
            <v>František Langr</v>
          </cell>
          <cell r="Q142" t="str">
            <v>František Langr</v>
          </cell>
          <cell r="R142">
            <v>577991172</v>
          </cell>
          <cell r="T142">
            <v>724180010</v>
          </cell>
          <cell r="U142" t="str">
            <v>obec@sarovy.cz</v>
          </cell>
          <cell r="V142">
            <v>585815</v>
          </cell>
          <cell r="W142">
            <v>271</v>
          </cell>
          <cell r="X142">
            <v>223.20140000000001</v>
          </cell>
          <cell r="Y142">
            <v>0</v>
          </cell>
          <cell r="Z142">
            <v>1.07</v>
          </cell>
          <cell r="AA142">
            <v>1.549E-3</v>
          </cell>
          <cell r="AB142">
            <v>19</v>
          </cell>
          <cell r="AC142">
            <v>3.4499999999999998E-4</v>
          </cell>
        </row>
        <row r="143">
          <cell r="A143">
            <v>284556</v>
          </cell>
          <cell r="B143" t="str">
            <v>Zlínský kraj</v>
          </cell>
          <cell r="C143" t="str">
            <v>Zlín</v>
          </cell>
          <cell r="D143" t="str">
            <v>Štítná nad Vláří-Popov</v>
          </cell>
          <cell r="E143" t="str">
            <v>7209</v>
          </cell>
          <cell r="F143" t="str">
            <v>Valašské Klobouky</v>
          </cell>
          <cell r="G143" t="str">
            <v>CZ0724</v>
          </cell>
          <cell r="H143" t="str">
            <v>Zlín</v>
          </cell>
          <cell r="I143">
            <v>284556</v>
          </cell>
          <cell r="J143" t="str">
            <v>Štítná nad Vláří-Popov 72, 763 33  Štítná nad Vláří, Zlín</v>
          </cell>
          <cell r="K143" t="str">
            <v>starostka</v>
          </cell>
          <cell r="L143" t="str">
            <v>Mgr.</v>
          </cell>
          <cell r="M143" t="str">
            <v>Jana</v>
          </cell>
          <cell r="N143" t="str">
            <v>Machučová</v>
          </cell>
          <cell r="P143" t="str">
            <v>Mgr. Jana Machučová</v>
          </cell>
          <cell r="Q143" t="str">
            <v>Jana Machučová</v>
          </cell>
          <cell r="R143">
            <v>577336126</v>
          </cell>
          <cell r="T143">
            <v>737444469</v>
          </cell>
          <cell r="U143" t="str">
            <v>evidence@stitna-popov.cz</v>
          </cell>
          <cell r="V143">
            <v>585831</v>
          </cell>
          <cell r="W143">
            <v>2103</v>
          </cell>
          <cell r="X143">
            <v>2842.5014999999999</v>
          </cell>
          <cell r="Y143">
            <v>270</v>
          </cell>
          <cell r="Z143">
            <v>1.1523000000000001</v>
          </cell>
          <cell r="AA143">
            <v>1.4468E-2</v>
          </cell>
          <cell r="AB143">
            <v>316</v>
          </cell>
          <cell r="AC143">
            <v>5.7359999999999998E-3</v>
          </cell>
        </row>
        <row r="144">
          <cell r="A144">
            <v>284572</v>
          </cell>
          <cell r="B144" t="str">
            <v>Zlínský kraj</v>
          </cell>
          <cell r="C144" t="str">
            <v>Zlín</v>
          </cell>
          <cell r="D144" t="str">
            <v>Tlumačov</v>
          </cell>
          <cell r="E144" t="str">
            <v>7205</v>
          </cell>
          <cell r="F144" t="str">
            <v>Otrokovice</v>
          </cell>
          <cell r="G144" t="str">
            <v>CZ0724</v>
          </cell>
          <cell r="H144" t="str">
            <v>Zlín</v>
          </cell>
          <cell r="I144">
            <v>284572</v>
          </cell>
          <cell r="J144" t="str">
            <v>Nádražní 440, 763 62  Tlumačov, Zlín</v>
          </cell>
          <cell r="K144" t="str">
            <v>starosta</v>
          </cell>
          <cell r="M144" t="str">
            <v>Petr</v>
          </cell>
          <cell r="N144" t="str">
            <v>Horka</v>
          </cell>
          <cell r="P144" t="str">
            <v>Petr Horka</v>
          </cell>
          <cell r="Q144" t="str">
            <v>Petr Horka</v>
          </cell>
          <cell r="R144">
            <v>577444211</v>
          </cell>
          <cell r="T144">
            <v>607647696</v>
          </cell>
          <cell r="U144" t="str">
            <v>tlumacov@tlumacov.cz</v>
          </cell>
          <cell r="V144">
            <v>585858</v>
          </cell>
          <cell r="W144">
            <v>2439</v>
          </cell>
          <cell r="X144">
            <v>1551.0734</v>
          </cell>
          <cell r="Y144">
            <v>234</v>
          </cell>
          <cell r="Z144">
            <v>1.1523000000000001</v>
          </cell>
          <cell r="AA144">
            <v>1.566E-2</v>
          </cell>
          <cell r="AB144">
            <v>941</v>
          </cell>
          <cell r="AC144">
            <v>1.7080999999999999E-2</v>
          </cell>
        </row>
        <row r="145">
          <cell r="A145">
            <v>284581</v>
          </cell>
          <cell r="B145" t="str">
            <v>Zlínský kraj</v>
          </cell>
          <cell r="C145" t="str">
            <v>Zlín</v>
          </cell>
          <cell r="D145" t="str">
            <v>Trnava</v>
          </cell>
          <cell r="E145" t="str">
            <v>7211</v>
          </cell>
          <cell r="F145" t="str">
            <v>Vizovice</v>
          </cell>
          <cell r="G145" t="str">
            <v>CZ0724</v>
          </cell>
          <cell r="H145" t="str">
            <v>Zlín</v>
          </cell>
          <cell r="I145">
            <v>284581</v>
          </cell>
          <cell r="J145" t="str">
            <v>Trnava 156, 763 18  Trnava, Zlín</v>
          </cell>
          <cell r="K145" t="str">
            <v>starosta</v>
          </cell>
          <cell r="M145" t="str">
            <v>Petr</v>
          </cell>
          <cell r="N145" t="str">
            <v>Štěpaník</v>
          </cell>
          <cell r="P145" t="str">
            <v>Petr Štěpaník</v>
          </cell>
          <cell r="Q145" t="str">
            <v>Petr Štěpaník</v>
          </cell>
          <cell r="R145">
            <v>577988223</v>
          </cell>
          <cell r="S145">
            <v>577988293</v>
          </cell>
          <cell r="T145">
            <v>602511491</v>
          </cell>
          <cell r="U145" t="str">
            <v>outrnava@avonet.cz</v>
          </cell>
          <cell r="V145">
            <v>585866</v>
          </cell>
          <cell r="W145">
            <v>1178</v>
          </cell>
          <cell r="X145">
            <v>1883.0657000000001</v>
          </cell>
          <cell r="Y145">
            <v>169</v>
          </cell>
          <cell r="Z145">
            <v>1.07</v>
          </cell>
          <cell r="AA145">
            <v>8.3149999999999995E-3</v>
          </cell>
          <cell r="AB145">
            <v>284</v>
          </cell>
          <cell r="AC145">
            <v>5.1549999999999999E-3</v>
          </cell>
        </row>
        <row r="146">
          <cell r="A146">
            <v>568759</v>
          </cell>
          <cell r="B146" t="str">
            <v>Zlínský kraj</v>
          </cell>
          <cell r="C146" t="str">
            <v>Zlín</v>
          </cell>
          <cell r="D146" t="str">
            <v>Ublo</v>
          </cell>
          <cell r="E146" t="str">
            <v>7211</v>
          </cell>
          <cell r="F146" t="str">
            <v>Vizovice</v>
          </cell>
          <cell r="G146" t="str">
            <v>CZ0724</v>
          </cell>
          <cell r="H146" t="str">
            <v>Zlín</v>
          </cell>
          <cell r="I146">
            <v>568759</v>
          </cell>
          <cell r="J146" t="str">
            <v>Ublo 74, 763 12  Vizovice, Zlín</v>
          </cell>
          <cell r="K146" t="str">
            <v>starosta</v>
          </cell>
          <cell r="L146" t="str">
            <v>Ing.</v>
          </cell>
          <cell r="M146" t="str">
            <v>Jaroslav</v>
          </cell>
          <cell r="N146" t="str">
            <v>Šimek</v>
          </cell>
          <cell r="P146" t="str">
            <v>Ing. Jaroslav Šimek</v>
          </cell>
          <cell r="Q146" t="str">
            <v>Jaroslav Šimek</v>
          </cell>
          <cell r="R146">
            <v>577458249</v>
          </cell>
          <cell r="T146">
            <v>603573554</v>
          </cell>
          <cell r="U146" t="str">
            <v>obecublo@volny.cz</v>
          </cell>
          <cell r="V146">
            <v>585874</v>
          </cell>
          <cell r="W146">
            <v>298</v>
          </cell>
          <cell r="X146">
            <v>464.13619999999997</v>
          </cell>
          <cell r="Y146">
            <v>22</v>
          </cell>
          <cell r="Z146">
            <v>1.07</v>
          </cell>
          <cell r="AA146">
            <v>1.9430000000000001E-3</v>
          </cell>
          <cell r="AB146">
            <v>27</v>
          </cell>
          <cell r="AC146">
            <v>4.8999999999999998E-4</v>
          </cell>
        </row>
        <row r="147">
          <cell r="A147">
            <v>284602</v>
          </cell>
          <cell r="B147" t="str">
            <v>Zlínský kraj</v>
          </cell>
          <cell r="C147" t="str">
            <v>Zlín</v>
          </cell>
          <cell r="D147" t="str">
            <v>Újezd</v>
          </cell>
          <cell r="E147" t="str">
            <v>7209</v>
          </cell>
          <cell r="F147" t="str">
            <v>Valašské Klobouky</v>
          </cell>
          <cell r="G147" t="str">
            <v>CZ0724</v>
          </cell>
          <cell r="H147" t="str">
            <v>Zlín</v>
          </cell>
          <cell r="I147">
            <v>284602</v>
          </cell>
          <cell r="J147" t="str">
            <v>Újezd 272, 763 25  Újezd, Zlín</v>
          </cell>
          <cell r="K147" t="str">
            <v>starosta</v>
          </cell>
          <cell r="M147" t="str">
            <v>Vladimír</v>
          </cell>
          <cell r="N147" t="str">
            <v>Kráčalík</v>
          </cell>
          <cell r="P147" t="str">
            <v>Vladimír Kráčalík</v>
          </cell>
          <cell r="Q147" t="str">
            <v>Vladimír Kráčalík</v>
          </cell>
          <cell r="R147">
            <v>577350121</v>
          </cell>
          <cell r="T147">
            <v>607873837</v>
          </cell>
          <cell r="U147" t="str">
            <v>obec@ujezdvk.com</v>
          </cell>
          <cell r="V147">
            <v>585882</v>
          </cell>
          <cell r="W147">
            <v>1184</v>
          </cell>
          <cell r="X147">
            <v>1240.7988</v>
          </cell>
          <cell r="Y147">
            <v>292</v>
          </cell>
          <cell r="Z147">
            <v>1.07</v>
          </cell>
          <cell r="AA147">
            <v>8.9529999999999992E-3</v>
          </cell>
          <cell r="AB147">
            <v>169</v>
          </cell>
          <cell r="AC147">
            <v>3.068E-3</v>
          </cell>
        </row>
        <row r="148">
          <cell r="A148">
            <v>284611</v>
          </cell>
          <cell r="B148" t="str">
            <v>Zlínský kraj</v>
          </cell>
          <cell r="C148" t="str">
            <v>Zlín</v>
          </cell>
          <cell r="D148" t="str">
            <v>Valašské Klobouky</v>
          </cell>
          <cell r="E148" t="str">
            <v>7209</v>
          </cell>
          <cell r="F148" t="str">
            <v>Valašské Klobouky</v>
          </cell>
          <cell r="G148" t="str">
            <v>CZ0724</v>
          </cell>
          <cell r="H148" t="str">
            <v>Zlín</v>
          </cell>
          <cell r="I148">
            <v>284611</v>
          </cell>
          <cell r="J148" t="str">
            <v>Masarykovo nám. 189, 766 17  Valašské Klobouky, Zlín</v>
          </cell>
          <cell r="K148" t="str">
            <v>starosta</v>
          </cell>
          <cell r="M148" t="str">
            <v>Josef</v>
          </cell>
          <cell r="N148" t="str">
            <v>Bělaška</v>
          </cell>
          <cell r="P148" t="str">
            <v>Josef Bělaška</v>
          </cell>
          <cell r="Q148" t="str">
            <v>Josef Bělaška</v>
          </cell>
          <cell r="R148">
            <v>577311111</v>
          </cell>
          <cell r="S148">
            <v>577320616</v>
          </cell>
          <cell r="T148">
            <v>603595752</v>
          </cell>
          <cell r="U148" t="str">
            <v>podatelna@mu-vk.cz</v>
          </cell>
          <cell r="V148">
            <v>585891</v>
          </cell>
          <cell r="W148">
            <v>4864</v>
          </cell>
          <cell r="X148">
            <v>2694.6239</v>
          </cell>
          <cell r="Y148">
            <v>716</v>
          </cell>
          <cell r="Z148">
            <v>1.1523000000000001</v>
          </cell>
          <cell r="AA148">
            <v>3.3517999999999999E-2</v>
          </cell>
          <cell r="AB148">
            <v>2422</v>
          </cell>
          <cell r="AC148">
            <v>4.3964999999999997E-2</v>
          </cell>
        </row>
        <row r="149">
          <cell r="A149">
            <v>284637</v>
          </cell>
          <cell r="B149" t="str">
            <v>Zlínský kraj</v>
          </cell>
          <cell r="C149" t="str">
            <v>Zlín</v>
          </cell>
          <cell r="D149" t="str">
            <v>Velký Ořechov</v>
          </cell>
          <cell r="E149" t="str">
            <v>7213</v>
          </cell>
          <cell r="F149" t="str">
            <v>Zlín</v>
          </cell>
          <cell r="G149" t="str">
            <v>CZ0724</v>
          </cell>
          <cell r="H149" t="str">
            <v>Zlín</v>
          </cell>
          <cell r="I149">
            <v>284637</v>
          </cell>
          <cell r="J149" t="str">
            <v>Velký Ořechov 208, 763 07  Velký Ořechov  Zlín</v>
          </cell>
          <cell r="K149" t="str">
            <v>starosta</v>
          </cell>
          <cell r="L149" t="str">
            <v>Ing.</v>
          </cell>
          <cell r="M149" t="str">
            <v>Radek</v>
          </cell>
          <cell r="N149" t="str">
            <v>Chmela</v>
          </cell>
          <cell r="P149" t="str">
            <v>Ing. Radek Chmela</v>
          </cell>
          <cell r="Q149" t="str">
            <v>Radek Chmela</v>
          </cell>
          <cell r="R149">
            <v>577996034</v>
          </cell>
          <cell r="S149">
            <v>577996034</v>
          </cell>
          <cell r="T149">
            <v>776165504</v>
          </cell>
          <cell r="U149" t="str">
            <v>starosta@velkyorechov.cz</v>
          </cell>
          <cell r="V149">
            <v>585912</v>
          </cell>
          <cell r="W149">
            <v>725</v>
          </cell>
          <cell r="X149">
            <v>620.5489</v>
          </cell>
          <cell r="Y149">
            <v>260</v>
          </cell>
          <cell r="Z149">
            <v>1.07</v>
          </cell>
          <cell r="AA149">
            <v>5.9870000000000001E-3</v>
          </cell>
          <cell r="AB149">
            <v>124</v>
          </cell>
          <cell r="AC149">
            <v>2.251E-3</v>
          </cell>
        </row>
        <row r="150">
          <cell r="A150">
            <v>226203</v>
          </cell>
          <cell r="B150" t="str">
            <v>Zlínský kraj</v>
          </cell>
          <cell r="C150" t="str">
            <v>Zlín</v>
          </cell>
          <cell r="D150" t="str">
            <v>Veselá</v>
          </cell>
          <cell r="E150" t="str">
            <v>7211</v>
          </cell>
          <cell r="F150" t="str">
            <v>Vizovice</v>
          </cell>
          <cell r="G150" t="str">
            <v>CZ0724</v>
          </cell>
          <cell r="H150" t="str">
            <v>Zlín</v>
          </cell>
          <cell r="I150">
            <v>226203</v>
          </cell>
          <cell r="J150" t="str">
            <v>Veselá 33, 763 15  Slušovice  Zlín</v>
          </cell>
          <cell r="K150" t="str">
            <v>starosta</v>
          </cell>
          <cell r="M150" t="str">
            <v>Daniel</v>
          </cell>
          <cell r="N150" t="str">
            <v>Juřík</v>
          </cell>
          <cell r="P150" t="str">
            <v>Daniel Juřík</v>
          </cell>
          <cell r="Q150" t="str">
            <v>Daniel Juřík</v>
          </cell>
          <cell r="R150">
            <v>577983285</v>
          </cell>
          <cell r="S150">
            <v>577159936</v>
          </cell>
          <cell r="T150">
            <v>723973267</v>
          </cell>
          <cell r="U150" t="str">
            <v>ou@veselauzlina.cz</v>
          </cell>
          <cell r="V150">
            <v>585921</v>
          </cell>
          <cell r="W150">
            <v>851</v>
          </cell>
          <cell r="X150">
            <v>444.22730000000001</v>
          </cell>
          <cell r="Y150">
            <v>59</v>
          </cell>
          <cell r="Z150">
            <v>1.07</v>
          </cell>
          <cell r="AA150">
            <v>5.2050000000000004E-3</v>
          </cell>
          <cell r="AB150">
            <v>104</v>
          </cell>
          <cell r="AC150">
            <v>1.8879999999999999E-3</v>
          </cell>
        </row>
        <row r="151">
          <cell r="A151">
            <v>284653</v>
          </cell>
          <cell r="B151" t="str">
            <v>Zlínský kraj</v>
          </cell>
          <cell r="C151" t="str">
            <v>Zlín</v>
          </cell>
          <cell r="D151" t="str">
            <v>Vizovice</v>
          </cell>
          <cell r="E151" t="str">
            <v>7211</v>
          </cell>
          <cell r="F151" t="str">
            <v>Vizovice</v>
          </cell>
          <cell r="G151" t="str">
            <v>CZ0724</v>
          </cell>
          <cell r="H151" t="str">
            <v>Zlín</v>
          </cell>
          <cell r="I151">
            <v>284653</v>
          </cell>
          <cell r="J151" t="str">
            <v>Masarykovo nám. 1007, 763 12  Vizovice, Zlín</v>
          </cell>
          <cell r="K151" t="str">
            <v>starostka</v>
          </cell>
          <cell r="L151" t="str">
            <v>Bc.</v>
          </cell>
          <cell r="M151" t="str">
            <v>Silvie</v>
          </cell>
          <cell r="N151" t="str">
            <v>Dolanská</v>
          </cell>
          <cell r="P151" t="str">
            <v>Bc. Silvie Dolanská</v>
          </cell>
          <cell r="Q151" t="str">
            <v>Silvie Dolanská</v>
          </cell>
          <cell r="R151">
            <v>577599100</v>
          </cell>
          <cell r="S151">
            <v>577599112</v>
          </cell>
          <cell r="T151">
            <v>724180006</v>
          </cell>
          <cell r="U151" t="str">
            <v>podatelna@vizovice.eu</v>
          </cell>
          <cell r="V151">
            <v>585939</v>
          </cell>
          <cell r="W151">
            <v>4845</v>
          </cell>
          <cell r="X151">
            <v>2856.6212999999998</v>
          </cell>
          <cell r="Y151">
            <v>819</v>
          </cell>
          <cell r="Z151">
            <v>1.1523000000000001</v>
          </cell>
          <cell r="AA151">
            <v>3.4188999999999997E-2</v>
          </cell>
          <cell r="AB151">
            <v>2860</v>
          </cell>
          <cell r="AC151">
            <v>5.1915999999999997E-2</v>
          </cell>
        </row>
        <row r="152">
          <cell r="A152">
            <v>284670</v>
          </cell>
          <cell r="B152" t="str">
            <v>Zlínský kraj</v>
          </cell>
          <cell r="C152" t="str">
            <v>Zlín</v>
          </cell>
          <cell r="D152" t="str">
            <v>Vlachovice</v>
          </cell>
          <cell r="E152" t="str">
            <v>7209</v>
          </cell>
          <cell r="F152" t="str">
            <v>Valašské Klobouky</v>
          </cell>
          <cell r="G152" t="str">
            <v>CZ0724</v>
          </cell>
          <cell r="H152" t="str">
            <v>Zlín</v>
          </cell>
          <cell r="I152">
            <v>284670</v>
          </cell>
          <cell r="J152" t="str">
            <v>Vlachovice 50, 763 24  Vlachovice, Zlín</v>
          </cell>
          <cell r="K152" t="str">
            <v>starosta</v>
          </cell>
          <cell r="M152" t="str">
            <v>Zdeněk</v>
          </cell>
          <cell r="N152" t="str">
            <v>Hověžák</v>
          </cell>
          <cell r="P152" t="str">
            <v>Zdeněk Hověžák</v>
          </cell>
          <cell r="Q152" t="str">
            <v>Zdeněk Hověžák</v>
          </cell>
          <cell r="R152">
            <v>577324070</v>
          </cell>
          <cell r="T152">
            <v>725121157</v>
          </cell>
          <cell r="U152" t="str">
            <v>obec@vlachovice.cz</v>
          </cell>
          <cell r="V152">
            <v>585955</v>
          </cell>
          <cell r="W152">
            <v>1460</v>
          </cell>
          <cell r="X152">
            <v>2237.7734</v>
          </cell>
          <cell r="Y152">
            <v>241</v>
          </cell>
          <cell r="Z152">
            <v>1.07</v>
          </cell>
          <cell r="AA152">
            <v>1.0491E-2</v>
          </cell>
          <cell r="AB152">
            <v>281</v>
          </cell>
          <cell r="AC152">
            <v>5.1009999999999996E-3</v>
          </cell>
        </row>
        <row r="153">
          <cell r="A153">
            <v>568767</v>
          </cell>
          <cell r="B153" t="str">
            <v>Zlínský kraj</v>
          </cell>
          <cell r="C153" t="str">
            <v>Zlín</v>
          </cell>
          <cell r="D153" t="str">
            <v>Vlčková</v>
          </cell>
          <cell r="E153" t="str">
            <v>7213</v>
          </cell>
          <cell r="F153" t="str">
            <v>Zlín</v>
          </cell>
          <cell r="G153" t="str">
            <v>CZ0724</v>
          </cell>
          <cell r="H153" t="str">
            <v>Zlín</v>
          </cell>
          <cell r="I153">
            <v>568767</v>
          </cell>
          <cell r="J153" t="str">
            <v>Vlčková 136, 763 19 Kašava Zlín</v>
          </cell>
          <cell r="K153" t="str">
            <v>starosta</v>
          </cell>
          <cell r="M153" t="str">
            <v>Vladimír</v>
          </cell>
          <cell r="N153" t="str">
            <v>Zbranek</v>
          </cell>
          <cell r="P153" t="str">
            <v>Vladimír Zbranek</v>
          </cell>
          <cell r="Q153" t="str">
            <v>Vladimír Zbranek</v>
          </cell>
          <cell r="R153">
            <v>577467246</v>
          </cell>
          <cell r="S153">
            <v>577467246</v>
          </cell>
          <cell r="T153">
            <v>606619900</v>
          </cell>
          <cell r="U153" t="str">
            <v>obec.vlckova@volny.cz</v>
          </cell>
          <cell r="V153">
            <v>585963</v>
          </cell>
          <cell r="W153">
            <v>424</v>
          </cell>
          <cell r="X153">
            <v>1089.8421000000001</v>
          </cell>
          <cell r="Y153">
            <v>0</v>
          </cell>
          <cell r="Z153">
            <v>1.07</v>
          </cell>
          <cell r="AA153">
            <v>2.7209999999999999E-3</v>
          </cell>
          <cell r="AB153">
            <v>40</v>
          </cell>
          <cell r="AC153">
            <v>7.2599999999999997E-4</v>
          </cell>
        </row>
        <row r="154">
          <cell r="A154">
            <v>544507</v>
          </cell>
          <cell r="B154" t="str">
            <v>Zlínský kraj</v>
          </cell>
          <cell r="C154" t="str">
            <v>Zlín</v>
          </cell>
          <cell r="D154" t="str">
            <v>Všemina</v>
          </cell>
          <cell r="E154" t="str">
            <v>7211</v>
          </cell>
          <cell r="F154" t="str">
            <v>Vizovice</v>
          </cell>
          <cell r="G154" t="str">
            <v>CZ0724</v>
          </cell>
          <cell r="H154" t="str">
            <v>Zlín</v>
          </cell>
          <cell r="I154">
            <v>544507</v>
          </cell>
          <cell r="J154" t="str">
            <v>Všemina 162, 763 15  Slušovice, Zlín</v>
          </cell>
          <cell r="K154" t="str">
            <v>starosta</v>
          </cell>
          <cell r="M154" t="str">
            <v>Vlastimil</v>
          </cell>
          <cell r="N154" t="str">
            <v>Kolařík</v>
          </cell>
          <cell r="P154" t="str">
            <v>Vlastimil Kolařík</v>
          </cell>
          <cell r="Q154" t="str">
            <v>Vlastimil Kolařík</v>
          </cell>
          <cell r="R154">
            <v>577986151</v>
          </cell>
          <cell r="T154">
            <v>724182900</v>
          </cell>
          <cell r="U154" t="str">
            <v>podatelna@obecvsemina.cz</v>
          </cell>
          <cell r="V154">
            <v>585971</v>
          </cell>
          <cell r="W154">
            <v>1147</v>
          </cell>
          <cell r="X154">
            <v>1165.3396</v>
          </cell>
          <cell r="Y154">
            <v>72</v>
          </cell>
          <cell r="Z154">
            <v>1.07</v>
          </cell>
          <cell r="AA154">
            <v>7.1900000000000002E-3</v>
          </cell>
          <cell r="AB154">
            <v>242</v>
          </cell>
          <cell r="AC154">
            <v>4.3930000000000002E-3</v>
          </cell>
        </row>
        <row r="155">
          <cell r="A155">
            <v>284700</v>
          </cell>
          <cell r="B155" t="str">
            <v>Zlínský kraj</v>
          </cell>
          <cell r="C155" t="str">
            <v>Zlín</v>
          </cell>
          <cell r="D155" t="str">
            <v>Vysoké Pole</v>
          </cell>
          <cell r="E155" t="str">
            <v>7209</v>
          </cell>
          <cell r="F155" t="str">
            <v>Valašské Klobouky</v>
          </cell>
          <cell r="G155" t="str">
            <v>CZ0724</v>
          </cell>
          <cell r="H155" t="str">
            <v>Zlín</v>
          </cell>
          <cell r="I155">
            <v>284700</v>
          </cell>
          <cell r="J155" t="str">
            <v>Vysoké Pole 118, 763 25  Újezd, Zlín</v>
          </cell>
          <cell r="K155" t="str">
            <v>starosta</v>
          </cell>
          <cell r="M155" t="str">
            <v>Josef</v>
          </cell>
          <cell r="N155" t="str">
            <v>Zicha</v>
          </cell>
          <cell r="P155" t="str">
            <v>Josef Zicha</v>
          </cell>
          <cell r="Q155" t="str">
            <v>Josef Zicha</v>
          </cell>
          <cell r="R155">
            <v>577350168</v>
          </cell>
          <cell r="S155">
            <v>577310436</v>
          </cell>
          <cell r="T155">
            <v>606766008</v>
          </cell>
          <cell r="U155" t="str">
            <v>obecvp@volny.cz</v>
          </cell>
          <cell r="V155">
            <v>585980</v>
          </cell>
          <cell r="W155">
            <v>855</v>
          </cell>
          <cell r="X155">
            <v>1210.4389000000001</v>
          </cell>
          <cell r="Y155">
            <v>68</v>
          </cell>
          <cell r="Z155">
            <v>1.07</v>
          </cell>
          <cell r="AA155">
            <v>5.5890000000000002E-3</v>
          </cell>
          <cell r="AB155">
            <v>63</v>
          </cell>
          <cell r="AC155">
            <v>1.1440000000000001E-3</v>
          </cell>
        </row>
        <row r="156">
          <cell r="A156">
            <v>284718</v>
          </cell>
          <cell r="B156" t="str">
            <v>Zlínský kraj</v>
          </cell>
          <cell r="C156" t="str">
            <v>Zlín</v>
          </cell>
          <cell r="D156" t="str">
            <v>Zádveřice-Raková</v>
          </cell>
          <cell r="E156" t="str">
            <v>7211</v>
          </cell>
          <cell r="F156" t="str">
            <v>Vizovice</v>
          </cell>
          <cell r="G156" t="str">
            <v>CZ0724</v>
          </cell>
          <cell r="H156" t="str">
            <v>Zlín</v>
          </cell>
          <cell r="I156">
            <v>284718</v>
          </cell>
          <cell r="J156" t="str">
            <v>Zádveřice-Raková 460, 763 12  Vizovice, Zlín  Zlín</v>
          </cell>
          <cell r="K156" t="str">
            <v>starosta</v>
          </cell>
          <cell r="L156" t="str">
            <v>Ing.</v>
          </cell>
          <cell r="M156" t="str">
            <v>Radovan</v>
          </cell>
          <cell r="N156" t="str">
            <v>Karola</v>
          </cell>
          <cell r="P156" t="str">
            <v>Ing. Radovan Karola</v>
          </cell>
          <cell r="Q156" t="str">
            <v>Radovan Karola</v>
          </cell>
          <cell r="R156">
            <v>577453115</v>
          </cell>
          <cell r="T156">
            <v>777179331</v>
          </cell>
          <cell r="U156" t="str">
            <v>info@zadverice.cz</v>
          </cell>
          <cell r="V156">
            <v>585998</v>
          </cell>
          <cell r="W156">
            <v>1546</v>
          </cell>
          <cell r="X156">
            <v>1796.5579</v>
          </cell>
          <cell r="Y156">
            <v>135</v>
          </cell>
          <cell r="Z156">
            <v>1.07</v>
          </cell>
          <cell r="AA156">
            <v>1.0049000000000001E-2</v>
          </cell>
          <cell r="AB156">
            <v>418</v>
          </cell>
          <cell r="AC156">
            <v>7.5880000000000001E-3</v>
          </cell>
        </row>
        <row r="157">
          <cell r="A157">
            <v>284734</v>
          </cell>
          <cell r="B157" t="str">
            <v>Zlínský kraj</v>
          </cell>
          <cell r="C157" t="str">
            <v>Zlín</v>
          </cell>
          <cell r="D157" t="str">
            <v>Žlutava</v>
          </cell>
          <cell r="E157" t="str">
            <v>7205</v>
          </cell>
          <cell r="F157" t="str">
            <v>Otrokovice</v>
          </cell>
          <cell r="G157" t="str">
            <v>CZ0724</v>
          </cell>
          <cell r="H157" t="str">
            <v>Zlín</v>
          </cell>
          <cell r="I157">
            <v>284734</v>
          </cell>
          <cell r="J157" t="str">
            <v>Žlutava 271, 763 61  Napajedla, Zlín</v>
          </cell>
          <cell r="K157" t="str">
            <v>starosta</v>
          </cell>
          <cell r="L157" t="str">
            <v>Ing.</v>
          </cell>
          <cell r="M157" t="str">
            <v>Stanislav</v>
          </cell>
          <cell r="N157" t="str">
            <v>Kolář</v>
          </cell>
          <cell r="P157" t="str">
            <v>Ing. Stanislav Kolář</v>
          </cell>
          <cell r="Q157" t="str">
            <v>Stanislav Kolář</v>
          </cell>
          <cell r="R157">
            <v>577945872</v>
          </cell>
          <cell r="S157">
            <v>577943626</v>
          </cell>
          <cell r="T157">
            <v>602557444</v>
          </cell>
          <cell r="U157" t="str">
            <v>obeczlutava@volny.cz</v>
          </cell>
          <cell r="V157">
            <v>586013</v>
          </cell>
          <cell r="W157">
            <v>1172</v>
          </cell>
          <cell r="X157">
            <v>740.20960000000002</v>
          </cell>
          <cell r="Y157">
            <v>98</v>
          </cell>
          <cell r="Z157">
            <v>1.07</v>
          </cell>
          <cell r="AA157">
            <v>7.3410000000000003E-3</v>
          </cell>
          <cell r="AB157">
            <v>120</v>
          </cell>
          <cell r="AC157">
            <v>2.1779999999999998E-3</v>
          </cell>
        </row>
        <row r="158">
          <cell r="A158">
            <v>46276084</v>
          </cell>
          <cell r="B158" t="str">
            <v>Zlínský kraj</v>
          </cell>
          <cell r="C158" t="str">
            <v>Zlín</v>
          </cell>
          <cell r="D158" t="str">
            <v>Lipová</v>
          </cell>
          <cell r="E158" t="str">
            <v>7204</v>
          </cell>
          <cell r="F158" t="str">
            <v>Luhačovice</v>
          </cell>
          <cell r="G158" t="str">
            <v>CZ0724</v>
          </cell>
          <cell r="H158" t="str">
            <v>Zlín</v>
          </cell>
          <cell r="I158">
            <v>46276084</v>
          </cell>
          <cell r="J158" t="str">
            <v>Lipová 48, 763 21  Slavičín, Zlín</v>
          </cell>
          <cell r="K158" t="str">
            <v>starosta</v>
          </cell>
          <cell r="M158" t="str">
            <v>Miroslav</v>
          </cell>
          <cell r="N158" t="str">
            <v>Svárovský</v>
          </cell>
          <cell r="P158" t="str">
            <v>Miroslav Svárovský</v>
          </cell>
          <cell r="Q158" t="str">
            <v>Miroslav Svárovský</v>
          </cell>
          <cell r="R158">
            <v>577341229</v>
          </cell>
          <cell r="U158" t="str">
            <v>obeclipova@volny.cz</v>
          </cell>
          <cell r="V158">
            <v>586871</v>
          </cell>
          <cell r="W158">
            <v>365</v>
          </cell>
          <cell r="X158">
            <v>1147.7302999999999</v>
          </cell>
          <cell r="Y158">
            <v>0</v>
          </cell>
          <cell r="Z158">
            <v>1.07</v>
          </cell>
          <cell r="AA158">
            <v>2.4220000000000001E-3</v>
          </cell>
          <cell r="AB158">
            <v>93</v>
          </cell>
          <cell r="AC158">
            <v>1.688E-3</v>
          </cell>
        </row>
        <row r="159">
          <cell r="A159">
            <v>46276050</v>
          </cell>
          <cell r="B159" t="str">
            <v>Zlínský kraj</v>
          </cell>
          <cell r="C159" t="str">
            <v>Zlín</v>
          </cell>
          <cell r="D159" t="str">
            <v>Rudimov</v>
          </cell>
          <cell r="E159" t="str">
            <v>7204</v>
          </cell>
          <cell r="F159" t="str">
            <v>Luhačovice</v>
          </cell>
          <cell r="G159" t="str">
            <v>CZ0724</v>
          </cell>
          <cell r="H159" t="str">
            <v>Zlín</v>
          </cell>
          <cell r="I159">
            <v>46276050</v>
          </cell>
          <cell r="J159" t="str">
            <v>Rudimov 81, 763 21  Slavičín, Zlín</v>
          </cell>
          <cell r="K159" t="str">
            <v>starosta</v>
          </cell>
          <cell r="L159" t="str">
            <v>Ing.</v>
          </cell>
          <cell r="M159" t="str">
            <v>Stanislav</v>
          </cell>
          <cell r="N159" t="str">
            <v>Franc</v>
          </cell>
          <cell r="P159" t="str">
            <v>Ing. Stanislav Franc</v>
          </cell>
          <cell r="Q159" t="str">
            <v>Stanislav Franc</v>
          </cell>
          <cell r="R159">
            <v>577341526</v>
          </cell>
          <cell r="S159">
            <v>577341526</v>
          </cell>
          <cell r="T159">
            <v>739495983</v>
          </cell>
          <cell r="U159" t="str">
            <v>rudimov@seznam.cz</v>
          </cell>
          <cell r="V159">
            <v>586919</v>
          </cell>
          <cell r="W159">
            <v>246</v>
          </cell>
          <cell r="X159">
            <v>1004.7577</v>
          </cell>
          <cell r="Y159">
            <v>0</v>
          </cell>
          <cell r="Z159">
            <v>1.07</v>
          </cell>
          <cell r="AA159">
            <v>1.7179999999999999E-3</v>
          </cell>
          <cell r="AB159">
            <v>44</v>
          </cell>
          <cell r="AC159">
            <v>7.9900000000000001E-4</v>
          </cell>
        </row>
        <row r="160">
          <cell r="A160">
            <v>46276041</v>
          </cell>
          <cell r="B160" t="str">
            <v>Zlínský kraj</v>
          </cell>
          <cell r="C160" t="str">
            <v>Zlín</v>
          </cell>
          <cell r="D160" t="str">
            <v>Křekov</v>
          </cell>
          <cell r="E160" t="str">
            <v>7209</v>
          </cell>
          <cell r="F160" t="str">
            <v>Valašské Klobouky</v>
          </cell>
          <cell r="G160" t="str">
            <v>CZ0724</v>
          </cell>
          <cell r="H160" t="str">
            <v>Zlín</v>
          </cell>
          <cell r="I160">
            <v>46276041</v>
          </cell>
          <cell r="J160" t="str">
            <v>Křekov 5, 766 01  Valašské Klobouky, Zlín</v>
          </cell>
          <cell r="K160" t="str">
            <v>starostka</v>
          </cell>
          <cell r="M160" t="str">
            <v>Petr</v>
          </cell>
          <cell r="N160" t="str">
            <v>Ovesný</v>
          </cell>
          <cell r="P160" t="str">
            <v>Petr Ovesný</v>
          </cell>
          <cell r="Q160" t="str">
            <v>Petr Ovesný</v>
          </cell>
          <cell r="R160">
            <v>577320449</v>
          </cell>
          <cell r="T160">
            <v>724895044</v>
          </cell>
          <cell r="U160" t="str">
            <v>krekov@krekov.cz</v>
          </cell>
          <cell r="V160">
            <v>586960</v>
          </cell>
          <cell r="W160">
            <v>192</v>
          </cell>
          <cell r="X160">
            <v>385.1474</v>
          </cell>
          <cell r="Y160">
            <v>0</v>
          </cell>
          <cell r="Z160">
            <v>1.07</v>
          </cell>
          <cell r="AA160">
            <v>1.1820000000000001E-3</v>
          </cell>
          <cell r="AB160">
            <v>23</v>
          </cell>
          <cell r="AC160">
            <v>4.1800000000000002E-4</v>
          </cell>
        </row>
        <row r="161">
          <cell r="A161">
            <v>46276033</v>
          </cell>
          <cell r="B161" t="str">
            <v>Zlínský kraj</v>
          </cell>
          <cell r="C161" t="str">
            <v>Zlín</v>
          </cell>
          <cell r="D161" t="str">
            <v>Vlachova Lhota</v>
          </cell>
          <cell r="E161" t="str">
            <v>7209</v>
          </cell>
          <cell r="F161" t="str">
            <v>Valašské Klobouky</v>
          </cell>
          <cell r="G161" t="str">
            <v>CZ0724</v>
          </cell>
          <cell r="H161" t="str">
            <v>Zlín</v>
          </cell>
          <cell r="I161">
            <v>46276033</v>
          </cell>
          <cell r="J161" t="str">
            <v>Vlachova Lhota 68, 766 01  Valašské Klobouky  Zlín</v>
          </cell>
          <cell r="K161" t="str">
            <v>starosta</v>
          </cell>
          <cell r="L161" t="str">
            <v>Mgr.</v>
          </cell>
          <cell r="M161" t="str">
            <v>Michal</v>
          </cell>
          <cell r="N161" t="str">
            <v>Gajdošík</v>
          </cell>
          <cell r="P161" t="str">
            <v>Mgr. Michal Gajdošík</v>
          </cell>
          <cell r="Q161" t="str">
            <v>Michal Gajdošík</v>
          </cell>
          <cell r="R161">
            <v>577320803</v>
          </cell>
          <cell r="T161">
            <v>724179287</v>
          </cell>
          <cell r="U161" t="str">
            <v>vlachova.lhota@tiscali.cz</v>
          </cell>
          <cell r="V161">
            <v>586994</v>
          </cell>
          <cell r="W161">
            <v>216</v>
          </cell>
          <cell r="X161">
            <v>382.76339999999999</v>
          </cell>
          <cell r="Y161">
            <v>0</v>
          </cell>
          <cell r="Z161">
            <v>1.07</v>
          </cell>
          <cell r="AA161">
            <v>1.3110000000000001E-3</v>
          </cell>
          <cell r="AB161">
            <v>13</v>
          </cell>
          <cell r="AC161">
            <v>2.3599999999999999E-4</v>
          </cell>
        </row>
        <row r="162">
          <cell r="A162">
            <v>46276076</v>
          </cell>
          <cell r="B162" t="str">
            <v>Zlínský kraj</v>
          </cell>
          <cell r="C162" t="str">
            <v>Zlín</v>
          </cell>
          <cell r="D162" t="str">
            <v>Karlovice</v>
          </cell>
          <cell r="E162" t="str">
            <v>7213</v>
          </cell>
          <cell r="F162" t="str">
            <v>Zlín</v>
          </cell>
          <cell r="G162" t="str">
            <v>CZ0724</v>
          </cell>
          <cell r="H162" t="str">
            <v>Zlín</v>
          </cell>
          <cell r="I162">
            <v>46276076</v>
          </cell>
          <cell r="J162" t="str">
            <v>Karlovice 47, 763 02  Zlín 4, Zlín</v>
          </cell>
          <cell r="K162" t="str">
            <v>starosta</v>
          </cell>
          <cell r="M162" t="str">
            <v>Lubomír</v>
          </cell>
          <cell r="N162" t="str">
            <v>Řehůřek</v>
          </cell>
          <cell r="P162" t="str">
            <v>Lubomír Řehůřek</v>
          </cell>
          <cell r="Q162" t="str">
            <v>Lubomír Řehůřek</v>
          </cell>
          <cell r="R162">
            <v>577992006</v>
          </cell>
          <cell r="T162">
            <v>732408795</v>
          </cell>
          <cell r="U162" t="str">
            <v>karlovice@zlin.cz</v>
          </cell>
          <cell r="V162">
            <v>587052</v>
          </cell>
          <cell r="W162">
            <v>231</v>
          </cell>
          <cell r="X162">
            <v>207.67590000000001</v>
          </cell>
          <cell r="Y162">
            <v>0</v>
          </cell>
          <cell r="Z162">
            <v>1.07</v>
          </cell>
          <cell r="AA162">
            <v>1.325E-3</v>
          </cell>
          <cell r="AB162">
            <v>18</v>
          </cell>
          <cell r="AC162">
            <v>3.2699999999999998E-4</v>
          </cell>
        </row>
        <row r="163">
          <cell r="A163">
            <v>380857</v>
          </cell>
          <cell r="B163" t="str">
            <v>Zlínský kraj</v>
          </cell>
          <cell r="C163" t="str">
            <v>Kroměříž</v>
          </cell>
          <cell r="D163" t="str">
            <v>Zástřizly</v>
          </cell>
          <cell r="E163" t="str">
            <v>7203</v>
          </cell>
          <cell r="F163" t="str">
            <v>Kroměříž</v>
          </cell>
          <cell r="G163" t="str">
            <v>CZ0721</v>
          </cell>
          <cell r="H163" t="str">
            <v>Kroměříž</v>
          </cell>
          <cell r="I163">
            <v>380857</v>
          </cell>
          <cell r="J163" t="str">
            <v>Zástřizly 31, 768 05  Koryčany, Kroměříž</v>
          </cell>
          <cell r="K163" t="str">
            <v>starosta</v>
          </cell>
          <cell r="L163" t="str">
            <v>Bc.</v>
          </cell>
          <cell r="M163" t="str">
            <v>Igor</v>
          </cell>
          <cell r="N163" t="str">
            <v>Valenta</v>
          </cell>
          <cell r="P163" t="str">
            <v>Bc. Igor Valenta</v>
          </cell>
          <cell r="Q163" t="str">
            <v>Igor Valenta</v>
          </cell>
          <cell r="R163">
            <v>573375094</v>
          </cell>
          <cell r="T163">
            <v>724184623</v>
          </cell>
          <cell r="U163" t="str">
            <v>podatelna@zastrizly.cz</v>
          </cell>
          <cell r="V163">
            <v>587257</v>
          </cell>
          <cell r="W163">
            <v>145</v>
          </cell>
          <cell r="X163">
            <v>665.18690000000004</v>
          </cell>
          <cell r="Y163">
            <v>0</v>
          </cell>
          <cell r="Z163">
            <v>1.07</v>
          </cell>
          <cell r="AA163">
            <v>1.0349999999999999E-3</v>
          </cell>
          <cell r="AB163">
            <v>59</v>
          </cell>
          <cell r="AC163">
            <v>1.0709999999999999E-3</v>
          </cell>
        </row>
        <row r="164">
          <cell r="A164">
            <v>380865</v>
          </cell>
          <cell r="B164" t="str">
            <v>Zlínský kraj</v>
          </cell>
          <cell r="C164" t="str">
            <v>Kroměříž</v>
          </cell>
          <cell r="D164" t="str">
            <v>Karolín</v>
          </cell>
          <cell r="E164" t="str">
            <v>7203</v>
          </cell>
          <cell r="F164" t="str">
            <v>Kroměříž</v>
          </cell>
          <cell r="G164" t="str">
            <v>CZ0721</v>
          </cell>
          <cell r="H164" t="str">
            <v>Kroměříž</v>
          </cell>
          <cell r="I164">
            <v>380865</v>
          </cell>
          <cell r="J164" t="str">
            <v>Karolín 4, 768 21  Kvasice, Kroměříž</v>
          </cell>
          <cell r="K164" t="str">
            <v>starosta</v>
          </cell>
          <cell r="M164" t="str">
            <v>Martin</v>
          </cell>
          <cell r="N164" t="str">
            <v>Ondra</v>
          </cell>
          <cell r="P164" t="str">
            <v>Martin Ondra</v>
          </cell>
          <cell r="Q164" t="str">
            <v>Martin Ondra</v>
          </cell>
          <cell r="R164">
            <v>573360052</v>
          </cell>
          <cell r="T164">
            <v>728423890</v>
          </cell>
          <cell r="U164" t="str">
            <v>ou@obeckarolin.cz</v>
          </cell>
          <cell r="V164">
            <v>587354</v>
          </cell>
          <cell r="W164">
            <v>258</v>
          </cell>
          <cell r="X164">
            <v>136.429</v>
          </cell>
          <cell r="Y164">
            <v>21</v>
          </cell>
          <cell r="Z164">
            <v>1.07</v>
          </cell>
          <cell r="AA164">
            <v>1.5900000000000001E-3</v>
          </cell>
          <cell r="AB164">
            <v>14</v>
          </cell>
          <cell r="AC164">
            <v>2.5399999999999999E-4</v>
          </cell>
        </row>
        <row r="165">
          <cell r="A165">
            <v>380849</v>
          </cell>
          <cell r="B165" t="str">
            <v>Zlínský kraj</v>
          </cell>
          <cell r="C165" t="str">
            <v>Kroměříž</v>
          </cell>
          <cell r="D165" t="str">
            <v>Prasklice</v>
          </cell>
          <cell r="E165" t="str">
            <v>7203</v>
          </cell>
          <cell r="F165" t="str">
            <v>Kroměříž</v>
          </cell>
          <cell r="G165" t="str">
            <v>CZ0721</v>
          </cell>
          <cell r="H165" t="str">
            <v>Kroměříž</v>
          </cell>
          <cell r="I165">
            <v>380849</v>
          </cell>
          <cell r="J165" t="str">
            <v>Prasklice 77, 768 33  Morkovice-Slížany, Kroměříž</v>
          </cell>
          <cell r="K165" t="str">
            <v>starosta</v>
          </cell>
          <cell r="L165" t="str">
            <v>Ing.</v>
          </cell>
          <cell r="M165" t="str">
            <v>Jiří</v>
          </cell>
          <cell r="N165" t="str">
            <v>Vdoleček</v>
          </cell>
          <cell r="P165" t="str">
            <v>Ing. Jiří Vdoleček</v>
          </cell>
          <cell r="Q165" t="str">
            <v>Jiří Vdoleček</v>
          </cell>
          <cell r="R165">
            <v>573370267</v>
          </cell>
          <cell r="T165">
            <v>602102455</v>
          </cell>
          <cell r="U165" t="str">
            <v>obec@obecprasklice.cz</v>
          </cell>
          <cell r="V165">
            <v>587397</v>
          </cell>
          <cell r="W165">
            <v>252</v>
          </cell>
          <cell r="X165">
            <v>395.34629999999999</v>
          </cell>
          <cell r="Y165">
            <v>0</v>
          </cell>
          <cell r="Z165">
            <v>1.07</v>
          </cell>
          <cell r="AA165">
            <v>1.513E-3</v>
          </cell>
          <cell r="AB165">
            <v>53</v>
          </cell>
          <cell r="AC165">
            <v>9.6199999999999996E-4</v>
          </cell>
        </row>
        <row r="166">
          <cell r="A166">
            <v>287351</v>
          </cell>
          <cell r="B166" t="str">
            <v>Zlínský kraj</v>
          </cell>
          <cell r="C166" t="str">
            <v>Kroměříž</v>
          </cell>
          <cell r="D166" t="str">
            <v>Kroměříž</v>
          </cell>
          <cell r="E166" t="str">
            <v>7203</v>
          </cell>
          <cell r="F166" t="str">
            <v>Kroměříž</v>
          </cell>
          <cell r="G166" t="str">
            <v>CZ0721</v>
          </cell>
          <cell r="H166" t="str">
            <v>Kroměříž</v>
          </cell>
          <cell r="I166">
            <v>287351</v>
          </cell>
          <cell r="J166" t="str">
            <v>Velké nám. 115/1, 767 01  Kroměříž 1, Kroměříž</v>
          </cell>
          <cell r="K166" t="str">
            <v>starosta</v>
          </cell>
          <cell r="L166" t="str">
            <v>Mgr.</v>
          </cell>
          <cell r="M166" t="str">
            <v>Tomáš</v>
          </cell>
          <cell r="N166" t="str">
            <v>Opatrný</v>
          </cell>
          <cell r="P166" t="str">
            <v>Mgr. Tomáš Opatrný</v>
          </cell>
          <cell r="Q166" t="str">
            <v>Tomáš Opatrný</v>
          </cell>
          <cell r="R166">
            <v>573321111</v>
          </cell>
          <cell r="T166">
            <v>607004459</v>
          </cell>
          <cell r="U166" t="str">
            <v>meu@mesto-kromeriz.cz</v>
          </cell>
          <cell r="V166">
            <v>588296</v>
          </cell>
          <cell r="W166">
            <v>27917</v>
          </cell>
          <cell r="X166">
            <v>5097.5433999999996</v>
          </cell>
          <cell r="Y166">
            <v>3871</v>
          </cell>
          <cell r="Z166">
            <v>1.1523000000000001</v>
          </cell>
          <cell r="AA166">
            <v>0.19003999999999999</v>
          </cell>
          <cell r="AB166">
            <v>19316</v>
          </cell>
          <cell r="AC166">
            <v>0.35063</v>
          </cell>
        </row>
        <row r="167">
          <cell r="A167">
            <v>287024</v>
          </cell>
          <cell r="B167" t="str">
            <v>Zlínský kraj</v>
          </cell>
          <cell r="C167" t="str">
            <v>Kroměříž</v>
          </cell>
          <cell r="D167" t="str">
            <v>Bařice-Velké Těšany</v>
          </cell>
          <cell r="E167" t="str">
            <v>7203</v>
          </cell>
          <cell r="F167" t="str">
            <v>Kroměříž</v>
          </cell>
          <cell r="G167" t="str">
            <v>CZ0721</v>
          </cell>
          <cell r="H167" t="str">
            <v>Kroměříž</v>
          </cell>
          <cell r="I167">
            <v>287024</v>
          </cell>
          <cell r="J167" t="str">
            <v>Bařice-Velké Těšany 8, 767 01  Kroměříž, Kroměříž</v>
          </cell>
          <cell r="K167" t="str">
            <v>starostka</v>
          </cell>
          <cell r="M167" t="str">
            <v>Věra</v>
          </cell>
          <cell r="N167" t="str">
            <v>Halamová</v>
          </cell>
          <cell r="P167" t="str">
            <v>Věra Halamová</v>
          </cell>
          <cell r="Q167" t="str">
            <v>Věra Halamová</v>
          </cell>
          <cell r="R167">
            <v>573358015</v>
          </cell>
          <cell r="T167">
            <v>724184271</v>
          </cell>
          <cell r="U167" t="str">
            <v>obec@barice-velketesany.cz</v>
          </cell>
          <cell r="V167">
            <v>588300</v>
          </cell>
          <cell r="W167">
            <v>448</v>
          </cell>
          <cell r="X167">
            <v>668.73869999999999</v>
          </cell>
          <cell r="Y167">
            <v>19</v>
          </cell>
          <cell r="Z167">
            <v>1.07</v>
          </cell>
          <cell r="AA167">
            <v>2.8189999999999999E-3</v>
          </cell>
          <cell r="AB167">
            <v>30</v>
          </cell>
          <cell r="AC167">
            <v>5.4500000000000002E-4</v>
          </cell>
        </row>
        <row r="168">
          <cell r="A168">
            <v>287032</v>
          </cell>
          <cell r="B168" t="str">
            <v>Zlínský kraj</v>
          </cell>
          <cell r="C168" t="str">
            <v>Zlín</v>
          </cell>
          <cell r="D168" t="str">
            <v>Bělov</v>
          </cell>
          <cell r="E168" t="str">
            <v>7205</v>
          </cell>
          <cell r="F168" t="str">
            <v>Otrokovice</v>
          </cell>
          <cell r="G168" t="str">
            <v>CZ0724</v>
          </cell>
          <cell r="H168" t="str">
            <v>Zlín</v>
          </cell>
          <cell r="I168">
            <v>287032</v>
          </cell>
          <cell r="J168" t="str">
            <v>Bělov 77, 768 21  Kvasice  Zlín</v>
          </cell>
          <cell r="K168" t="str">
            <v>starosta</v>
          </cell>
          <cell r="M168" t="str">
            <v>Jiří</v>
          </cell>
          <cell r="N168" t="str">
            <v>Přecechtěl</v>
          </cell>
          <cell r="P168" t="str">
            <v>Jiří Přecechtěl</v>
          </cell>
          <cell r="Q168" t="str">
            <v>Jiří Přecechtěl</v>
          </cell>
          <cell r="R168">
            <v>573358071</v>
          </cell>
          <cell r="T168">
            <v>602787994</v>
          </cell>
          <cell r="U168" t="str">
            <v>belov@belov.cz</v>
          </cell>
          <cell r="V168">
            <v>588318</v>
          </cell>
          <cell r="W168">
            <v>322</v>
          </cell>
          <cell r="X168">
            <v>344.84429999999998</v>
          </cell>
          <cell r="Y168">
            <v>0</v>
          </cell>
          <cell r="Z168">
            <v>1.07</v>
          </cell>
          <cell r="AA168">
            <v>1.874E-3</v>
          </cell>
          <cell r="AB168">
            <v>32</v>
          </cell>
          <cell r="AC168">
            <v>5.8100000000000003E-4</v>
          </cell>
        </row>
        <row r="169">
          <cell r="A169">
            <v>287041</v>
          </cell>
          <cell r="B169" t="str">
            <v>Zlínský kraj</v>
          </cell>
          <cell r="C169" t="str">
            <v>Kroměříž</v>
          </cell>
          <cell r="D169" t="str">
            <v>Bezměrov</v>
          </cell>
          <cell r="E169" t="str">
            <v>7203</v>
          </cell>
          <cell r="F169" t="str">
            <v>Kroměříž</v>
          </cell>
          <cell r="G169" t="str">
            <v>CZ0721</v>
          </cell>
          <cell r="H169" t="str">
            <v>Kroměříž</v>
          </cell>
          <cell r="I169">
            <v>287041</v>
          </cell>
          <cell r="J169" t="str">
            <v>Bezměrov 155, 767 01  Kroměříž, Kroměříž</v>
          </cell>
          <cell r="K169" t="str">
            <v>starosta</v>
          </cell>
          <cell r="M169" t="str">
            <v>Josef</v>
          </cell>
          <cell r="N169" t="str">
            <v>Večerka</v>
          </cell>
          <cell r="P169" t="str">
            <v>Josef Večerka</v>
          </cell>
          <cell r="Q169" t="str">
            <v>Josef Večerka</v>
          </cell>
          <cell r="R169">
            <v>573362065</v>
          </cell>
          <cell r="T169">
            <v>602508469</v>
          </cell>
          <cell r="U169" t="str">
            <v>obec@bezmerov.cz</v>
          </cell>
          <cell r="V169">
            <v>588326</v>
          </cell>
          <cell r="W169">
            <v>537</v>
          </cell>
          <cell r="X169">
            <v>725.29650000000004</v>
          </cell>
          <cell r="Y169">
            <v>54</v>
          </cell>
          <cell r="Z169">
            <v>1.07</v>
          </cell>
          <cell r="AA169">
            <v>3.5699999999999998E-3</v>
          </cell>
          <cell r="AB169">
            <v>63</v>
          </cell>
          <cell r="AC169">
            <v>1.1440000000000001E-3</v>
          </cell>
        </row>
        <row r="170">
          <cell r="A170">
            <v>287091</v>
          </cell>
          <cell r="B170" t="str">
            <v>Zlínský kraj</v>
          </cell>
          <cell r="C170" t="str">
            <v>Kroměříž</v>
          </cell>
          <cell r="D170" t="str">
            <v>Brusné</v>
          </cell>
          <cell r="E170" t="str">
            <v>7201</v>
          </cell>
          <cell r="F170" t="str">
            <v>Bystřice pod Hostýnem</v>
          </cell>
          <cell r="G170" t="str">
            <v>CZ0721</v>
          </cell>
          <cell r="H170" t="str">
            <v>Kroměříž</v>
          </cell>
          <cell r="I170">
            <v>287091</v>
          </cell>
          <cell r="J170" t="str">
            <v>Brusné 93, 768 61  Bystřice pod Hostýnem, Kroměříž</v>
          </cell>
          <cell r="K170" t="str">
            <v>starostka</v>
          </cell>
          <cell r="M170" t="str">
            <v>Jana</v>
          </cell>
          <cell r="N170" t="str">
            <v>Sedláková</v>
          </cell>
          <cell r="P170" t="str">
            <v>Jana Sedláková</v>
          </cell>
          <cell r="Q170" t="str">
            <v>Jana Sedláková</v>
          </cell>
          <cell r="R170">
            <v>775992473</v>
          </cell>
          <cell r="T170">
            <v>608440473</v>
          </cell>
          <cell r="U170" t="str">
            <v>obec@brusne.cz</v>
          </cell>
          <cell r="V170">
            <v>588377</v>
          </cell>
          <cell r="W170">
            <v>390</v>
          </cell>
          <cell r="X170">
            <v>817.01369999999997</v>
          </cell>
          <cell r="Y170">
            <v>0</v>
          </cell>
          <cell r="Z170">
            <v>1.07</v>
          </cell>
          <cell r="AA170">
            <v>2.4290000000000002E-3</v>
          </cell>
          <cell r="AB170">
            <v>67</v>
          </cell>
          <cell r="AC170">
            <v>1.2160000000000001E-3</v>
          </cell>
        </row>
        <row r="171">
          <cell r="A171">
            <v>287105</v>
          </cell>
          <cell r="B171" t="str">
            <v>Zlínský kraj</v>
          </cell>
          <cell r="C171" t="str">
            <v>Kroměříž</v>
          </cell>
          <cell r="D171" t="str">
            <v>Břest</v>
          </cell>
          <cell r="E171" t="str">
            <v>7203</v>
          </cell>
          <cell r="F171" t="str">
            <v>Kroměříž</v>
          </cell>
          <cell r="G171" t="str">
            <v>CZ0721</v>
          </cell>
          <cell r="H171" t="str">
            <v>Kroměříž</v>
          </cell>
          <cell r="I171">
            <v>287105</v>
          </cell>
          <cell r="J171" t="str">
            <v>Břest 87, 768 23  Břest, Kroměříž</v>
          </cell>
          <cell r="K171" t="str">
            <v>starosta</v>
          </cell>
          <cell r="M171" t="str">
            <v>Miroslav</v>
          </cell>
          <cell r="N171" t="str">
            <v>Šálek</v>
          </cell>
          <cell r="P171" t="str">
            <v>Miroslav Šálek</v>
          </cell>
          <cell r="Q171" t="str">
            <v>Miroslav Šálek</v>
          </cell>
          <cell r="R171">
            <v>573354045</v>
          </cell>
          <cell r="T171">
            <v>602569853</v>
          </cell>
          <cell r="U171" t="str">
            <v>urad@obec-brest.cz</v>
          </cell>
          <cell r="V171">
            <v>588385</v>
          </cell>
          <cell r="W171">
            <v>988</v>
          </cell>
          <cell r="X171">
            <v>1082.8568</v>
          </cell>
          <cell r="Y171">
            <v>206</v>
          </cell>
          <cell r="Z171">
            <v>1.07</v>
          </cell>
          <cell r="AA171">
            <v>7.2249999999999997E-3</v>
          </cell>
          <cell r="AB171">
            <v>293</v>
          </cell>
          <cell r="AC171">
            <v>5.3189999999999999E-3</v>
          </cell>
        </row>
        <row r="172">
          <cell r="A172">
            <v>287113</v>
          </cell>
          <cell r="B172" t="str">
            <v>Zlínský kraj</v>
          </cell>
          <cell r="C172" t="str">
            <v>Kroměříž</v>
          </cell>
          <cell r="D172" t="str">
            <v>Bystřice pod Hostýnem</v>
          </cell>
          <cell r="E172" t="str">
            <v>7201</v>
          </cell>
          <cell r="F172" t="str">
            <v>Bystřice pod Hostýnem</v>
          </cell>
          <cell r="G172" t="str">
            <v>CZ0721</v>
          </cell>
          <cell r="H172" t="str">
            <v>Kroměříž</v>
          </cell>
          <cell r="I172">
            <v>287113</v>
          </cell>
          <cell r="J172" t="str">
            <v>Masarykovo nám. 137, 768 61  Bystřice pod Hostýnem, Kroměříž</v>
          </cell>
          <cell r="K172" t="str">
            <v>starosta</v>
          </cell>
          <cell r="M172" t="str">
            <v>Zdeněk</v>
          </cell>
          <cell r="N172" t="str">
            <v>Rolinc</v>
          </cell>
          <cell r="P172" t="str">
            <v>Zdeněk Rolinc</v>
          </cell>
          <cell r="Q172" t="str">
            <v>Zdeněk Rolinc</v>
          </cell>
          <cell r="R172">
            <v>573501912</v>
          </cell>
          <cell r="T172">
            <v>608729525</v>
          </cell>
          <cell r="U172" t="str">
            <v>posta@mubph.cz</v>
          </cell>
          <cell r="V172">
            <v>588393</v>
          </cell>
          <cell r="W172">
            <v>8002</v>
          </cell>
          <cell r="X172">
            <v>2680.9594999999999</v>
          </cell>
          <cell r="Y172">
            <v>1179</v>
          </cell>
          <cell r="Z172">
            <v>1.1523000000000001</v>
          </cell>
          <cell r="AA172">
            <v>5.4925000000000002E-2</v>
          </cell>
          <cell r="AB172">
            <v>3299</v>
          </cell>
          <cell r="AC172">
            <v>5.9884E-2</v>
          </cell>
        </row>
        <row r="173">
          <cell r="A173">
            <v>287121</v>
          </cell>
          <cell r="B173" t="str">
            <v>Zlínský kraj</v>
          </cell>
          <cell r="C173" t="str">
            <v>Kroměříž</v>
          </cell>
          <cell r="D173" t="str">
            <v>Cetechovice</v>
          </cell>
          <cell r="E173" t="str">
            <v>7203</v>
          </cell>
          <cell r="F173" t="str">
            <v>Kroměříž</v>
          </cell>
          <cell r="G173" t="str">
            <v>CZ0721</v>
          </cell>
          <cell r="H173" t="str">
            <v>Kroměříž</v>
          </cell>
          <cell r="I173">
            <v>287121</v>
          </cell>
          <cell r="J173" t="str">
            <v>Cetechovice 45, 768 02  Zdounky, Kroměříž</v>
          </cell>
          <cell r="K173" t="str">
            <v>starostka</v>
          </cell>
          <cell r="M173" t="str">
            <v>Věra</v>
          </cell>
          <cell r="N173" t="str">
            <v>Pleslová</v>
          </cell>
          <cell r="P173" t="str">
            <v>Věra Pleslová</v>
          </cell>
          <cell r="Q173" t="str">
            <v>Věra Pleslová</v>
          </cell>
          <cell r="R173">
            <v>573368081</v>
          </cell>
          <cell r="T173">
            <v>724184618</v>
          </cell>
          <cell r="U173" t="str">
            <v>obec@cetechovice.cz</v>
          </cell>
          <cell r="V173">
            <v>588407</v>
          </cell>
          <cell r="W173">
            <v>203</v>
          </cell>
          <cell r="X173">
            <v>748.55219999999997</v>
          </cell>
          <cell r="Y173">
            <v>0</v>
          </cell>
          <cell r="Z173">
            <v>1.07</v>
          </cell>
          <cell r="AA173">
            <v>1.384E-3</v>
          </cell>
          <cell r="AB173">
            <v>65</v>
          </cell>
          <cell r="AC173">
            <v>1.1800000000000001E-3</v>
          </cell>
        </row>
        <row r="174">
          <cell r="A174">
            <v>287156</v>
          </cell>
          <cell r="B174" t="str">
            <v>Zlínský kraj</v>
          </cell>
          <cell r="C174" t="str">
            <v>Kroměříž</v>
          </cell>
          <cell r="D174" t="str">
            <v>Dřínov</v>
          </cell>
          <cell r="E174" t="str">
            <v>7203</v>
          </cell>
          <cell r="F174" t="str">
            <v>Kroměříž</v>
          </cell>
          <cell r="G174" t="str">
            <v>CZ0721</v>
          </cell>
          <cell r="H174" t="str">
            <v>Kroměříž</v>
          </cell>
          <cell r="I174">
            <v>287156</v>
          </cell>
          <cell r="J174" t="str">
            <v>Dřínov 155, 768 33  Morkovice-Slížany, Kroměříž</v>
          </cell>
          <cell r="K174" t="str">
            <v>starosta</v>
          </cell>
          <cell r="L174" t="str">
            <v>Mgr.</v>
          </cell>
          <cell r="M174" t="str">
            <v>Jan</v>
          </cell>
          <cell r="N174" t="str">
            <v>Kiza</v>
          </cell>
          <cell r="P174" t="str">
            <v>Mgr. Jan Kiza</v>
          </cell>
          <cell r="Q174" t="str">
            <v>Jan Kiza</v>
          </cell>
          <cell r="R174">
            <v>573373031</v>
          </cell>
          <cell r="T174">
            <v>734314272</v>
          </cell>
          <cell r="U174" t="str">
            <v>obec@drinov.cz</v>
          </cell>
          <cell r="V174">
            <v>588431</v>
          </cell>
          <cell r="W174">
            <v>434</v>
          </cell>
          <cell r="X174">
            <v>544.36950000000002</v>
          </cell>
          <cell r="Y174">
            <v>32</v>
          </cell>
          <cell r="Z174">
            <v>1.07</v>
          </cell>
          <cell r="AA174">
            <v>2.7850000000000001E-3</v>
          </cell>
          <cell r="AB174">
            <v>43</v>
          </cell>
          <cell r="AC174">
            <v>7.8100000000000001E-4</v>
          </cell>
        </row>
        <row r="175">
          <cell r="A175">
            <v>287172</v>
          </cell>
          <cell r="B175" t="str">
            <v>Zlínský kraj</v>
          </cell>
          <cell r="C175" t="str">
            <v>Kroměříž</v>
          </cell>
          <cell r="D175" t="str">
            <v>Holešov</v>
          </cell>
          <cell r="E175" t="str">
            <v>7202</v>
          </cell>
          <cell r="F175" t="str">
            <v>Holešov</v>
          </cell>
          <cell r="G175" t="str">
            <v>CZ0721</v>
          </cell>
          <cell r="H175" t="str">
            <v>Kroměříž</v>
          </cell>
          <cell r="I175">
            <v>287172</v>
          </cell>
          <cell r="J175" t="str">
            <v>Masarykova 628, 769 17  Holešov, Kroměříž</v>
          </cell>
          <cell r="K175" t="str">
            <v>starosta</v>
          </cell>
          <cell r="L175" t="str">
            <v>Mgr.</v>
          </cell>
          <cell r="M175" t="str">
            <v>Rudolf</v>
          </cell>
          <cell r="N175" t="str">
            <v>Seifert</v>
          </cell>
          <cell r="P175" t="str">
            <v>Mgr. Rudolf Seifert</v>
          </cell>
          <cell r="Q175" t="str">
            <v>Rudolf Seifert</v>
          </cell>
          <cell r="R175">
            <v>573521111</v>
          </cell>
          <cell r="T175">
            <v>724030893</v>
          </cell>
          <cell r="U175" t="str">
            <v>podatelna@holesov.cz</v>
          </cell>
          <cell r="V175">
            <v>588458</v>
          </cell>
          <cell r="W175">
            <v>11616</v>
          </cell>
          <cell r="X175">
            <v>3394.5686000000001</v>
          </cell>
          <cell r="Y175">
            <v>1800</v>
          </cell>
          <cell r="Z175">
            <v>1.1523000000000001</v>
          </cell>
          <cell r="AA175">
            <v>8.0474000000000004E-2</v>
          </cell>
          <cell r="AB175">
            <v>5878</v>
          </cell>
          <cell r="AC175">
            <v>0.106699</v>
          </cell>
        </row>
        <row r="176">
          <cell r="A176">
            <v>287199</v>
          </cell>
          <cell r="B176" t="str">
            <v>Zlínský kraj</v>
          </cell>
          <cell r="C176" t="str">
            <v>Kroměříž</v>
          </cell>
          <cell r="D176" t="str">
            <v>Horní Lapač</v>
          </cell>
          <cell r="E176" t="str">
            <v>7202</v>
          </cell>
          <cell r="F176" t="str">
            <v>Holešov</v>
          </cell>
          <cell r="G176" t="str">
            <v>CZ0721</v>
          </cell>
          <cell r="H176" t="str">
            <v>Kroměříž</v>
          </cell>
          <cell r="I176">
            <v>287199</v>
          </cell>
          <cell r="J176" t="str">
            <v>Horní Lapač 22, 769 01  Holešov, Kroměříž</v>
          </cell>
          <cell r="K176" t="str">
            <v>starostka</v>
          </cell>
          <cell r="M176" t="str">
            <v>Jaroslava</v>
          </cell>
          <cell r="N176" t="str">
            <v>Hudečková</v>
          </cell>
          <cell r="P176" t="str">
            <v>Jaroslava Hudečková</v>
          </cell>
          <cell r="Q176" t="str">
            <v>Jaroslava Hudečková</v>
          </cell>
          <cell r="R176">
            <v>573399018</v>
          </cell>
          <cell r="T176">
            <v>739043543</v>
          </cell>
          <cell r="U176" t="str">
            <v>obechornilapac@seznam.cz</v>
          </cell>
          <cell r="V176">
            <v>588474</v>
          </cell>
          <cell r="W176">
            <v>284</v>
          </cell>
          <cell r="X176">
            <v>79.599100000000007</v>
          </cell>
          <cell r="Y176">
            <v>0</v>
          </cell>
          <cell r="Z176">
            <v>1.07</v>
          </cell>
          <cell r="AA176">
            <v>1.5629999999999999E-3</v>
          </cell>
          <cell r="AB176">
            <v>16</v>
          </cell>
          <cell r="AC176">
            <v>2.9E-4</v>
          </cell>
        </row>
        <row r="177">
          <cell r="A177">
            <v>544574</v>
          </cell>
          <cell r="B177" t="str">
            <v>Zlínský kraj</v>
          </cell>
          <cell r="C177" t="str">
            <v>Kroměříž</v>
          </cell>
          <cell r="D177" t="str">
            <v>Hoštice</v>
          </cell>
          <cell r="E177" t="str">
            <v>7203</v>
          </cell>
          <cell r="F177" t="str">
            <v>Kroměříž</v>
          </cell>
          <cell r="G177" t="str">
            <v>CZ0721</v>
          </cell>
          <cell r="H177" t="str">
            <v>Kroměříž</v>
          </cell>
          <cell r="I177">
            <v>544574</v>
          </cell>
          <cell r="J177" t="str">
            <v>Hoštice 74, 768 13  Litenčice  Kroměříž</v>
          </cell>
          <cell r="K177" t="str">
            <v>starosta</v>
          </cell>
          <cell r="M177" t="str">
            <v>Miroslav</v>
          </cell>
          <cell r="N177" t="str">
            <v>Herodek</v>
          </cell>
          <cell r="P177" t="str">
            <v>Miroslav Herodek</v>
          </cell>
          <cell r="Q177" t="str">
            <v>Miroslav Herodek</v>
          </cell>
          <cell r="R177">
            <v>573374132</v>
          </cell>
          <cell r="T177">
            <v>737009502</v>
          </cell>
          <cell r="U177" t="str">
            <v>ou.hostice@tiscali.cz</v>
          </cell>
          <cell r="V177">
            <v>588482</v>
          </cell>
          <cell r="W177">
            <v>157</v>
          </cell>
          <cell r="X177">
            <v>756.80870000000004</v>
          </cell>
          <cell r="Y177">
            <v>0</v>
          </cell>
          <cell r="Z177">
            <v>1.07</v>
          </cell>
          <cell r="AA177">
            <v>1.1360000000000001E-3</v>
          </cell>
          <cell r="AB177">
            <v>10</v>
          </cell>
          <cell r="AC177">
            <v>1.8200000000000001E-4</v>
          </cell>
        </row>
        <row r="178">
          <cell r="A178">
            <v>287229</v>
          </cell>
          <cell r="B178" t="str">
            <v>Zlínský kraj</v>
          </cell>
          <cell r="C178" t="str">
            <v>Kroměříž</v>
          </cell>
          <cell r="D178" t="str">
            <v>Hulín</v>
          </cell>
          <cell r="E178" t="str">
            <v>7203</v>
          </cell>
          <cell r="F178" t="str">
            <v>Kroměříž</v>
          </cell>
          <cell r="G178" t="str">
            <v>CZ0721</v>
          </cell>
          <cell r="H178" t="str">
            <v>Kroměříž</v>
          </cell>
          <cell r="I178">
            <v>287229</v>
          </cell>
          <cell r="J178" t="str">
            <v>nám. Míru 162, 768 24  Hulín, Kroměříž</v>
          </cell>
          <cell r="K178" t="str">
            <v>starosta</v>
          </cell>
          <cell r="L178" t="str">
            <v>Ing.</v>
          </cell>
          <cell r="M178" t="str">
            <v>Jaromír</v>
          </cell>
          <cell r="N178" t="str">
            <v>Žůrek</v>
          </cell>
          <cell r="P178" t="str">
            <v>Ing. Bc. Jaromír Žůrek</v>
          </cell>
          <cell r="Q178" t="str">
            <v>Jaromír Žůrek</v>
          </cell>
          <cell r="R178">
            <v>573350522</v>
          </cell>
          <cell r="T178">
            <v>602567150</v>
          </cell>
          <cell r="U178" t="str">
            <v>podatelna@hulin.cz</v>
          </cell>
          <cell r="V178">
            <v>588491</v>
          </cell>
          <cell r="W178">
            <v>6414</v>
          </cell>
          <cell r="X178">
            <v>3211.7950999999998</v>
          </cell>
          <cell r="Y178">
            <v>686</v>
          </cell>
          <cell r="Z178">
            <v>1.1523000000000001</v>
          </cell>
          <cell r="AA178">
            <v>4.2495999999999999E-2</v>
          </cell>
          <cell r="AB178">
            <v>3153</v>
          </cell>
          <cell r="AC178">
            <v>5.7234E-2</v>
          </cell>
        </row>
        <row r="179">
          <cell r="A179">
            <v>287237</v>
          </cell>
          <cell r="B179" t="str">
            <v>Zlínský kraj</v>
          </cell>
          <cell r="C179" t="str">
            <v>Kroměříž</v>
          </cell>
          <cell r="D179" t="str">
            <v>Chomýž</v>
          </cell>
          <cell r="E179" t="str">
            <v>7201</v>
          </cell>
          <cell r="F179" t="str">
            <v>Bystřice pod Hostýnem</v>
          </cell>
          <cell r="G179" t="str">
            <v>CZ0721</v>
          </cell>
          <cell r="H179" t="str">
            <v>Kroměříž</v>
          </cell>
          <cell r="I179">
            <v>287237</v>
          </cell>
          <cell r="J179" t="str">
            <v>Chomýž 52, 768 61  Bystřice pod Hostýnem, Kroměříž</v>
          </cell>
          <cell r="K179" t="str">
            <v>starostka</v>
          </cell>
          <cell r="M179" t="str">
            <v>Irena</v>
          </cell>
          <cell r="N179" t="str">
            <v>Kolaříková</v>
          </cell>
          <cell r="P179" t="str">
            <v>Irena Kolaříková</v>
          </cell>
          <cell r="Q179" t="str">
            <v>Irena Kolaříková</v>
          </cell>
          <cell r="R179">
            <v>573393849</v>
          </cell>
          <cell r="T179">
            <v>776029293</v>
          </cell>
          <cell r="U179" t="str">
            <v>obec@chomyz.cz</v>
          </cell>
          <cell r="V179">
            <v>588504</v>
          </cell>
          <cell r="W179">
            <v>358</v>
          </cell>
          <cell r="X179">
            <v>356.39519999999999</v>
          </cell>
          <cell r="Y179">
            <v>34</v>
          </cell>
          <cell r="Z179">
            <v>1.07</v>
          </cell>
          <cell r="AA179">
            <v>2.3110000000000001E-3</v>
          </cell>
          <cell r="AB179">
            <v>29</v>
          </cell>
          <cell r="AC179">
            <v>5.2599999999999999E-4</v>
          </cell>
        </row>
        <row r="180">
          <cell r="A180">
            <v>287245</v>
          </cell>
          <cell r="B180" t="str">
            <v>Zlínský kraj</v>
          </cell>
          <cell r="C180" t="str">
            <v>Kroměříž</v>
          </cell>
          <cell r="D180" t="str">
            <v>Chropyně</v>
          </cell>
          <cell r="E180" t="str">
            <v>7203</v>
          </cell>
          <cell r="F180" t="str">
            <v>Kroměříž</v>
          </cell>
          <cell r="G180" t="str">
            <v>CZ0721</v>
          </cell>
          <cell r="H180" t="str">
            <v>Kroměříž</v>
          </cell>
          <cell r="I180">
            <v>287245</v>
          </cell>
          <cell r="J180" t="str">
            <v>nám. Svobody 29, 768 11  Chropyně, Kroměříž</v>
          </cell>
          <cell r="K180" t="str">
            <v>starostka</v>
          </cell>
          <cell r="L180" t="str">
            <v>Mgr.</v>
          </cell>
          <cell r="M180" t="str">
            <v>Michal</v>
          </cell>
          <cell r="N180" t="str">
            <v>Vlasatý</v>
          </cell>
          <cell r="P180" t="str">
            <v>Mgr. Michal Vlasatý</v>
          </cell>
          <cell r="Q180" t="str">
            <v>Michal Vlasatý</v>
          </cell>
          <cell r="R180">
            <v>573500730</v>
          </cell>
          <cell r="T180">
            <v>602589811</v>
          </cell>
          <cell r="U180" t="str">
            <v>mesto@muchropyne.cz</v>
          </cell>
          <cell r="V180">
            <v>588512</v>
          </cell>
          <cell r="W180">
            <v>4642</v>
          </cell>
          <cell r="X180">
            <v>1900.3774000000001</v>
          </cell>
          <cell r="Y180">
            <v>529</v>
          </cell>
          <cell r="Z180">
            <v>1.1523000000000001</v>
          </cell>
          <cell r="AA180">
            <v>3.0619E-2</v>
          </cell>
          <cell r="AB180">
            <v>1641</v>
          </cell>
          <cell r="AC180">
            <v>2.9787999999999999E-2</v>
          </cell>
        </row>
        <row r="181">
          <cell r="A181">
            <v>287253</v>
          </cell>
          <cell r="B181" t="str">
            <v>Zlínský kraj</v>
          </cell>
          <cell r="C181" t="str">
            <v>Kroměříž</v>
          </cell>
          <cell r="D181" t="str">
            <v>Kostelany</v>
          </cell>
          <cell r="E181" t="str">
            <v>7203</v>
          </cell>
          <cell r="F181" t="str">
            <v>Kroměříž</v>
          </cell>
          <cell r="G181" t="str">
            <v>CZ0721</v>
          </cell>
          <cell r="H181" t="str">
            <v>Kroměříž</v>
          </cell>
          <cell r="I181">
            <v>287253</v>
          </cell>
          <cell r="J181" t="str">
            <v>Kostelany 48, 767 01 Kroměříž Kroměříž</v>
          </cell>
          <cell r="K181" t="str">
            <v>starosta</v>
          </cell>
          <cell r="M181" t="str">
            <v>Jan</v>
          </cell>
          <cell r="N181" t="str">
            <v>Petřík</v>
          </cell>
          <cell r="P181" t="str">
            <v>Jan Petřík</v>
          </cell>
          <cell r="Q181" t="str">
            <v>Jan Petřík</v>
          </cell>
          <cell r="R181">
            <v>573367020</v>
          </cell>
          <cell r="S181">
            <v>573367020</v>
          </cell>
          <cell r="T181">
            <v>607870392</v>
          </cell>
          <cell r="U181" t="str">
            <v>kostelany@c-box.cz</v>
          </cell>
          <cell r="V181">
            <v>588521</v>
          </cell>
          <cell r="W181">
            <v>653</v>
          </cell>
          <cell r="X181">
            <v>1328.789</v>
          </cell>
          <cell r="Y181">
            <v>53</v>
          </cell>
          <cell r="Z181">
            <v>1.07</v>
          </cell>
          <cell r="AA181">
            <v>4.431E-3</v>
          </cell>
          <cell r="AB181">
            <v>60</v>
          </cell>
          <cell r="AC181">
            <v>1.0889999999999999E-3</v>
          </cell>
        </row>
        <row r="182">
          <cell r="A182">
            <v>287270</v>
          </cell>
          <cell r="B182" t="str">
            <v>Zlínský kraj</v>
          </cell>
          <cell r="C182" t="str">
            <v>Kroměříž</v>
          </cell>
          <cell r="D182" t="str">
            <v>Chvalnov-Lísky</v>
          </cell>
          <cell r="E182" t="str">
            <v>7203</v>
          </cell>
          <cell r="F182" t="str">
            <v>Kroměříž</v>
          </cell>
          <cell r="G182" t="str">
            <v>CZ0721</v>
          </cell>
          <cell r="H182" t="str">
            <v>Kroměříž</v>
          </cell>
          <cell r="I182">
            <v>287270</v>
          </cell>
          <cell r="J182" t="str">
            <v>Chvalnov-Lísky 68, 768 05  Koryčany, Kroměříž</v>
          </cell>
          <cell r="K182" t="str">
            <v>starosta</v>
          </cell>
          <cell r="L182" t="str">
            <v>Ing.</v>
          </cell>
          <cell r="M182" t="str">
            <v>Zdeněk</v>
          </cell>
          <cell r="N182" t="str">
            <v>Lehkoživ</v>
          </cell>
          <cell r="P182" t="str">
            <v>Ing. Zdeněk Lehkoživ</v>
          </cell>
          <cell r="Q182" t="str">
            <v>Zdeněk Lehkoživ</v>
          </cell>
          <cell r="T182">
            <v>724190783</v>
          </cell>
          <cell r="U182" t="str">
            <v>obec@chvalnovlisky.cz</v>
          </cell>
          <cell r="V182">
            <v>588547</v>
          </cell>
          <cell r="W182">
            <v>231</v>
          </cell>
          <cell r="X182">
            <v>883.79899999999998</v>
          </cell>
          <cell r="Y182">
            <v>0</v>
          </cell>
          <cell r="Z182">
            <v>1.07</v>
          </cell>
          <cell r="AA182">
            <v>1.5889999999999999E-3</v>
          </cell>
          <cell r="AB182">
            <v>14</v>
          </cell>
          <cell r="AC182">
            <v>2.5399999999999999E-4</v>
          </cell>
        </row>
        <row r="183">
          <cell r="A183">
            <v>542369</v>
          </cell>
          <cell r="B183" t="str">
            <v>Zlínský kraj</v>
          </cell>
          <cell r="C183" t="str">
            <v>Kroměříž</v>
          </cell>
          <cell r="D183" t="str">
            <v>Jankovice</v>
          </cell>
          <cell r="E183" t="str">
            <v>7202</v>
          </cell>
          <cell r="F183" t="str">
            <v>Holešov</v>
          </cell>
          <cell r="G183" t="str">
            <v>CZ0721</v>
          </cell>
          <cell r="H183" t="str">
            <v>Kroměříž</v>
          </cell>
          <cell r="I183">
            <v>542369</v>
          </cell>
          <cell r="J183" t="str">
            <v>Jankovice 15, 687 04  Traplice, Uherské Hradiště</v>
          </cell>
          <cell r="K183" t="str">
            <v>starosta</v>
          </cell>
          <cell r="L183" t="str">
            <v>Ing. arch.</v>
          </cell>
          <cell r="M183" t="str">
            <v>Jaroslav</v>
          </cell>
          <cell r="N183" t="str">
            <v>Dvořák</v>
          </cell>
          <cell r="P183" t="str">
            <v>Ing. arch. Jaroslav Dvořák</v>
          </cell>
          <cell r="Q183" t="str">
            <v>Jaroslav Dvořák</v>
          </cell>
          <cell r="R183">
            <v>572572724</v>
          </cell>
          <cell r="T183">
            <v>776625188</v>
          </cell>
          <cell r="U183" t="str">
            <v>jankovice@post.cz</v>
          </cell>
          <cell r="V183">
            <v>588555</v>
          </cell>
          <cell r="W183">
            <v>417</v>
          </cell>
          <cell r="X183">
            <v>417.72969999999998</v>
          </cell>
          <cell r="Y183">
            <v>0</v>
          </cell>
          <cell r="Z183">
            <v>1.07</v>
          </cell>
          <cell r="AA183">
            <v>2.4199999999999998E-3</v>
          </cell>
          <cell r="AB183">
            <v>39</v>
          </cell>
          <cell r="AC183">
            <v>7.0799999999999997E-4</v>
          </cell>
        </row>
        <row r="184">
          <cell r="A184">
            <v>544515</v>
          </cell>
          <cell r="B184" t="str">
            <v>Zlínský kraj</v>
          </cell>
          <cell r="C184" t="str">
            <v>Kroměříž</v>
          </cell>
          <cell r="D184" t="str">
            <v>Jarohněvice</v>
          </cell>
          <cell r="E184" t="str">
            <v>7203</v>
          </cell>
          <cell r="F184" t="str">
            <v>Kroměříž</v>
          </cell>
          <cell r="G184" t="str">
            <v>CZ0721</v>
          </cell>
          <cell r="H184" t="str">
            <v>Kroměříž</v>
          </cell>
          <cell r="I184">
            <v>544515</v>
          </cell>
          <cell r="J184" t="str">
            <v>Jarohněvice 83, 768 01  Jarohněvice, Kroměříž</v>
          </cell>
          <cell r="K184" t="str">
            <v>starostka</v>
          </cell>
          <cell r="M184" t="str">
            <v>Lenka</v>
          </cell>
          <cell r="N184" t="str">
            <v>Haboňová</v>
          </cell>
          <cell r="P184" t="str">
            <v>Lenka Haboňová</v>
          </cell>
          <cell r="Q184" t="str">
            <v>Lenka Haboňová</v>
          </cell>
          <cell r="R184">
            <v>573361017</v>
          </cell>
          <cell r="T184">
            <v>602468316</v>
          </cell>
          <cell r="U184" t="str">
            <v>jarohnevice@volny.cz</v>
          </cell>
          <cell r="V184">
            <v>588563</v>
          </cell>
          <cell r="W184">
            <v>314</v>
          </cell>
          <cell r="X184">
            <v>498.70370000000003</v>
          </cell>
          <cell r="Y184">
            <v>0</v>
          </cell>
          <cell r="Z184">
            <v>1.07</v>
          </cell>
          <cell r="AA184">
            <v>1.8910000000000001E-3</v>
          </cell>
          <cell r="AB184">
            <v>36</v>
          </cell>
          <cell r="AC184">
            <v>6.5300000000000004E-4</v>
          </cell>
        </row>
        <row r="185">
          <cell r="A185">
            <v>287326</v>
          </cell>
          <cell r="B185" t="str">
            <v>Zlínský kraj</v>
          </cell>
          <cell r="C185" t="str">
            <v>Kroměříž</v>
          </cell>
          <cell r="D185" t="str">
            <v>Komárno</v>
          </cell>
          <cell r="E185" t="str">
            <v>7201</v>
          </cell>
          <cell r="F185" t="str">
            <v>Bystřice pod Hostýnem</v>
          </cell>
          <cell r="G185" t="str">
            <v>CZ0721</v>
          </cell>
          <cell r="H185" t="str">
            <v>Kroměříž</v>
          </cell>
          <cell r="I185">
            <v>287326</v>
          </cell>
          <cell r="J185" t="str">
            <v>Komárno 49, 768 71  Rajnochovice, Kroměříž</v>
          </cell>
          <cell r="K185" t="str">
            <v>starosta</v>
          </cell>
          <cell r="M185" t="str">
            <v>Milan</v>
          </cell>
          <cell r="N185" t="str">
            <v>Šindelek</v>
          </cell>
          <cell r="P185" t="str">
            <v>Milan Šindelek</v>
          </cell>
          <cell r="Q185" t="str">
            <v>Milan Šindelek</v>
          </cell>
          <cell r="R185">
            <v>573391143</v>
          </cell>
          <cell r="T185">
            <v>777928867</v>
          </cell>
          <cell r="U185" t="str">
            <v>obec@komarno.cz</v>
          </cell>
          <cell r="V185">
            <v>588598</v>
          </cell>
          <cell r="W185">
            <v>262</v>
          </cell>
          <cell r="X185">
            <v>197.8125</v>
          </cell>
          <cell r="Y185">
            <v>0</v>
          </cell>
          <cell r="Z185">
            <v>1.07</v>
          </cell>
          <cell r="AA185">
            <v>1.49E-3</v>
          </cell>
          <cell r="AB185">
            <v>12</v>
          </cell>
          <cell r="AC185">
            <v>2.1800000000000001E-4</v>
          </cell>
        </row>
        <row r="186">
          <cell r="A186">
            <v>287334</v>
          </cell>
          <cell r="B186" t="str">
            <v>Zlínský kraj</v>
          </cell>
          <cell r="C186" t="str">
            <v>Kroměříž</v>
          </cell>
          <cell r="D186" t="str">
            <v>Koryčany</v>
          </cell>
          <cell r="E186" t="str">
            <v>7203</v>
          </cell>
          <cell r="F186" t="str">
            <v>Kroměříž</v>
          </cell>
          <cell r="G186" t="str">
            <v>CZ0721</v>
          </cell>
          <cell r="H186" t="str">
            <v>Kroměříž</v>
          </cell>
          <cell r="I186">
            <v>287334</v>
          </cell>
          <cell r="J186" t="str">
            <v>Náměstí 401, 768 05  Koryčany, Kroměříž</v>
          </cell>
          <cell r="K186" t="str">
            <v>starostka</v>
          </cell>
          <cell r="L186" t="str">
            <v>Ing.</v>
          </cell>
          <cell r="M186" t="str">
            <v>Hana</v>
          </cell>
          <cell r="N186" t="str">
            <v>Jamborová</v>
          </cell>
          <cell r="O186" t="str">
            <v>MBA</v>
          </cell>
          <cell r="P186" t="str">
            <v>Ing. Hana Jamborová, MBA</v>
          </cell>
          <cell r="Q186" t="str">
            <v>Hana Jamborová</v>
          </cell>
          <cell r="R186">
            <v>573500999</v>
          </cell>
          <cell r="T186">
            <v>601575328</v>
          </cell>
          <cell r="U186" t="str">
            <v>mesto@korycany.cz</v>
          </cell>
          <cell r="V186">
            <v>588601</v>
          </cell>
          <cell r="W186">
            <v>2732</v>
          </cell>
          <cell r="X186">
            <v>4112.6620999999996</v>
          </cell>
          <cell r="Y186">
            <v>318</v>
          </cell>
          <cell r="Z186">
            <v>1.1523000000000001</v>
          </cell>
          <cell r="AA186">
            <v>1.8945E-2</v>
          </cell>
          <cell r="AB186">
            <v>625</v>
          </cell>
          <cell r="AC186">
            <v>1.1344999999999999E-2</v>
          </cell>
        </row>
        <row r="187">
          <cell r="A187">
            <v>287342</v>
          </cell>
          <cell r="B187" t="str">
            <v>Zlínský kraj</v>
          </cell>
          <cell r="C187" t="str">
            <v>Kroměříž</v>
          </cell>
          <cell r="D187" t="str">
            <v>Kostelec u Holešova</v>
          </cell>
          <cell r="E187" t="str">
            <v>7202</v>
          </cell>
          <cell r="F187" t="str">
            <v>Holešov</v>
          </cell>
          <cell r="G187" t="str">
            <v>CZ0721</v>
          </cell>
          <cell r="H187" t="str">
            <v>Kroměříž</v>
          </cell>
          <cell r="I187">
            <v>287342</v>
          </cell>
          <cell r="J187" t="str">
            <v>Kostelec u Holešova 58, 768 43  Kostelec, Kroměříž</v>
          </cell>
          <cell r="K187" t="str">
            <v>starostka</v>
          </cell>
          <cell r="M187" t="str">
            <v>Jiří</v>
          </cell>
          <cell r="N187" t="str">
            <v>Čúzy</v>
          </cell>
          <cell r="P187" t="str">
            <v>Jiří Čúzy</v>
          </cell>
          <cell r="Q187" t="str">
            <v>Jiří Čúzy</v>
          </cell>
          <cell r="R187">
            <v>573385129</v>
          </cell>
          <cell r="T187">
            <v>724184620</v>
          </cell>
          <cell r="U187" t="str">
            <v>obeckuh@volny.cz</v>
          </cell>
          <cell r="V187">
            <v>588610</v>
          </cell>
          <cell r="W187">
            <v>979</v>
          </cell>
          <cell r="X187">
            <v>1502.6549</v>
          </cell>
          <cell r="Y187">
            <v>234</v>
          </cell>
          <cell r="Z187">
            <v>1.07</v>
          </cell>
          <cell r="AA187">
            <v>7.535E-3</v>
          </cell>
          <cell r="AB187">
            <v>98</v>
          </cell>
          <cell r="AC187">
            <v>1.779E-3</v>
          </cell>
        </row>
        <row r="188">
          <cell r="A188">
            <v>544582</v>
          </cell>
          <cell r="B188" t="str">
            <v>Zlínský kraj</v>
          </cell>
          <cell r="C188" t="str">
            <v>Kroměříž</v>
          </cell>
          <cell r="D188" t="str">
            <v>Kunkovice</v>
          </cell>
          <cell r="E188" t="str">
            <v>7203</v>
          </cell>
          <cell r="F188" t="str">
            <v>Kroměříž</v>
          </cell>
          <cell r="G188" t="str">
            <v>CZ0721</v>
          </cell>
          <cell r="H188" t="str">
            <v>Kroměříž</v>
          </cell>
          <cell r="I188">
            <v>544582</v>
          </cell>
          <cell r="J188" t="str">
            <v>Kunkovice 30, 768 13  Litenčice, Kroměříž</v>
          </cell>
          <cell r="K188" t="str">
            <v>starosta</v>
          </cell>
          <cell r="L188" t="str">
            <v>Ing.</v>
          </cell>
          <cell r="M188" t="str">
            <v>Roman</v>
          </cell>
          <cell r="N188" t="str">
            <v>Novotný</v>
          </cell>
          <cell r="O188" t="str">
            <v>Dis.</v>
          </cell>
          <cell r="P188" t="str">
            <v>Ing. Roman Novotný, Dis.</v>
          </cell>
          <cell r="Q188" t="str">
            <v>Roman Novotný</v>
          </cell>
          <cell r="R188">
            <v>573374081</v>
          </cell>
          <cell r="T188">
            <v>732457941</v>
          </cell>
          <cell r="U188" t="str">
            <v>obec.kunkovice@volny.cz</v>
          </cell>
          <cell r="V188">
            <v>588628</v>
          </cell>
          <cell r="W188">
            <v>78</v>
          </cell>
          <cell r="X188">
            <v>711.86279999999999</v>
          </cell>
          <cell r="Y188">
            <v>0</v>
          </cell>
          <cell r="Z188">
            <v>1.07</v>
          </cell>
          <cell r="AA188">
            <v>6.8800000000000003E-4</v>
          </cell>
          <cell r="AB188">
            <v>9</v>
          </cell>
          <cell r="AC188">
            <v>1.63E-4</v>
          </cell>
        </row>
        <row r="189">
          <cell r="A189">
            <v>287377</v>
          </cell>
          <cell r="B189" t="str">
            <v>Zlínský kraj</v>
          </cell>
          <cell r="C189" t="str">
            <v>Kroměříž</v>
          </cell>
          <cell r="D189" t="str">
            <v>Kurovice</v>
          </cell>
          <cell r="E189" t="str">
            <v>7202</v>
          </cell>
          <cell r="F189" t="str">
            <v>Holešov</v>
          </cell>
          <cell r="G189" t="str">
            <v>CZ0721</v>
          </cell>
          <cell r="H189" t="str">
            <v>Kroměříž</v>
          </cell>
          <cell r="I189">
            <v>287377</v>
          </cell>
          <cell r="J189" t="str">
            <v>Kurovice 68, 768 52  Míškovice, Kroměříž</v>
          </cell>
          <cell r="K189" t="str">
            <v>starostka</v>
          </cell>
          <cell r="L189" t="str">
            <v>Mgr.</v>
          </cell>
          <cell r="M189" t="str">
            <v>Lenka</v>
          </cell>
          <cell r="N189" t="str">
            <v>Koutná</v>
          </cell>
          <cell r="P189" t="str">
            <v>Mgr. Lenka Koutná</v>
          </cell>
          <cell r="Q189" t="str">
            <v>Lenka Koutná</v>
          </cell>
          <cell r="R189">
            <v>573350711</v>
          </cell>
          <cell r="T189">
            <v>602569764</v>
          </cell>
          <cell r="U189" t="str">
            <v>obec@kurovice.cz</v>
          </cell>
          <cell r="V189">
            <v>588636</v>
          </cell>
          <cell r="W189">
            <v>265</v>
          </cell>
          <cell r="X189">
            <v>550.38369999999998</v>
          </cell>
          <cell r="Y189">
            <v>0</v>
          </cell>
          <cell r="Z189">
            <v>1.07</v>
          </cell>
          <cell r="AA189">
            <v>1.6440000000000001E-3</v>
          </cell>
          <cell r="AB189">
            <v>52</v>
          </cell>
          <cell r="AC189">
            <v>9.4399999999999996E-4</v>
          </cell>
        </row>
        <row r="190">
          <cell r="A190">
            <v>287385</v>
          </cell>
          <cell r="B190" t="str">
            <v>Zlínský kraj</v>
          </cell>
          <cell r="C190" t="str">
            <v>Kroměříž</v>
          </cell>
          <cell r="D190" t="str">
            <v>Kvasice</v>
          </cell>
          <cell r="E190" t="str">
            <v>7203</v>
          </cell>
          <cell r="F190" t="str">
            <v>Kroměříž</v>
          </cell>
          <cell r="G190" t="str">
            <v>CZ0721</v>
          </cell>
          <cell r="H190" t="str">
            <v>Kroměříž</v>
          </cell>
          <cell r="I190">
            <v>287385</v>
          </cell>
          <cell r="J190" t="str">
            <v>nám. A. Dohnala 18, 768 21  Kvasice, Kroměříž</v>
          </cell>
          <cell r="K190" t="str">
            <v>starosta</v>
          </cell>
          <cell r="L190" t="str">
            <v>Ing.</v>
          </cell>
          <cell r="M190" t="str">
            <v>Dušan</v>
          </cell>
          <cell r="N190" t="str">
            <v>Odehnal</v>
          </cell>
          <cell r="P190" t="str">
            <v>Ing. Dušan Odehnal</v>
          </cell>
          <cell r="Q190" t="str">
            <v>Dušan Odehnal</v>
          </cell>
          <cell r="R190">
            <v>573358041</v>
          </cell>
          <cell r="T190">
            <v>724189504</v>
          </cell>
          <cell r="U190" t="str">
            <v>podatelna@kvasice.cz</v>
          </cell>
          <cell r="V190">
            <v>588644</v>
          </cell>
          <cell r="W190">
            <v>2189</v>
          </cell>
          <cell r="X190">
            <v>1105.2025000000001</v>
          </cell>
          <cell r="Y190">
            <v>311</v>
          </cell>
          <cell r="Z190">
            <v>1.1523000000000001</v>
          </cell>
          <cell r="AA190">
            <v>1.4572999999999999E-2</v>
          </cell>
          <cell r="AB190">
            <v>404</v>
          </cell>
          <cell r="AC190">
            <v>7.3340000000000002E-3</v>
          </cell>
        </row>
        <row r="191">
          <cell r="A191">
            <v>287393</v>
          </cell>
          <cell r="B191" t="str">
            <v>Zlínský kraj</v>
          </cell>
          <cell r="C191" t="str">
            <v>Kroměříž</v>
          </cell>
          <cell r="D191" t="str">
            <v>Kyselovice</v>
          </cell>
          <cell r="E191" t="str">
            <v>7203</v>
          </cell>
          <cell r="F191" t="str">
            <v>Kroměříž</v>
          </cell>
          <cell r="G191" t="str">
            <v>CZ0721</v>
          </cell>
          <cell r="H191" t="str">
            <v>Kroměříž</v>
          </cell>
          <cell r="I191">
            <v>287393</v>
          </cell>
          <cell r="J191" t="str">
            <v>Kyselovice 189, 768 11  Chropyně, Kroměříž</v>
          </cell>
          <cell r="K191" t="str">
            <v>starosta</v>
          </cell>
          <cell r="L191" t="str">
            <v>Ing.</v>
          </cell>
          <cell r="M191" t="str">
            <v>Radim</v>
          </cell>
          <cell r="N191" t="str">
            <v>Vlasatý</v>
          </cell>
          <cell r="P191" t="str">
            <v>Ing. Radim Vlasatý</v>
          </cell>
          <cell r="Q191" t="str">
            <v>Radim Vlasatý</v>
          </cell>
          <cell r="R191">
            <v>573355291</v>
          </cell>
          <cell r="T191">
            <v>724187082</v>
          </cell>
          <cell r="U191" t="str">
            <v>obec@obec-kyselovice.cz</v>
          </cell>
          <cell r="V191">
            <v>588652</v>
          </cell>
          <cell r="W191">
            <v>497</v>
          </cell>
          <cell r="X191">
            <v>675.9461</v>
          </cell>
          <cell r="Y191">
            <v>40</v>
          </cell>
          <cell r="Z191">
            <v>1.07</v>
          </cell>
          <cell r="AA191">
            <v>3.235E-3</v>
          </cell>
          <cell r="AB191">
            <v>50</v>
          </cell>
          <cell r="AC191">
            <v>9.0799999999999995E-4</v>
          </cell>
        </row>
        <row r="192">
          <cell r="A192">
            <v>287407</v>
          </cell>
          <cell r="B192" t="str">
            <v>Zlínský kraj</v>
          </cell>
          <cell r="C192" t="str">
            <v>Kroměříž</v>
          </cell>
          <cell r="D192" t="str">
            <v>Lechotice</v>
          </cell>
          <cell r="E192" t="str">
            <v>7202</v>
          </cell>
          <cell r="F192" t="str">
            <v>Holešov</v>
          </cell>
          <cell r="G192" t="str">
            <v>CZ0721</v>
          </cell>
          <cell r="H192" t="str">
            <v>Kroměříž</v>
          </cell>
          <cell r="I192">
            <v>287407</v>
          </cell>
          <cell r="J192" t="str">
            <v>Lechotice 100, 768 52  Míškovice, Kroměříž</v>
          </cell>
          <cell r="K192" t="str">
            <v>starosta</v>
          </cell>
          <cell r="L192" t="str">
            <v>Ing.</v>
          </cell>
          <cell r="M192" t="str">
            <v>Petr</v>
          </cell>
          <cell r="N192" t="str">
            <v>Maňásek</v>
          </cell>
          <cell r="P192" t="str">
            <v>Ing. Petr Maňásek</v>
          </cell>
          <cell r="Q192" t="str">
            <v>Petr Maňásek</v>
          </cell>
          <cell r="R192">
            <v>573388623</v>
          </cell>
          <cell r="T192">
            <v>724187078</v>
          </cell>
          <cell r="U192" t="str">
            <v>podatelna@lechotice.cz</v>
          </cell>
          <cell r="V192">
            <v>588661</v>
          </cell>
          <cell r="W192">
            <v>445</v>
          </cell>
          <cell r="X192">
            <v>492.87029999999999</v>
          </cell>
          <cell r="Y192">
            <v>21</v>
          </cell>
          <cell r="Z192">
            <v>1.07</v>
          </cell>
          <cell r="AA192">
            <v>2.748E-3</v>
          </cell>
          <cell r="AB192">
            <v>90</v>
          </cell>
          <cell r="AC192">
            <v>1.634E-3</v>
          </cell>
        </row>
        <row r="193">
          <cell r="A193">
            <v>287431</v>
          </cell>
          <cell r="B193" t="str">
            <v>Zlínský kraj</v>
          </cell>
          <cell r="C193" t="str">
            <v>Kroměříž</v>
          </cell>
          <cell r="D193" t="str">
            <v>Litenčice</v>
          </cell>
          <cell r="E193" t="str">
            <v>7203</v>
          </cell>
          <cell r="F193" t="str">
            <v>Kroměříž</v>
          </cell>
          <cell r="G193" t="str">
            <v>CZ0721</v>
          </cell>
          <cell r="H193" t="str">
            <v>Kroměříž</v>
          </cell>
          <cell r="I193">
            <v>287431</v>
          </cell>
          <cell r="J193" t="str">
            <v>Litenčice 97, 768 13  Litenčice, Kroměříž</v>
          </cell>
          <cell r="K193" t="str">
            <v>starosta</v>
          </cell>
          <cell r="M193" t="str">
            <v>Josef</v>
          </cell>
          <cell r="N193" t="str">
            <v>Smažinka</v>
          </cell>
          <cell r="P193" t="str">
            <v>Josef Smažinka</v>
          </cell>
          <cell r="Q193" t="str">
            <v>Josef Smažinka</v>
          </cell>
          <cell r="R193">
            <v>573374017</v>
          </cell>
          <cell r="T193">
            <v>602516705</v>
          </cell>
          <cell r="U193" t="str">
            <v>obec.litencice@seznam.cz</v>
          </cell>
          <cell r="V193">
            <v>588695</v>
          </cell>
          <cell r="W193">
            <v>470</v>
          </cell>
          <cell r="X193">
            <v>1053.2511</v>
          </cell>
          <cell r="Y193">
            <v>130</v>
          </cell>
          <cell r="Z193">
            <v>1.07</v>
          </cell>
          <cell r="AA193">
            <v>3.862E-3</v>
          </cell>
          <cell r="AB193">
            <v>88</v>
          </cell>
          <cell r="AC193">
            <v>1.5969999999999999E-3</v>
          </cell>
        </row>
        <row r="194">
          <cell r="A194">
            <v>287440</v>
          </cell>
          <cell r="B194" t="str">
            <v>Zlínský kraj</v>
          </cell>
          <cell r="C194" t="str">
            <v>Kroměříž</v>
          </cell>
          <cell r="D194" t="str">
            <v>Loukov</v>
          </cell>
          <cell r="E194" t="str">
            <v>7201</v>
          </cell>
          <cell r="F194" t="str">
            <v>Bystřice pod Hostýnem</v>
          </cell>
          <cell r="G194" t="str">
            <v>CZ0721</v>
          </cell>
          <cell r="H194" t="str">
            <v>Kroměříž</v>
          </cell>
          <cell r="I194">
            <v>287440</v>
          </cell>
          <cell r="J194" t="str">
            <v>Loukov 199, 768 75  Loukov, Kroměříž</v>
          </cell>
          <cell r="K194" t="str">
            <v>starosta</v>
          </cell>
          <cell r="L194" t="str">
            <v>Ing.</v>
          </cell>
          <cell r="M194" t="str">
            <v>Antonín</v>
          </cell>
          <cell r="N194" t="str">
            <v>Zlámal</v>
          </cell>
          <cell r="P194" t="str">
            <v>Ing. Antonín Zlámal</v>
          </cell>
          <cell r="Q194" t="str">
            <v>Antonín Zlámal</v>
          </cell>
          <cell r="R194">
            <v>573390121</v>
          </cell>
          <cell r="T194">
            <v>739304032</v>
          </cell>
          <cell r="U194" t="str">
            <v>podatelna@loukov.cz</v>
          </cell>
          <cell r="V194">
            <v>588709</v>
          </cell>
          <cell r="W194">
            <v>931</v>
          </cell>
          <cell r="X194">
            <v>1472.0045</v>
          </cell>
          <cell r="Y194">
            <v>75</v>
          </cell>
          <cell r="Z194">
            <v>1.07</v>
          </cell>
          <cell r="AA194">
            <v>6.1539999999999997E-3</v>
          </cell>
          <cell r="AB194">
            <v>236</v>
          </cell>
          <cell r="AC194">
            <v>4.2839999999999996E-3</v>
          </cell>
        </row>
        <row r="195">
          <cell r="A195">
            <v>287458</v>
          </cell>
          <cell r="B195" t="str">
            <v>Zlínský kraj</v>
          </cell>
          <cell r="C195" t="str">
            <v>Kroměříž</v>
          </cell>
          <cell r="D195" t="str">
            <v>Lubná</v>
          </cell>
          <cell r="E195" t="str">
            <v>7203</v>
          </cell>
          <cell r="F195" t="str">
            <v>Kroměříž</v>
          </cell>
          <cell r="G195" t="str">
            <v>CZ0721</v>
          </cell>
          <cell r="H195" t="str">
            <v>Kroměříž</v>
          </cell>
          <cell r="I195">
            <v>287458</v>
          </cell>
          <cell r="J195" t="str">
            <v>Lubná 177, 767 01  Kroměříž 1, Kroměříž</v>
          </cell>
          <cell r="K195" t="str">
            <v>starostka</v>
          </cell>
          <cell r="M195" t="str">
            <v>Ivana</v>
          </cell>
          <cell r="N195" t="str">
            <v>Skypalová</v>
          </cell>
          <cell r="P195" t="str">
            <v>Ivana Skypalová</v>
          </cell>
          <cell r="Q195" t="str">
            <v>Ivana Skypalová</v>
          </cell>
          <cell r="R195">
            <v>573335026</v>
          </cell>
          <cell r="T195">
            <v>724189505</v>
          </cell>
          <cell r="U195" t="str">
            <v>starosta@obeclubna.cz</v>
          </cell>
          <cell r="V195">
            <v>588717</v>
          </cell>
          <cell r="W195">
            <v>465</v>
          </cell>
          <cell r="X195">
            <v>675.61509999999998</v>
          </cell>
          <cell r="Y195">
            <v>19</v>
          </cell>
          <cell r="Z195">
            <v>1.07</v>
          </cell>
          <cell r="AA195">
            <v>2.9150000000000001E-3</v>
          </cell>
          <cell r="AB195">
            <v>32</v>
          </cell>
          <cell r="AC195">
            <v>5.8100000000000003E-4</v>
          </cell>
        </row>
        <row r="196">
          <cell r="A196">
            <v>287466</v>
          </cell>
          <cell r="B196" t="str">
            <v>Zlínský kraj</v>
          </cell>
          <cell r="C196" t="str">
            <v>Kroměříž</v>
          </cell>
          <cell r="D196" t="str">
            <v>Ludslavice</v>
          </cell>
          <cell r="E196" t="str">
            <v>7202</v>
          </cell>
          <cell r="F196" t="str">
            <v>Holešov</v>
          </cell>
          <cell r="G196" t="str">
            <v>CZ0721</v>
          </cell>
          <cell r="H196" t="str">
            <v>Kroměříž</v>
          </cell>
          <cell r="I196">
            <v>287466</v>
          </cell>
          <cell r="J196" t="str">
            <v>Ludslavice 31, 768 52  Míškovice u Holešova, Kroměříž</v>
          </cell>
          <cell r="K196" t="str">
            <v>starosta</v>
          </cell>
          <cell r="M196" t="str">
            <v>Lukáš</v>
          </cell>
          <cell r="N196" t="str">
            <v>Rafaja</v>
          </cell>
          <cell r="P196" t="str">
            <v>Lukáš Rafaja</v>
          </cell>
          <cell r="Q196" t="str">
            <v>Lukáš Rafaja</v>
          </cell>
          <cell r="R196">
            <v>573398110</v>
          </cell>
          <cell r="S196">
            <v>573398110</v>
          </cell>
          <cell r="T196">
            <v>736601231</v>
          </cell>
          <cell r="U196" t="str">
            <v>ou@ludslavice.cz</v>
          </cell>
          <cell r="V196">
            <v>588725</v>
          </cell>
          <cell r="W196">
            <v>512</v>
          </cell>
          <cell r="X196">
            <v>585.07619999999997</v>
          </cell>
          <cell r="Y196">
            <v>98</v>
          </cell>
          <cell r="Z196">
            <v>1.07</v>
          </cell>
          <cell r="AA196">
            <v>3.6849999999999999E-3</v>
          </cell>
          <cell r="AB196">
            <v>93</v>
          </cell>
          <cell r="AC196">
            <v>1.688E-3</v>
          </cell>
        </row>
        <row r="197">
          <cell r="A197">
            <v>287474</v>
          </cell>
          <cell r="B197" t="str">
            <v>Zlínský kraj</v>
          </cell>
          <cell r="C197" t="str">
            <v>Kroměříž</v>
          </cell>
          <cell r="D197" t="str">
            <v>Lutopecny</v>
          </cell>
          <cell r="E197" t="str">
            <v>7203</v>
          </cell>
          <cell r="F197" t="str">
            <v>Kroměříž</v>
          </cell>
          <cell r="G197" t="str">
            <v>CZ0721</v>
          </cell>
          <cell r="H197" t="str">
            <v>Kroměříž</v>
          </cell>
          <cell r="I197">
            <v>287474</v>
          </cell>
          <cell r="J197" t="str">
            <v>Lutopecny 1, 767 01  Kroměříž 1, Kroměříž</v>
          </cell>
          <cell r="K197" t="str">
            <v>starosta</v>
          </cell>
          <cell r="M197" t="str">
            <v>Petr</v>
          </cell>
          <cell r="N197" t="str">
            <v>Navrátil</v>
          </cell>
          <cell r="P197" t="str">
            <v>Petr Navrátil</v>
          </cell>
          <cell r="Q197" t="str">
            <v>Petr Navrátil</v>
          </cell>
          <cell r="R197">
            <v>573338474</v>
          </cell>
          <cell r="T197">
            <v>606520082</v>
          </cell>
          <cell r="U197" t="str">
            <v>ou@lutopecny.cz</v>
          </cell>
          <cell r="V197">
            <v>588733</v>
          </cell>
          <cell r="W197">
            <v>594</v>
          </cell>
          <cell r="X197">
            <v>486.86599999999999</v>
          </cell>
          <cell r="Y197">
            <v>24</v>
          </cell>
          <cell r="Z197">
            <v>1.07</v>
          </cell>
          <cell r="AA197">
            <v>3.578E-3</v>
          </cell>
          <cell r="AB197">
            <v>131</v>
          </cell>
          <cell r="AC197">
            <v>2.3779999999999999E-3</v>
          </cell>
        </row>
        <row r="198">
          <cell r="A198">
            <v>287482</v>
          </cell>
          <cell r="B198" t="str">
            <v>Zlínský kraj</v>
          </cell>
          <cell r="C198" t="str">
            <v>Kroměříž</v>
          </cell>
          <cell r="D198" t="str">
            <v>Martinice</v>
          </cell>
          <cell r="E198" t="str">
            <v>7202</v>
          </cell>
          <cell r="F198" t="str">
            <v>Holešov</v>
          </cell>
          <cell r="G198" t="str">
            <v>CZ0721</v>
          </cell>
          <cell r="H198" t="str">
            <v>Kroměříž</v>
          </cell>
          <cell r="I198">
            <v>287482</v>
          </cell>
          <cell r="J198" t="str">
            <v>Martinice 16, 769 01  Holešov 1, Kroměříž</v>
          </cell>
          <cell r="K198" t="str">
            <v>starosta</v>
          </cell>
          <cell r="M198" t="str">
            <v>Pavel</v>
          </cell>
          <cell r="N198" t="str">
            <v>Fiurášek</v>
          </cell>
          <cell r="P198" t="str">
            <v>Pavel Fiurášek</v>
          </cell>
          <cell r="Q198" t="str">
            <v>Pavel Fiurášek</v>
          </cell>
          <cell r="R198">
            <v>573399010</v>
          </cell>
          <cell r="S198">
            <v>573399010</v>
          </cell>
          <cell r="T198">
            <v>603732124</v>
          </cell>
          <cell r="U198" t="str">
            <v>ou@martinice.cz</v>
          </cell>
          <cell r="V198">
            <v>588741</v>
          </cell>
          <cell r="W198">
            <v>866</v>
          </cell>
          <cell r="X198">
            <v>476.07470000000001</v>
          </cell>
          <cell r="Y198">
            <v>103</v>
          </cell>
          <cell r="Z198">
            <v>1.07</v>
          </cell>
          <cell r="AA198">
            <v>5.6059999999999999E-3</v>
          </cell>
          <cell r="AB198">
            <v>110</v>
          </cell>
          <cell r="AC198">
            <v>1.9970000000000001E-3</v>
          </cell>
        </row>
        <row r="199">
          <cell r="A199">
            <v>287491</v>
          </cell>
          <cell r="B199" t="str">
            <v>Zlínský kraj</v>
          </cell>
          <cell r="C199" t="str">
            <v>Kroměříž</v>
          </cell>
          <cell r="D199" t="str">
            <v>Míškovice</v>
          </cell>
          <cell r="E199" t="str">
            <v>7202</v>
          </cell>
          <cell r="F199" t="str">
            <v>Holešov</v>
          </cell>
          <cell r="G199" t="str">
            <v>CZ0721</v>
          </cell>
          <cell r="H199" t="str">
            <v>Kroměříž</v>
          </cell>
          <cell r="I199">
            <v>287491</v>
          </cell>
          <cell r="J199" t="str">
            <v>Míškovice 46, 768 52  Míškovice, Kroměříž</v>
          </cell>
          <cell r="K199" t="str">
            <v>starosta</v>
          </cell>
          <cell r="M199" t="str">
            <v>Josef</v>
          </cell>
          <cell r="N199" t="str">
            <v>Polaštík</v>
          </cell>
          <cell r="P199" t="str">
            <v>Josef Polaštík</v>
          </cell>
          <cell r="Q199" t="str">
            <v>Josef Polaštík</v>
          </cell>
          <cell r="R199">
            <v>573387037</v>
          </cell>
          <cell r="T199">
            <v>731509902</v>
          </cell>
          <cell r="U199" t="str">
            <v>ou@obecmiskovice.cz</v>
          </cell>
          <cell r="V199">
            <v>588750</v>
          </cell>
          <cell r="W199">
            <v>716</v>
          </cell>
          <cell r="X199">
            <v>718.38879999999995</v>
          </cell>
          <cell r="Y199">
            <v>21</v>
          </cell>
          <cell r="Z199">
            <v>1.07</v>
          </cell>
          <cell r="AA199">
            <v>4.313E-3</v>
          </cell>
          <cell r="AB199">
            <v>160</v>
          </cell>
          <cell r="AC199">
            <v>2.9039999999999999E-3</v>
          </cell>
        </row>
        <row r="200">
          <cell r="A200">
            <v>287504</v>
          </cell>
          <cell r="B200" t="str">
            <v>Zlínský kraj</v>
          </cell>
          <cell r="C200" t="str">
            <v>Kroměříž</v>
          </cell>
          <cell r="D200" t="str">
            <v>Morkovice-Slížany</v>
          </cell>
          <cell r="E200" t="str">
            <v>7203</v>
          </cell>
          <cell r="F200" t="str">
            <v>Kroměříž</v>
          </cell>
          <cell r="G200" t="str">
            <v>CZ0721</v>
          </cell>
          <cell r="H200" t="str">
            <v>Kroměříž</v>
          </cell>
          <cell r="I200">
            <v>287504</v>
          </cell>
          <cell r="J200" t="str">
            <v>Náměstí 900, 768 33  Morkovice-Slížany  Kroměříž</v>
          </cell>
          <cell r="K200" t="str">
            <v>starosta</v>
          </cell>
          <cell r="L200" t="str">
            <v>Mgr.</v>
          </cell>
          <cell r="M200" t="str">
            <v>Pavel</v>
          </cell>
          <cell r="N200" t="str">
            <v>Horák</v>
          </cell>
          <cell r="P200" t="str">
            <v>Mgr. Pavel Horák</v>
          </cell>
          <cell r="Q200" t="str">
            <v>Pavel Horák</v>
          </cell>
          <cell r="R200">
            <v>573370006</v>
          </cell>
          <cell r="S200">
            <v>573370126</v>
          </cell>
          <cell r="T200">
            <v>602511476</v>
          </cell>
          <cell r="U200" t="str">
            <v>mesto@morkovice-slizany.cz</v>
          </cell>
          <cell r="V200">
            <v>588768</v>
          </cell>
          <cell r="W200">
            <v>2975</v>
          </cell>
          <cell r="X200">
            <v>2107.2413999999999</v>
          </cell>
          <cell r="Y200">
            <v>453</v>
          </cell>
          <cell r="Z200">
            <v>1.1523000000000001</v>
          </cell>
          <cell r="AA200">
            <v>2.0508999999999999E-2</v>
          </cell>
          <cell r="AB200">
            <v>600</v>
          </cell>
          <cell r="AC200">
            <v>1.0891E-2</v>
          </cell>
        </row>
        <row r="201">
          <cell r="A201">
            <v>544604</v>
          </cell>
          <cell r="B201" t="str">
            <v>Zlínský kraj</v>
          </cell>
          <cell r="C201" t="str">
            <v>Kroměříž</v>
          </cell>
          <cell r="D201" t="str">
            <v>Němčice</v>
          </cell>
          <cell r="E201" t="str">
            <v>7202</v>
          </cell>
          <cell r="F201" t="str">
            <v>Holešov</v>
          </cell>
          <cell r="G201" t="str">
            <v>CZ0721</v>
          </cell>
          <cell r="H201" t="str">
            <v>Kroměříž</v>
          </cell>
          <cell r="I201">
            <v>544604</v>
          </cell>
          <cell r="J201" t="str">
            <v>Němčice 68, 768 43  Kostelec, Kroměříž</v>
          </cell>
          <cell r="K201" t="str">
            <v>starosta</v>
          </cell>
          <cell r="M201" t="str">
            <v>Michal</v>
          </cell>
          <cell r="N201" t="str">
            <v>Štěpánek</v>
          </cell>
          <cell r="P201" t="str">
            <v>Michal Štěpánek</v>
          </cell>
          <cell r="Q201" t="str">
            <v>Michal Štěpánek</v>
          </cell>
          <cell r="R201">
            <v>573385359</v>
          </cell>
          <cell r="T201">
            <v>602796917</v>
          </cell>
          <cell r="U201" t="str">
            <v>obecnemcice@volny.cz</v>
          </cell>
          <cell r="V201">
            <v>588784</v>
          </cell>
          <cell r="W201">
            <v>383</v>
          </cell>
          <cell r="X201">
            <v>291.3313</v>
          </cell>
          <cell r="Y201">
            <v>17</v>
          </cell>
          <cell r="Z201">
            <v>1.07</v>
          </cell>
          <cell r="AA201">
            <v>2.3040000000000001E-3</v>
          </cell>
          <cell r="AB201">
            <v>77</v>
          </cell>
          <cell r="AC201">
            <v>1.3979999999999999E-3</v>
          </cell>
        </row>
        <row r="202">
          <cell r="A202">
            <v>544591</v>
          </cell>
          <cell r="B202" t="str">
            <v>Zlínský kraj</v>
          </cell>
          <cell r="C202" t="str">
            <v>Kroměříž</v>
          </cell>
          <cell r="D202" t="str">
            <v>Nítkovice</v>
          </cell>
          <cell r="E202" t="str">
            <v>7203</v>
          </cell>
          <cell r="F202" t="str">
            <v>Kroměříž</v>
          </cell>
          <cell r="G202" t="str">
            <v>CZ0721</v>
          </cell>
          <cell r="H202" t="str">
            <v>Kroměříž</v>
          </cell>
          <cell r="I202">
            <v>544591</v>
          </cell>
          <cell r="J202" t="str">
            <v>Nítkovice 89, 768 13  Litenčice, Kroměříž</v>
          </cell>
          <cell r="K202" t="str">
            <v>starosta</v>
          </cell>
          <cell r="M202" t="str">
            <v>František</v>
          </cell>
          <cell r="N202" t="str">
            <v>Hetmánek</v>
          </cell>
          <cell r="P202" t="str">
            <v>František Hetmánek</v>
          </cell>
          <cell r="Q202" t="str">
            <v>František Hetmánek</v>
          </cell>
          <cell r="R202">
            <v>573374057</v>
          </cell>
          <cell r="T202">
            <v>602415704</v>
          </cell>
          <cell r="U202" t="str">
            <v>obec@nitkovice.cz</v>
          </cell>
          <cell r="V202">
            <v>588806</v>
          </cell>
          <cell r="W202">
            <v>232</v>
          </cell>
          <cell r="X202">
            <v>913.38329999999996</v>
          </cell>
          <cell r="Y202">
            <v>0</v>
          </cell>
          <cell r="Z202">
            <v>1.07</v>
          </cell>
          <cell r="AA202">
            <v>1.606E-3</v>
          </cell>
          <cell r="AB202">
            <v>26</v>
          </cell>
          <cell r="AC202">
            <v>4.7199999999999998E-4</v>
          </cell>
        </row>
        <row r="203">
          <cell r="A203">
            <v>287555</v>
          </cell>
          <cell r="B203" t="str">
            <v>Zlínský kraj</v>
          </cell>
          <cell r="C203" t="str">
            <v>Kroměříž</v>
          </cell>
          <cell r="D203" t="str">
            <v>Nová Dědina</v>
          </cell>
          <cell r="E203" t="str">
            <v>7203</v>
          </cell>
          <cell r="F203" t="str">
            <v>Kroměříž</v>
          </cell>
          <cell r="G203" t="str">
            <v>CZ0721</v>
          </cell>
          <cell r="H203" t="str">
            <v>Kroměříž</v>
          </cell>
          <cell r="I203">
            <v>287555</v>
          </cell>
          <cell r="J203" t="str">
            <v>Nová Dědina 12, 768 21  Kvasice, Kroměříž</v>
          </cell>
          <cell r="K203" t="str">
            <v>starosta</v>
          </cell>
          <cell r="M203" t="str">
            <v>Roman</v>
          </cell>
          <cell r="N203" t="str">
            <v>Polášek</v>
          </cell>
          <cell r="P203" t="str">
            <v>Roman Polášek</v>
          </cell>
          <cell r="Q203" t="str">
            <v>Roman Polášek</v>
          </cell>
          <cell r="R203">
            <v>573358141</v>
          </cell>
          <cell r="T203">
            <v>724190792</v>
          </cell>
          <cell r="U203" t="str">
            <v>obecnovadedina@volny.cz</v>
          </cell>
          <cell r="V203">
            <v>588814</v>
          </cell>
          <cell r="W203">
            <v>436</v>
          </cell>
          <cell r="X203">
            <v>756.36450000000002</v>
          </cell>
          <cell r="Y203">
            <v>18</v>
          </cell>
          <cell r="Z203">
            <v>1.07</v>
          </cell>
          <cell r="AA203">
            <v>2.7810000000000001E-3</v>
          </cell>
          <cell r="AB203">
            <v>27</v>
          </cell>
          <cell r="AC203">
            <v>4.8999999999999998E-4</v>
          </cell>
        </row>
        <row r="204">
          <cell r="A204">
            <v>287563</v>
          </cell>
          <cell r="B204" t="str">
            <v>Zlínský kraj</v>
          </cell>
          <cell r="C204" t="str">
            <v>Kroměříž</v>
          </cell>
          <cell r="D204" t="str">
            <v>Osíčko</v>
          </cell>
          <cell r="E204" t="str">
            <v>7201</v>
          </cell>
          <cell r="F204" t="str">
            <v>Bystřice pod Hostýnem</v>
          </cell>
          <cell r="G204" t="str">
            <v>CZ0721</v>
          </cell>
          <cell r="H204" t="str">
            <v>Kroměříž</v>
          </cell>
          <cell r="I204">
            <v>287563</v>
          </cell>
          <cell r="J204" t="str">
            <v>Osíčko 56, 768 61  Bystřice pod Hostýnem 1, Kroměříž</v>
          </cell>
          <cell r="K204" t="str">
            <v>starostka</v>
          </cell>
          <cell r="M204" t="str">
            <v>Alena</v>
          </cell>
          <cell r="N204" t="str">
            <v>Gerhardová</v>
          </cell>
          <cell r="P204" t="str">
            <v>Alena Gerhardová</v>
          </cell>
          <cell r="Q204" t="str">
            <v>Alena Gerhardová</v>
          </cell>
          <cell r="R204">
            <v>573390227</v>
          </cell>
          <cell r="S204">
            <v>573390227</v>
          </cell>
          <cell r="T204">
            <v>776762515</v>
          </cell>
          <cell r="U204" t="str">
            <v>obec@osicko.cz</v>
          </cell>
          <cell r="V204">
            <v>588822</v>
          </cell>
          <cell r="W204">
            <v>461</v>
          </cell>
          <cell r="X204">
            <v>793.99090000000001</v>
          </cell>
          <cell r="Y204">
            <v>21</v>
          </cell>
          <cell r="Z204">
            <v>1.07</v>
          </cell>
          <cell r="AA204">
            <v>2.9529999999999999E-3</v>
          </cell>
          <cell r="AB204">
            <v>73</v>
          </cell>
          <cell r="AC204">
            <v>1.325E-3</v>
          </cell>
        </row>
        <row r="205">
          <cell r="A205">
            <v>287571</v>
          </cell>
          <cell r="B205" t="str">
            <v>Zlínský kraj</v>
          </cell>
          <cell r="C205" t="str">
            <v>Kroměříž</v>
          </cell>
          <cell r="D205" t="str">
            <v>Pacetluky</v>
          </cell>
          <cell r="E205" t="str">
            <v>7202</v>
          </cell>
          <cell r="F205" t="str">
            <v>Holešov</v>
          </cell>
          <cell r="G205" t="str">
            <v>CZ0721</v>
          </cell>
          <cell r="H205" t="str">
            <v>Kroměříž</v>
          </cell>
          <cell r="I205">
            <v>287571</v>
          </cell>
          <cell r="J205" t="str">
            <v>Pacetluky 10, 768 43  Kostelec u Holešova, Kroměříž</v>
          </cell>
          <cell r="K205" t="str">
            <v>starosta</v>
          </cell>
          <cell r="L205" t="str">
            <v>Bc.</v>
          </cell>
          <cell r="M205" t="str">
            <v>Roman</v>
          </cell>
          <cell r="N205" t="str">
            <v>Darebníček</v>
          </cell>
          <cell r="P205" t="str">
            <v>Bc. Roman Darebníček</v>
          </cell>
          <cell r="Q205" t="str">
            <v>Roman Darebníček</v>
          </cell>
          <cell r="R205">
            <v>573386149</v>
          </cell>
          <cell r="S205">
            <v>573386149</v>
          </cell>
          <cell r="T205">
            <v>605282400</v>
          </cell>
          <cell r="U205" t="str">
            <v>starosta@pacetluky.cz</v>
          </cell>
          <cell r="V205">
            <v>588831</v>
          </cell>
          <cell r="W205">
            <v>247</v>
          </cell>
          <cell r="X205">
            <v>255.99449999999999</v>
          </cell>
          <cell r="Y205">
            <v>0</v>
          </cell>
          <cell r="Z205">
            <v>1.07</v>
          </cell>
          <cell r="AA205">
            <v>1.431E-3</v>
          </cell>
          <cell r="AB205">
            <v>14</v>
          </cell>
          <cell r="AC205">
            <v>2.5399999999999999E-4</v>
          </cell>
        </row>
        <row r="206">
          <cell r="A206">
            <v>287580</v>
          </cell>
          <cell r="B206" t="str">
            <v>Zlínský kraj</v>
          </cell>
          <cell r="C206" t="str">
            <v>Kroměříž</v>
          </cell>
          <cell r="D206" t="str">
            <v>Pačlavice</v>
          </cell>
          <cell r="E206" t="str">
            <v>7203</v>
          </cell>
          <cell r="F206" t="str">
            <v>Kroměříž</v>
          </cell>
          <cell r="G206" t="str">
            <v>CZ0721</v>
          </cell>
          <cell r="H206" t="str">
            <v>Kroměříž</v>
          </cell>
          <cell r="I206">
            <v>287580</v>
          </cell>
          <cell r="J206" t="str">
            <v>Pačlavice 185, 768 34  Pačlavice, Kroměříž</v>
          </cell>
          <cell r="K206" t="str">
            <v>starosta</v>
          </cell>
          <cell r="M206" t="str">
            <v>Pavel</v>
          </cell>
          <cell r="N206" t="str">
            <v>Čech</v>
          </cell>
          <cell r="P206" t="str">
            <v>Pavel Čech</v>
          </cell>
          <cell r="Q206" t="str">
            <v>Pavel Čech</v>
          </cell>
          <cell r="R206">
            <v>573372016</v>
          </cell>
          <cell r="S206">
            <v>573372016</v>
          </cell>
          <cell r="T206">
            <v>724184621</v>
          </cell>
          <cell r="U206" t="str">
            <v>obec@obecpaclavice.cz</v>
          </cell>
          <cell r="V206">
            <v>588849</v>
          </cell>
          <cell r="W206">
            <v>849</v>
          </cell>
          <cell r="X206">
            <v>1549.0419999999999</v>
          </cell>
          <cell r="Y206">
            <v>40</v>
          </cell>
          <cell r="Z206">
            <v>1.07</v>
          </cell>
          <cell r="AA206">
            <v>5.4939999999999998E-3</v>
          </cell>
          <cell r="AB206">
            <v>196</v>
          </cell>
          <cell r="AC206">
            <v>3.558E-3</v>
          </cell>
        </row>
        <row r="207">
          <cell r="A207">
            <v>287601</v>
          </cell>
          <cell r="B207" t="str">
            <v>Zlínský kraj</v>
          </cell>
          <cell r="C207" t="str">
            <v>Kroměříž</v>
          </cell>
          <cell r="D207" t="str">
            <v>Počenice-Tetětice</v>
          </cell>
          <cell r="E207" t="str">
            <v>7203</v>
          </cell>
          <cell r="F207" t="str">
            <v>Kroměříž</v>
          </cell>
          <cell r="G207" t="str">
            <v>CZ0721</v>
          </cell>
          <cell r="H207" t="str">
            <v>Kroměříž</v>
          </cell>
          <cell r="I207">
            <v>287601</v>
          </cell>
          <cell r="J207" t="str">
            <v>Počenice-Tetětice 74, 768 33  Morkovice-Slížany, Kroměříž</v>
          </cell>
          <cell r="K207" t="str">
            <v>starosta</v>
          </cell>
          <cell r="L207" t="str">
            <v>Mgr.</v>
          </cell>
          <cell r="M207" t="str">
            <v>Josef</v>
          </cell>
          <cell r="N207" t="str">
            <v>Hrušák</v>
          </cell>
          <cell r="P207" t="str">
            <v>Mgr. Josef Hrušák</v>
          </cell>
          <cell r="Q207" t="str">
            <v>Josef Hrušák</v>
          </cell>
          <cell r="R207">
            <v>573370051</v>
          </cell>
          <cell r="S207">
            <v>420573370051</v>
          </cell>
          <cell r="T207">
            <v>724187080</v>
          </cell>
          <cell r="U207" t="str">
            <v>obec@pocenice.cz</v>
          </cell>
          <cell r="V207">
            <v>588865</v>
          </cell>
          <cell r="W207">
            <v>696</v>
          </cell>
          <cell r="X207">
            <v>828.56640000000004</v>
          </cell>
          <cell r="Y207">
            <v>63</v>
          </cell>
          <cell r="Z207">
            <v>1.07</v>
          </cell>
          <cell r="AA207">
            <v>4.5389999999999996E-3</v>
          </cell>
          <cell r="AB207">
            <v>90</v>
          </cell>
          <cell r="AC207">
            <v>1.634E-3</v>
          </cell>
        </row>
        <row r="208">
          <cell r="A208">
            <v>287610</v>
          </cell>
          <cell r="B208" t="str">
            <v>Zlínský kraj</v>
          </cell>
          <cell r="C208" t="str">
            <v>Kroměříž</v>
          </cell>
          <cell r="D208" t="str">
            <v>Podhradní Lhota</v>
          </cell>
          <cell r="E208" t="str">
            <v>7201</v>
          </cell>
          <cell r="F208" t="str">
            <v>Bystřice pod Hostýnem</v>
          </cell>
          <cell r="G208" t="str">
            <v>CZ0721</v>
          </cell>
          <cell r="H208" t="str">
            <v>Kroměříž</v>
          </cell>
          <cell r="I208">
            <v>287610</v>
          </cell>
          <cell r="J208" t="str">
            <v>Podhradní Lhota 150, 768 71  Rajnochovice, Kroměříž</v>
          </cell>
          <cell r="K208" t="str">
            <v>starosta</v>
          </cell>
          <cell r="M208" t="str">
            <v>Petr</v>
          </cell>
          <cell r="N208" t="str">
            <v>Horáček</v>
          </cell>
          <cell r="P208" t="str">
            <v>Petr Horáček</v>
          </cell>
          <cell r="Q208" t="str">
            <v>Petr Horáček</v>
          </cell>
          <cell r="R208">
            <v>573391273</v>
          </cell>
          <cell r="S208">
            <v>573391273</v>
          </cell>
          <cell r="T208">
            <v>725126604</v>
          </cell>
          <cell r="U208" t="str">
            <v>obec@podhradnilhota.cz</v>
          </cell>
          <cell r="V208">
            <v>588873</v>
          </cell>
          <cell r="W208">
            <v>456</v>
          </cell>
          <cell r="X208">
            <v>380.80869999999999</v>
          </cell>
          <cell r="Y208">
            <v>37</v>
          </cell>
          <cell r="Z208">
            <v>1.07</v>
          </cell>
          <cell r="AA208">
            <v>2.8760000000000001E-3</v>
          </cell>
          <cell r="AB208">
            <v>76</v>
          </cell>
          <cell r="AC208">
            <v>1.3799999999999999E-3</v>
          </cell>
        </row>
        <row r="209">
          <cell r="A209">
            <v>544566</v>
          </cell>
          <cell r="B209" t="str">
            <v>Zlínský kraj</v>
          </cell>
          <cell r="C209" t="str">
            <v>Kroměříž</v>
          </cell>
          <cell r="D209" t="str">
            <v>Pravčice</v>
          </cell>
          <cell r="E209" t="str">
            <v>7203</v>
          </cell>
          <cell r="F209" t="str">
            <v>Kroměříž</v>
          </cell>
          <cell r="G209" t="str">
            <v>CZ0721</v>
          </cell>
          <cell r="H209" t="str">
            <v>Kroměříž</v>
          </cell>
          <cell r="I209">
            <v>544566</v>
          </cell>
          <cell r="J209" t="str">
            <v>Pravčice 46, 768 24  Hulín, Kroměříž</v>
          </cell>
          <cell r="K209" t="str">
            <v>starostka</v>
          </cell>
          <cell r="M209" t="str">
            <v>Šárka</v>
          </cell>
          <cell r="N209" t="str">
            <v>Gahurová</v>
          </cell>
          <cell r="P209" t="str">
            <v>Šárka Gahurová</v>
          </cell>
          <cell r="Q209" t="str">
            <v>Šárka Gahurová</v>
          </cell>
          <cell r="R209">
            <v>573350527</v>
          </cell>
          <cell r="U209" t="str">
            <v>obecpravcice@seznam.cz</v>
          </cell>
          <cell r="V209">
            <v>588890</v>
          </cell>
          <cell r="W209">
            <v>705</v>
          </cell>
          <cell r="X209">
            <v>699.27329999999995</v>
          </cell>
          <cell r="Y209">
            <v>31</v>
          </cell>
          <cell r="Z209">
            <v>1.07</v>
          </cell>
          <cell r="AA209">
            <v>4.3150000000000003E-3</v>
          </cell>
          <cell r="AB209">
            <v>171</v>
          </cell>
          <cell r="AC209">
            <v>3.104E-3</v>
          </cell>
        </row>
        <row r="210">
          <cell r="A210">
            <v>287644</v>
          </cell>
          <cell r="B210" t="str">
            <v>Zlínský kraj</v>
          </cell>
          <cell r="C210" t="str">
            <v>Kroměříž</v>
          </cell>
          <cell r="D210" t="str">
            <v>Prusinovice</v>
          </cell>
          <cell r="E210" t="str">
            <v>7202</v>
          </cell>
          <cell r="F210" t="str">
            <v>Holešov</v>
          </cell>
          <cell r="G210" t="str">
            <v>CZ0721</v>
          </cell>
          <cell r="H210" t="str">
            <v>Kroměříž</v>
          </cell>
          <cell r="I210">
            <v>287644</v>
          </cell>
          <cell r="J210" t="str">
            <v>Zámčisko 350, 768 42  Prusinovice  Kroměříž</v>
          </cell>
          <cell r="K210" t="str">
            <v>starosta</v>
          </cell>
          <cell r="M210" t="str">
            <v>Zbyněk</v>
          </cell>
          <cell r="N210" t="str">
            <v>Žákovský</v>
          </cell>
          <cell r="P210" t="str">
            <v>Zbyněk Žákovský</v>
          </cell>
          <cell r="Q210" t="str">
            <v>Zbyněk Žákovský</v>
          </cell>
          <cell r="R210">
            <v>573386125</v>
          </cell>
          <cell r="S210">
            <v>573386125</v>
          </cell>
          <cell r="T210">
            <v>725121256</v>
          </cell>
          <cell r="U210" t="str">
            <v>info@prusinovice.cz</v>
          </cell>
          <cell r="V210">
            <v>588903</v>
          </cell>
          <cell r="W210">
            <v>1181</v>
          </cell>
          <cell r="X210">
            <v>1068.8023000000001</v>
          </cell>
          <cell r="Y210">
            <v>124</v>
          </cell>
          <cell r="Z210">
            <v>1.07</v>
          </cell>
          <cell r="AA210">
            <v>7.7000000000000002E-3</v>
          </cell>
          <cell r="AB210">
            <v>133</v>
          </cell>
          <cell r="AC210">
            <v>2.4139999999999999E-3</v>
          </cell>
        </row>
        <row r="211">
          <cell r="A211">
            <v>287661</v>
          </cell>
          <cell r="B211" t="str">
            <v>Zlínský kraj</v>
          </cell>
          <cell r="C211" t="str">
            <v>Kroměříž</v>
          </cell>
          <cell r="D211" t="str">
            <v>Rajnochovice</v>
          </cell>
          <cell r="E211" t="str">
            <v>7201</v>
          </cell>
          <cell r="F211" t="str">
            <v>Bystřice pod Hostýnem</v>
          </cell>
          <cell r="G211" t="str">
            <v>CZ0721</v>
          </cell>
          <cell r="H211" t="str">
            <v>Kroměříž</v>
          </cell>
          <cell r="I211">
            <v>287661</v>
          </cell>
          <cell r="J211" t="str">
            <v>Rajnochovice 144, 768 71  Rajnochovice, Kroměříž</v>
          </cell>
          <cell r="K211" t="str">
            <v>starosta</v>
          </cell>
          <cell r="M211" t="str">
            <v>Antonín</v>
          </cell>
          <cell r="N211" t="str">
            <v>Uhřík</v>
          </cell>
          <cell r="P211" t="str">
            <v>Antonín Uhřík</v>
          </cell>
          <cell r="Q211" t="str">
            <v>Antonín Uhřík</v>
          </cell>
          <cell r="R211">
            <v>573391263</v>
          </cell>
          <cell r="T211">
            <v>724184265</v>
          </cell>
          <cell r="U211" t="str">
            <v>obec@rajnochovice.cz</v>
          </cell>
          <cell r="V211">
            <v>588920</v>
          </cell>
          <cell r="W211">
            <v>533</v>
          </cell>
          <cell r="X211">
            <v>4142.7116999999998</v>
          </cell>
          <cell r="Y211">
            <v>99</v>
          </cell>
          <cell r="Z211">
            <v>1.07</v>
          </cell>
          <cell r="AA211">
            <v>5.1970000000000002E-3</v>
          </cell>
          <cell r="AB211">
            <v>104</v>
          </cell>
          <cell r="AC211">
            <v>1.8879999999999999E-3</v>
          </cell>
        </row>
        <row r="212">
          <cell r="A212">
            <v>287679</v>
          </cell>
          <cell r="B212" t="str">
            <v>Zlínský kraj</v>
          </cell>
          <cell r="C212" t="str">
            <v>Kroměříž</v>
          </cell>
          <cell r="D212" t="str">
            <v>Rataje</v>
          </cell>
          <cell r="E212" t="str">
            <v>7203</v>
          </cell>
          <cell r="F212" t="str">
            <v>Kroměříž</v>
          </cell>
          <cell r="G212" t="str">
            <v>CZ0721</v>
          </cell>
          <cell r="H212" t="str">
            <v>Kroměříž</v>
          </cell>
          <cell r="I212">
            <v>287679</v>
          </cell>
          <cell r="J212" t="str">
            <v>Rataje 139, 768 12  Rataje, Kroměříž</v>
          </cell>
          <cell r="K212" t="str">
            <v>starosta</v>
          </cell>
          <cell r="M212" t="str">
            <v>Marek</v>
          </cell>
          <cell r="N212" t="str">
            <v>Zezula</v>
          </cell>
          <cell r="P212" t="str">
            <v>Marek Zezula</v>
          </cell>
          <cell r="Q212" t="str">
            <v>Marek Zezula</v>
          </cell>
          <cell r="R212">
            <v>573364028</v>
          </cell>
          <cell r="T212">
            <v>602726019</v>
          </cell>
          <cell r="U212" t="str">
            <v>starosta@rataje.cz</v>
          </cell>
          <cell r="V212">
            <v>588938</v>
          </cell>
          <cell r="W212">
            <v>1142</v>
          </cell>
          <cell r="X212">
            <v>1210.7943</v>
          </cell>
          <cell r="Y212">
            <v>84</v>
          </cell>
          <cell r="Z212">
            <v>1.07</v>
          </cell>
          <cell r="AA212">
            <v>7.2639999999999996E-3</v>
          </cell>
          <cell r="AB212">
            <v>126</v>
          </cell>
          <cell r="AC212">
            <v>2.287E-3</v>
          </cell>
        </row>
        <row r="213">
          <cell r="A213">
            <v>287687</v>
          </cell>
          <cell r="B213" t="str">
            <v>Zlínský kraj</v>
          </cell>
          <cell r="C213" t="str">
            <v>Kroměříž</v>
          </cell>
          <cell r="D213" t="str">
            <v>Roštění</v>
          </cell>
          <cell r="E213" t="str">
            <v>7202</v>
          </cell>
          <cell r="F213" t="str">
            <v>Holešov</v>
          </cell>
          <cell r="G213" t="str">
            <v>CZ0721</v>
          </cell>
          <cell r="H213" t="str">
            <v>Kroměříž</v>
          </cell>
          <cell r="I213">
            <v>287687</v>
          </cell>
          <cell r="J213" t="str">
            <v>Roštění 144, 768 43  Kostelec, Kroměříž</v>
          </cell>
          <cell r="K213" t="str">
            <v>starosta</v>
          </cell>
          <cell r="M213" t="str">
            <v>Martin</v>
          </cell>
          <cell r="N213" t="str">
            <v>Škrabala</v>
          </cell>
          <cell r="P213" t="str">
            <v>Martin Škrabala</v>
          </cell>
          <cell r="Q213" t="str">
            <v>Martin Škrabala</v>
          </cell>
          <cell r="R213">
            <v>573385244</v>
          </cell>
          <cell r="S213">
            <v>573385244</v>
          </cell>
          <cell r="T213">
            <v>724187089</v>
          </cell>
          <cell r="U213" t="str">
            <v>obec@rosteni.cz</v>
          </cell>
          <cell r="V213">
            <v>588946</v>
          </cell>
          <cell r="W213">
            <v>670</v>
          </cell>
          <cell r="X213">
            <v>686.87890000000004</v>
          </cell>
          <cell r="Y213">
            <v>31</v>
          </cell>
          <cell r="Z213">
            <v>1.07</v>
          </cell>
          <cell r="AA213">
            <v>4.1190000000000003E-3</v>
          </cell>
          <cell r="AB213">
            <v>96</v>
          </cell>
          <cell r="AC213">
            <v>1.743E-3</v>
          </cell>
        </row>
        <row r="214">
          <cell r="A214">
            <v>287695</v>
          </cell>
          <cell r="B214" t="str">
            <v>Zlínský kraj</v>
          </cell>
          <cell r="C214" t="str">
            <v>Kroměříž</v>
          </cell>
          <cell r="D214" t="str">
            <v>Roštín</v>
          </cell>
          <cell r="E214" t="str">
            <v>7203</v>
          </cell>
          <cell r="F214" t="str">
            <v>Kroměříž</v>
          </cell>
          <cell r="G214" t="str">
            <v>CZ0721</v>
          </cell>
          <cell r="H214" t="str">
            <v>Kroměříž</v>
          </cell>
          <cell r="I214">
            <v>287695</v>
          </cell>
          <cell r="J214" t="str">
            <v>Roštín 450, 768 03  Roštín, Kroměříž</v>
          </cell>
          <cell r="K214" t="str">
            <v>starosta</v>
          </cell>
          <cell r="M214" t="str">
            <v>Radovan</v>
          </cell>
          <cell r="N214" t="str">
            <v>Man</v>
          </cell>
          <cell r="P214" t="str">
            <v>Radovan Man</v>
          </cell>
          <cell r="Q214" t="str">
            <v>Radovan Man</v>
          </cell>
          <cell r="R214">
            <v>573368078</v>
          </cell>
          <cell r="S214">
            <v>573368198</v>
          </cell>
          <cell r="T214">
            <v>608407627</v>
          </cell>
          <cell r="U214" t="str">
            <v>starosta@rostin.cz</v>
          </cell>
          <cell r="V214">
            <v>588954</v>
          </cell>
          <cell r="W214">
            <v>696</v>
          </cell>
          <cell r="X214">
            <v>1802.5358000000001</v>
          </cell>
          <cell r="Y214">
            <v>51</v>
          </cell>
          <cell r="Z214">
            <v>1.07</v>
          </cell>
          <cell r="AA214">
            <v>4.836E-3</v>
          </cell>
          <cell r="AB214">
            <v>70</v>
          </cell>
          <cell r="AC214">
            <v>1.271E-3</v>
          </cell>
        </row>
        <row r="215">
          <cell r="A215">
            <v>287709</v>
          </cell>
          <cell r="B215" t="str">
            <v>Zlínský kraj</v>
          </cell>
          <cell r="C215" t="str">
            <v>Kroměříž</v>
          </cell>
          <cell r="D215" t="str">
            <v>Rusava</v>
          </cell>
          <cell r="E215" t="str">
            <v>7201</v>
          </cell>
          <cell r="F215" t="str">
            <v>Bystřice pod Hostýnem</v>
          </cell>
          <cell r="G215" t="str">
            <v>CZ0721</v>
          </cell>
          <cell r="H215" t="str">
            <v>Kroměříž</v>
          </cell>
          <cell r="I215">
            <v>287709</v>
          </cell>
          <cell r="J215" t="str">
            <v>Rusava 248, 768 61  Bystřice pod Hostýnem 7  Kroměříž</v>
          </cell>
          <cell r="K215" t="str">
            <v>starosta</v>
          </cell>
          <cell r="M215" t="str">
            <v>Bohumil</v>
          </cell>
          <cell r="N215" t="str">
            <v>Škarpich</v>
          </cell>
          <cell r="P215" t="str">
            <v>Bohumil Škarpich</v>
          </cell>
          <cell r="Q215" t="str">
            <v>Bohumil Škarpich</v>
          </cell>
          <cell r="R215">
            <v>573392066</v>
          </cell>
          <cell r="T215">
            <v>777219021</v>
          </cell>
          <cell r="U215" t="str">
            <v>obec@rusava.cz</v>
          </cell>
          <cell r="V215">
            <v>588962</v>
          </cell>
          <cell r="W215">
            <v>579</v>
          </cell>
          <cell r="X215">
            <v>1204.7976000000001</v>
          </cell>
          <cell r="Y215">
            <v>57</v>
          </cell>
          <cell r="Z215">
            <v>1.07</v>
          </cell>
          <cell r="AA215">
            <v>4.0070000000000001E-3</v>
          </cell>
          <cell r="AB215">
            <v>85</v>
          </cell>
          <cell r="AC215">
            <v>1.5430000000000001E-3</v>
          </cell>
        </row>
        <row r="216">
          <cell r="A216">
            <v>544558</v>
          </cell>
          <cell r="B216" t="str">
            <v>Zlínský kraj</v>
          </cell>
          <cell r="C216" t="str">
            <v>Kroměříž</v>
          </cell>
          <cell r="D216" t="str">
            <v>Rymice</v>
          </cell>
          <cell r="E216" t="str">
            <v>7202</v>
          </cell>
          <cell r="F216" t="str">
            <v>Holešov</v>
          </cell>
          <cell r="G216" t="str">
            <v>CZ0721</v>
          </cell>
          <cell r="H216" t="str">
            <v>Kroměříž</v>
          </cell>
          <cell r="I216">
            <v>544558</v>
          </cell>
          <cell r="J216" t="str">
            <v>Rymice 4, 769 01  Holešov 1, Kroměříž</v>
          </cell>
          <cell r="K216" t="str">
            <v>starosta</v>
          </cell>
          <cell r="L216" t="str">
            <v>Ing.</v>
          </cell>
          <cell r="M216" t="str">
            <v>Martin</v>
          </cell>
          <cell r="N216" t="str">
            <v>Bartík</v>
          </cell>
          <cell r="P216" t="str">
            <v>Ing. Martin Bartík</v>
          </cell>
          <cell r="Q216" t="str">
            <v>Martin Bartík</v>
          </cell>
          <cell r="R216">
            <v>573396630</v>
          </cell>
          <cell r="S216">
            <v>573396630</v>
          </cell>
          <cell r="T216">
            <v>731473229</v>
          </cell>
          <cell r="U216" t="str">
            <v>rymice@volny.cz</v>
          </cell>
          <cell r="V216">
            <v>588971</v>
          </cell>
          <cell r="W216">
            <v>616</v>
          </cell>
          <cell r="X216">
            <v>551.83169999999996</v>
          </cell>
          <cell r="Y216">
            <v>70</v>
          </cell>
          <cell r="Z216">
            <v>1.07</v>
          </cell>
          <cell r="AA216">
            <v>4.0439999999999999E-3</v>
          </cell>
          <cell r="AB216">
            <v>65</v>
          </cell>
          <cell r="AC216">
            <v>1.1800000000000001E-3</v>
          </cell>
        </row>
        <row r="217">
          <cell r="A217">
            <v>488909</v>
          </cell>
          <cell r="B217" t="str">
            <v>Zlínský kraj</v>
          </cell>
          <cell r="C217" t="str">
            <v>Kroměříž</v>
          </cell>
          <cell r="D217" t="str">
            <v>Skaštice</v>
          </cell>
          <cell r="E217" t="str">
            <v>7203</v>
          </cell>
          <cell r="F217" t="str">
            <v>Kroměříž</v>
          </cell>
          <cell r="G217" t="str">
            <v>CZ0721</v>
          </cell>
          <cell r="H217" t="str">
            <v>Kroměříž</v>
          </cell>
          <cell r="I217">
            <v>488909</v>
          </cell>
          <cell r="J217" t="str">
            <v>Skaštice 113, 767 01  Kroměříž, Kroměříž</v>
          </cell>
          <cell r="K217" t="str">
            <v>starosta</v>
          </cell>
          <cell r="M217" t="str">
            <v>Jaromír</v>
          </cell>
          <cell r="N217" t="str">
            <v>Přikryl, Dis.</v>
          </cell>
          <cell r="P217" t="str">
            <v>Jaromír Přikryl, Dis.</v>
          </cell>
          <cell r="Q217" t="str">
            <v>Jaromír Přikryl, Dis.</v>
          </cell>
          <cell r="R217">
            <v>573337357</v>
          </cell>
          <cell r="T217">
            <v>739074722</v>
          </cell>
          <cell r="U217" t="str">
            <v>ou@skastice.cz</v>
          </cell>
          <cell r="V217">
            <v>588989</v>
          </cell>
          <cell r="W217">
            <v>363</v>
          </cell>
          <cell r="X217">
            <v>772.88589999999999</v>
          </cell>
          <cell r="Y217">
            <v>22</v>
          </cell>
          <cell r="Z217">
            <v>1.07</v>
          </cell>
          <cell r="AA217">
            <v>2.418E-3</v>
          </cell>
          <cell r="AB217">
            <v>147</v>
          </cell>
          <cell r="AC217">
            <v>2.6679999999999998E-3</v>
          </cell>
        </row>
        <row r="218">
          <cell r="A218">
            <v>287733</v>
          </cell>
          <cell r="B218" t="str">
            <v>Zlínský kraj</v>
          </cell>
          <cell r="C218" t="str">
            <v>Kroměříž</v>
          </cell>
          <cell r="D218" t="str">
            <v>Slavkov pod Hostýnem</v>
          </cell>
          <cell r="E218" t="str">
            <v>7201</v>
          </cell>
          <cell r="F218" t="str">
            <v>Bystřice pod Hostýnem</v>
          </cell>
          <cell r="G218" t="str">
            <v>CZ0721</v>
          </cell>
          <cell r="H218" t="str">
            <v>Kroměříž</v>
          </cell>
          <cell r="I218">
            <v>287733</v>
          </cell>
          <cell r="J218" t="str">
            <v>Slavkov pod Hostýnem 14, 768 61  Bystřice pod Hostýnem 1, Kroměříž</v>
          </cell>
          <cell r="K218" t="str">
            <v>starosta</v>
          </cell>
          <cell r="M218" t="str">
            <v>Jaroslav</v>
          </cell>
          <cell r="N218" t="str">
            <v>Čačala</v>
          </cell>
          <cell r="P218" t="str">
            <v>Jaroslav Čačala</v>
          </cell>
          <cell r="Q218" t="str">
            <v>Jaroslav Čačala</v>
          </cell>
          <cell r="R218">
            <v>573378302</v>
          </cell>
          <cell r="S218">
            <v>573378302</v>
          </cell>
          <cell r="T218">
            <v>602270717</v>
          </cell>
          <cell r="U218" t="str">
            <v>starosta@slavkov-ph.cz</v>
          </cell>
          <cell r="V218">
            <v>588997</v>
          </cell>
          <cell r="W218">
            <v>664</v>
          </cell>
          <cell r="X218">
            <v>520.44460000000004</v>
          </cell>
          <cell r="Y218">
            <v>56</v>
          </cell>
          <cell r="Z218">
            <v>1.07</v>
          </cell>
          <cell r="AA218">
            <v>4.1960000000000001E-3</v>
          </cell>
          <cell r="AB218">
            <v>85</v>
          </cell>
          <cell r="AC218">
            <v>1.5430000000000001E-3</v>
          </cell>
        </row>
        <row r="219">
          <cell r="A219">
            <v>287741</v>
          </cell>
          <cell r="B219" t="str">
            <v>Zlínský kraj</v>
          </cell>
          <cell r="C219" t="str">
            <v>Kroměříž</v>
          </cell>
          <cell r="D219" t="str">
            <v>Soběsuky</v>
          </cell>
          <cell r="E219" t="str">
            <v>7203</v>
          </cell>
          <cell r="F219" t="str">
            <v>Kroměříž</v>
          </cell>
          <cell r="G219" t="str">
            <v>CZ0721</v>
          </cell>
          <cell r="H219" t="str">
            <v>Kroměříž</v>
          </cell>
          <cell r="I219">
            <v>287741</v>
          </cell>
          <cell r="J219" t="str">
            <v>Soběsuky 23, 768 02  Zdounky, Kroměříž</v>
          </cell>
          <cell r="K219" t="str">
            <v>starosta</v>
          </cell>
          <cell r="M219" t="str">
            <v>Jan</v>
          </cell>
          <cell r="N219" t="str">
            <v>Piska</v>
          </cell>
          <cell r="P219" t="str">
            <v>Jan Piska</v>
          </cell>
          <cell r="Q219" t="str">
            <v>Jan Piska</v>
          </cell>
          <cell r="R219">
            <v>573367065</v>
          </cell>
          <cell r="S219">
            <v>573367065</v>
          </cell>
          <cell r="T219">
            <v>775714512</v>
          </cell>
          <cell r="U219" t="str">
            <v>obec@sobesukykm.cz</v>
          </cell>
          <cell r="V219">
            <v>589004</v>
          </cell>
          <cell r="W219">
            <v>395</v>
          </cell>
          <cell r="X219">
            <v>401.32319999999999</v>
          </cell>
          <cell r="Y219">
            <v>0</v>
          </cell>
          <cell r="Z219">
            <v>1.07</v>
          </cell>
          <cell r="AA219">
            <v>2.294E-3</v>
          </cell>
          <cell r="AB219">
            <v>16</v>
          </cell>
          <cell r="AC219">
            <v>2.9E-4</v>
          </cell>
        </row>
        <row r="220">
          <cell r="A220">
            <v>287776</v>
          </cell>
          <cell r="B220" t="str">
            <v>Zlínský kraj</v>
          </cell>
          <cell r="C220" t="str">
            <v>Kroměříž</v>
          </cell>
          <cell r="D220" t="str">
            <v>Střílky</v>
          </cell>
          <cell r="E220" t="str">
            <v>7203</v>
          </cell>
          <cell r="F220" t="str">
            <v>Kroměříž</v>
          </cell>
          <cell r="G220" t="str">
            <v>CZ0721</v>
          </cell>
          <cell r="H220" t="str">
            <v>Kroměříž</v>
          </cell>
          <cell r="I220">
            <v>287776</v>
          </cell>
          <cell r="J220" t="str">
            <v>Koryčanská 47, 768 04  Střílky, Kroměříž</v>
          </cell>
          <cell r="K220" t="str">
            <v>starosta</v>
          </cell>
          <cell r="M220" t="str">
            <v>Viktor</v>
          </cell>
          <cell r="N220" t="str">
            <v>Ganjuškin</v>
          </cell>
          <cell r="P220" t="str">
            <v>Viktor Ganjuškin</v>
          </cell>
          <cell r="Q220" t="str">
            <v>Viktor Ganjuškin</v>
          </cell>
          <cell r="R220">
            <v>573375012</v>
          </cell>
          <cell r="T220">
            <v>778082908</v>
          </cell>
          <cell r="U220" t="str">
            <v>obec@obecstrilky.cz</v>
          </cell>
          <cell r="V220">
            <v>589039</v>
          </cell>
          <cell r="W220">
            <v>607</v>
          </cell>
          <cell r="X220">
            <v>992.40610000000004</v>
          </cell>
          <cell r="Y220">
            <v>221</v>
          </cell>
          <cell r="Z220">
            <v>1.07</v>
          </cell>
          <cell r="AA220">
            <v>5.2180000000000004E-3</v>
          </cell>
          <cell r="AB220">
            <v>305</v>
          </cell>
          <cell r="AC220">
            <v>5.5360000000000001E-3</v>
          </cell>
        </row>
        <row r="221">
          <cell r="A221">
            <v>287784</v>
          </cell>
          <cell r="B221" t="str">
            <v>Zlínský kraj</v>
          </cell>
          <cell r="C221" t="str">
            <v>Kroměříž</v>
          </cell>
          <cell r="D221" t="str">
            <v>Střížovice</v>
          </cell>
          <cell r="E221" t="str">
            <v>7203</v>
          </cell>
          <cell r="F221" t="str">
            <v>Kroměříž</v>
          </cell>
          <cell r="G221" t="str">
            <v>CZ0721</v>
          </cell>
          <cell r="H221" t="str">
            <v>Kroměříž</v>
          </cell>
          <cell r="I221">
            <v>287784</v>
          </cell>
          <cell r="J221" t="str">
            <v>Střížovice 55, 768 21  Kvasice, Kroměříž</v>
          </cell>
          <cell r="K221" t="str">
            <v>starosta</v>
          </cell>
          <cell r="M221" t="str">
            <v>Antonín</v>
          </cell>
          <cell r="N221" t="str">
            <v>Šiška</v>
          </cell>
          <cell r="P221" t="str">
            <v>VOLBY NOVÉ - starý st. Antonín Šiška</v>
          </cell>
          <cell r="Q221" t="str">
            <v>VOLBY NOVÉ - starý st. Antonín Šiška</v>
          </cell>
          <cell r="R221">
            <v>573358035</v>
          </cell>
          <cell r="T221">
            <v>724187079</v>
          </cell>
          <cell r="U221" t="str">
            <v>obec.strizovice@strizovice-km.cz</v>
          </cell>
          <cell r="V221">
            <v>589047</v>
          </cell>
          <cell r="W221">
            <v>249</v>
          </cell>
          <cell r="X221">
            <v>572.40710000000001</v>
          </cell>
          <cell r="Y221">
            <v>16</v>
          </cell>
          <cell r="Z221">
            <v>1.07</v>
          </cell>
          <cell r="AA221">
            <v>1.6770000000000001E-3</v>
          </cell>
          <cell r="AB221">
            <v>53</v>
          </cell>
          <cell r="AC221">
            <v>9.6199999999999996E-4</v>
          </cell>
        </row>
        <row r="222">
          <cell r="A222">
            <v>287792</v>
          </cell>
          <cell r="B222" t="str">
            <v>Zlínský kraj</v>
          </cell>
          <cell r="C222" t="str">
            <v>Kroměříž</v>
          </cell>
          <cell r="D222" t="str">
            <v>Sulimov</v>
          </cell>
          <cell r="E222" t="str">
            <v>7203</v>
          </cell>
          <cell r="F222" t="str">
            <v>Kroměříž</v>
          </cell>
          <cell r="G222" t="str">
            <v>CZ0721</v>
          </cell>
          <cell r="H222" t="str">
            <v>Kroměříž</v>
          </cell>
          <cell r="I222">
            <v>287792</v>
          </cell>
          <cell r="J222" t="str">
            <v>Sulimov 51, 768 21  Kvasice, Kroměříž</v>
          </cell>
          <cell r="K222" t="str">
            <v>starosta</v>
          </cell>
          <cell r="L222" t="str">
            <v>Mgr.</v>
          </cell>
          <cell r="M222" t="str">
            <v>Zdeněk</v>
          </cell>
          <cell r="N222" t="str">
            <v>Dvořák</v>
          </cell>
          <cell r="P222" t="str">
            <v>Mgr. Zdeněk Dvořák</v>
          </cell>
          <cell r="Q222" t="str">
            <v>Zdeněk Dvořák</v>
          </cell>
          <cell r="R222" t="str">
            <v>ZRUŠENA</v>
          </cell>
          <cell r="S222">
            <v>573360036</v>
          </cell>
          <cell r="T222">
            <v>736671210</v>
          </cell>
          <cell r="U222" t="str">
            <v>obec@sulimov.cz</v>
          </cell>
          <cell r="V222">
            <v>589055</v>
          </cell>
          <cell r="W222">
            <v>152</v>
          </cell>
          <cell r="X222">
            <v>197.67859999999999</v>
          </cell>
          <cell r="Y222">
            <v>0</v>
          </cell>
          <cell r="Z222">
            <v>1.07</v>
          </cell>
          <cell r="AA222">
            <v>8.8999999999999995E-4</v>
          </cell>
          <cell r="AB222">
            <v>13</v>
          </cell>
          <cell r="AC222">
            <v>2.3599999999999999E-4</v>
          </cell>
        </row>
        <row r="223">
          <cell r="A223">
            <v>287822</v>
          </cell>
          <cell r="B223" t="str">
            <v>Zlínský kraj</v>
          </cell>
          <cell r="C223" t="str">
            <v>Kroměříž</v>
          </cell>
          <cell r="D223" t="str">
            <v>Troubky-Zdislavice</v>
          </cell>
          <cell r="E223" t="str">
            <v>7203</v>
          </cell>
          <cell r="F223" t="str">
            <v>Kroměříž</v>
          </cell>
          <cell r="G223" t="str">
            <v>CZ0721</v>
          </cell>
          <cell r="H223" t="str">
            <v>Kroměříž</v>
          </cell>
          <cell r="I223">
            <v>287822</v>
          </cell>
          <cell r="J223" t="str">
            <v>Troubky-Zdislavice 10, 768 02  Zdounky, Kroměříž</v>
          </cell>
          <cell r="K223" t="str">
            <v>starosta</v>
          </cell>
          <cell r="M223" t="str">
            <v>Ondřej</v>
          </cell>
          <cell r="N223" t="str">
            <v>Varaďa</v>
          </cell>
          <cell r="P223" t="str">
            <v>Ondřej Varaďa</v>
          </cell>
          <cell r="Q223" t="str">
            <v>Ondřej Varaďa</v>
          </cell>
          <cell r="R223">
            <v>573365118</v>
          </cell>
          <cell r="S223">
            <v>573365118</v>
          </cell>
          <cell r="T223">
            <v>739370310</v>
          </cell>
          <cell r="U223" t="str">
            <v>troubky-zdislavice@volny.cz</v>
          </cell>
          <cell r="V223">
            <v>589080</v>
          </cell>
          <cell r="W223">
            <v>420</v>
          </cell>
          <cell r="X223">
            <v>1060.2809999999999</v>
          </cell>
          <cell r="Y223">
            <v>0</v>
          </cell>
          <cell r="Z223">
            <v>1.07</v>
          </cell>
          <cell r="AA223">
            <v>2.6879999999999999E-3</v>
          </cell>
          <cell r="AB223">
            <v>34</v>
          </cell>
          <cell r="AC223">
            <v>6.1700000000000004E-4</v>
          </cell>
        </row>
        <row r="224">
          <cell r="A224">
            <v>544540</v>
          </cell>
          <cell r="B224" t="str">
            <v>Zlínský kraj</v>
          </cell>
          <cell r="C224" t="str">
            <v>Kroměříž</v>
          </cell>
          <cell r="D224" t="str">
            <v>Třebětice</v>
          </cell>
          <cell r="E224" t="str">
            <v>7202</v>
          </cell>
          <cell r="F224" t="str">
            <v>Holešov</v>
          </cell>
          <cell r="G224" t="str">
            <v>CZ0721</v>
          </cell>
          <cell r="H224" t="str">
            <v>Kroměříž</v>
          </cell>
          <cell r="I224">
            <v>544540</v>
          </cell>
          <cell r="J224" t="str">
            <v>Třebětice 51, 769 01  Holešov, Kroměříž</v>
          </cell>
          <cell r="K224" t="str">
            <v>starosta</v>
          </cell>
          <cell r="M224" t="str">
            <v>Kamil</v>
          </cell>
          <cell r="N224" t="str">
            <v>Zapletal</v>
          </cell>
          <cell r="P224" t="str">
            <v>Kamil Zapletal</v>
          </cell>
          <cell r="Q224" t="str">
            <v>Kamil Zapletal</v>
          </cell>
          <cell r="R224">
            <v>573396961</v>
          </cell>
          <cell r="T224">
            <v>734576799</v>
          </cell>
          <cell r="U224" t="str">
            <v>obec@trebetice.cz</v>
          </cell>
          <cell r="V224">
            <v>589098</v>
          </cell>
          <cell r="W224">
            <v>284</v>
          </cell>
          <cell r="X224">
            <v>601.5915</v>
          </cell>
          <cell r="Y224">
            <v>0</v>
          </cell>
          <cell r="Z224">
            <v>1.07</v>
          </cell>
          <cell r="AA224">
            <v>1.7669999999999999E-3</v>
          </cell>
          <cell r="AB224">
            <v>84</v>
          </cell>
          <cell r="AC224">
            <v>1.5250000000000001E-3</v>
          </cell>
        </row>
        <row r="225">
          <cell r="A225">
            <v>287857</v>
          </cell>
          <cell r="B225" t="str">
            <v>Zlínský kraj</v>
          </cell>
          <cell r="C225" t="str">
            <v>Kroměříž</v>
          </cell>
          <cell r="D225" t="str">
            <v>Uhřice</v>
          </cell>
          <cell r="E225" t="str">
            <v>7203</v>
          </cell>
          <cell r="F225" t="str">
            <v>Kroměříž</v>
          </cell>
          <cell r="G225" t="str">
            <v>CZ0721</v>
          </cell>
          <cell r="H225" t="str">
            <v>Kroměříž</v>
          </cell>
          <cell r="I225">
            <v>287857</v>
          </cell>
          <cell r="J225" t="str">
            <v>Uhřice 84, 768 33  Morkovice-Slížany, Kroměříž</v>
          </cell>
          <cell r="K225" t="str">
            <v>starostka</v>
          </cell>
          <cell r="M225" t="str">
            <v>Miroslava</v>
          </cell>
          <cell r="N225" t="str">
            <v>Bartošíková</v>
          </cell>
          <cell r="P225" t="str">
            <v>Miroslava Bartošíková</v>
          </cell>
          <cell r="Q225" t="str">
            <v>Miroslava Bartošíková</v>
          </cell>
          <cell r="R225">
            <v>573370083</v>
          </cell>
          <cell r="T225">
            <v>732350934</v>
          </cell>
          <cell r="U225" t="str">
            <v>obec@obecuhrice.cz</v>
          </cell>
          <cell r="V225">
            <v>589110</v>
          </cell>
          <cell r="W225">
            <v>179</v>
          </cell>
          <cell r="X225">
            <v>343.3931</v>
          </cell>
          <cell r="Y225">
            <v>0</v>
          </cell>
          <cell r="Z225">
            <v>1.07</v>
          </cell>
          <cell r="AA225">
            <v>1.0950000000000001E-3</v>
          </cell>
          <cell r="AB225">
            <v>19</v>
          </cell>
          <cell r="AC225">
            <v>3.4499999999999998E-4</v>
          </cell>
        </row>
        <row r="226">
          <cell r="A226">
            <v>287865</v>
          </cell>
          <cell r="B226" t="str">
            <v>Zlínský kraj</v>
          </cell>
          <cell r="C226" t="str">
            <v>Kroměříž</v>
          </cell>
          <cell r="D226" t="str">
            <v>Věžky</v>
          </cell>
          <cell r="E226" t="str">
            <v>7203</v>
          </cell>
          <cell r="F226" t="str">
            <v>Kroměříž</v>
          </cell>
          <cell r="G226" t="str">
            <v>CZ0721</v>
          </cell>
          <cell r="H226" t="str">
            <v>Kroměříž</v>
          </cell>
          <cell r="I226">
            <v>287865</v>
          </cell>
          <cell r="J226" t="str">
            <v>Věžky 61, 768 33  Morkovice-Slížany, Kroměříž</v>
          </cell>
          <cell r="K226" t="str">
            <v>starosta</v>
          </cell>
          <cell r="L226" t="str">
            <v>Bc.</v>
          </cell>
          <cell r="M226" t="str">
            <v>Aleš</v>
          </cell>
          <cell r="N226" t="str">
            <v>Bosák</v>
          </cell>
          <cell r="P226" t="str">
            <v>Bc. Aleš Bosák</v>
          </cell>
          <cell r="Q226" t="str">
            <v>Aleš Bosák</v>
          </cell>
          <cell r="R226">
            <v>573363025</v>
          </cell>
          <cell r="S226">
            <v>573363099</v>
          </cell>
          <cell r="T226">
            <v>725518228</v>
          </cell>
          <cell r="U226" t="str">
            <v>ou@obecvezky.cz</v>
          </cell>
          <cell r="V226">
            <v>589128</v>
          </cell>
          <cell r="W226">
            <v>453</v>
          </cell>
          <cell r="X226">
            <v>827.14710000000002</v>
          </cell>
          <cell r="Y226">
            <v>0</v>
          </cell>
          <cell r="Z226">
            <v>1.07</v>
          </cell>
          <cell r="AA226">
            <v>2.7759999999999998E-3</v>
          </cell>
          <cell r="AB226">
            <v>70</v>
          </cell>
          <cell r="AC226">
            <v>1.271E-3</v>
          </cell>
        </row>
        <row r="227">
          <cell r="A227">
            <v>380873</v>
          </cell>
          <cell r="B227" t="str">
            <v>Zlínský kraj</v>
          </cell>
          <cell r="C227" t="str">
            <v>Kroměříž</v>
          </cell>
          <cell r="D227" t="str">
            <v>Vítonice</v>
          </cell>
          <cell r="E227" t="str">
            <v>7201</v>
          </cell>
          <cell r="F227" t="str">
            <v>Bystřice pod Hostýnem</v>
          </cell>
          <cell r="G227" t="str">
            <v>CZ0721</v>
          </cell>
          <cell r="H227" t="str">
            <v>Kroměříž</v>
          </cell>
          <cell r="I227">
            <v>380873</v>
          </cell>
          <cell r="J227" t="str">
            <v>Vítonice 82, 768 61  Bystřice pod Hostýnem 1, Kroměříž</v>
          </cell>
          <cell r="K227" t="str">
            <v>starostka</v>
          </cell>
          <cell r="L227" t="str">
            <v>Bc.</v>
          </cell>
          <cell r="M227" t="str">
            <v>Ladislava</v>
          </cell>
          <cell r="N227" t="str">
            <v>Hradilíková</v>
          </cell>
          <cell r="O227" t="str">
            <v>DiS.</v>
          </cell>
          <cell r="P227" t="str">
            <v>Bc. Ladislava Hradilíková, DiS.</v>
          </cell>
          <cell r="Q227" t="str">
            <v>Ladislava Hradilíková</v>
          </cell>
          <cell r="R227">
            <v>573389029</v>
          </cell>
          <cell r="T227">
            <v>776581384</v>
          </cell>
          <cell r="U227" t="str">
            <v>starostka@vitonice.cz</v>
          </cell>
          <cell r="V227">
            <v>589136</v>
          </cell>
          <cell r="W227">
            <v>385</v>
          </cell>
          <cell r="X227">
            <v>763.42560000000003</v>
          </cell>
          <cell r="Y227">
            <v>48</v>
          </cell>
          <cell r="Z227">
            <v>1.07</v>
          </cell>
          <cell r="AA227">
            <v>2.715E-3</v>
          </cell>
          <cell r="AB227">
            <v>49</v>
          </cell>
          <cell r="AC227">
            <v>8.8900000000000003E-4</v>
          </cell>
        </row>
        <row r="228">
          <cell r="A228">
            <v>287890</v>
          </cell>
          <cell r="B228" t="str">
            <v>Zlínský kraj</v>
          </cell>
          <cell r="C228" t="str">
            <v>Kroměříž</v>
          </cell>
          <cell r="D228" t="str">
            <v>Zahnašovice</v>
          </cell>
          <cell r="E228" t="str">
            <v>7202</v>
          </cell>
          <cell r="F228" t="str">
            <v>Holešov</v>
          </cell>
          <cell r="G228" t="str">
            <v>CZ0721</v>
          </cell>
          <cell r="H228" t="str">
            <v>Kroměříž</v>
          </cell>
          <cell r="I228">
            <v>287890</v>
          </cell>
          <cell r="J228" t="str">
            <v>Zahnašovice 43, 769 01  Holešov, Kroměříž</v>
          </cell>
          <cell r="K228" t="str">
            <v>starosta</v>
          </cell>
          <cell r="M228" t="str">
            <v>Drahomír</v>
          </cell>
          <cell r="N228" t="str">
            <v>Jura</v>
          </cell>
          <cell r="P228" t="str">
            <v>Drahomír Jura</v>
          </cell>
          <cell r="Q228" t="str">
            <v>Drahomír Jura</v>
          </cell>
          <cell r="R228">
            <v>573396622</v>
          </cell>
          <cell r="T228">
            <v>737349834</v>
          </cell>
          <cell r="U228" t="str">
            <v>ou@zahnasovice.cz</v>
          </cell>
          <cell r="V228">
            <v>589152</v>
          </cell>
          <cell r="W228">
            <v>312</v>
          </cell>
          <cell r="X228">
            <v>568.03390000000002</v>
          </cell>
          <cell r="Y228">
            <v>0</v>
          </cell>
          <cell r="Z228">
            <v>1.07</v>
          </cell>
          <cell r="AA228">
            <v>1.9070000000000001E-3</v>
          </cell>
          <cell r="AB228">
            <v>89</v>
          </cell>
          <cell r="AC228">
            <v>1.616E-3</v>
          </cell>
        </row>
        <row r="229">
          <cell r="A229">
            <v>287903</v>
          </cell>
          <cell r="B229" t="str">
            <v>Zlínský kraj</v>
          </cell>
          <cell r="C229" t="str">
            <v>Kroměříž</v>
          </cell>
          <cell r="D229" t="str">
            <v>Záříčí</v>
          </cell>
          <cell r="E229" t="str">
            <v>7203</v>
          </cell>
          <cell r="F229" t="str">
            <v>Kroměříž</v>
          </cell>
          <cell r="G229" t="str">
            <v>CZ0721</v>
          </cell>
          <cell r="H229" t="str">
            <v>Kroměříž</v>
          </cell>
          <cell r="I229">
            <v>287903</v>
          </cell>
          <cell r="J229" t="str">
            <v>Záříčí 25, 768 11  Chropyně, Kroměříž</v>
          </cell>
          <cell r="K229" t="str">
            <v>starostka</v>
          </cell>
          <cell r="M229" t="str">
            <v>Michal</v>
          </cell>
          <cell r="N229" t="str">
            <v>Pospíšil</v>
          </cell>
          <cell r="P229" t="str">
            <v>Michal Pospíšil</v>
          </cell>
          <cell r="Q229" t="str">
            <v>Michal Pospíšil</v>
          </cell>
          <cell r="R229">
            <v>573355104</v>
          </cell>
          <cell r="S229">
            <v>573355104</v>
          </cell>
          <cell r="T229">
            <v>773832087</v>
          </cell>
          <cell r="U229" t="str">
            <v>ou@zarici.cz</v>
          </cell>
          <cell r="V229">
            <v>589161</v>
          </cell>
          <cell r="W229">
            <v>746</v>
          </cell>
          <cell r="X229">
            <v>805.56100000000004</v>
          </cell>
          <cell r="Y229">
            <v>26</v>
          </cell>
          <cell r="Z229">
            <v>1.07</v>
          </cell>
          <cell r="AA229">
            <v>4.5450000000000004E-3</v>
          </cell>
          <cell r="AB229">
            <v>68</v>
          </cell>
          <cell r="AC229">
            <v>1.2340000000000001E-3</v>
          </cell>
        </row>
        <row r="230">
          <cell r="A230">
            <v>287920</v>
          </cell>
          <cell r="B230" t="str">
            <v>Zlínský kraj</v>
          </cell>
          <cell r="C230" t="str">
            <v>Kroměříž</v>
          </cell>
          <cell r="D230" t="str">
            <v>Zborovice</v>
          </cell>
          <cell r="E230" t="str">
            <v>7203</v>
          </cell>
          <cell r="F230" t="str">
            <v>Kroměříž</v>
          </cell>
          <cell r="G230" t="str">
            <v>CZ0721</v>
          </cell>
          <cell r="H230" t="str">
            <v>Kroměříž</v>
          </cell>
          <cell r="I230">
            <v>287920</v>
          </cell>
          <cell r="J230" t="str">
            <v>Hlavní 37, 768 32  Zborovice, Kroměříž</v>
          </cell>
          <cell r="K230" t="str">
            <v>starosta</v>
          </cell>
          <cell r="M230" t="str">
            <v>Vítězslav</v>
          </cell>
          <cell r="N230" t="str">
            <v>Hanák</v>
          </cell>
          <cell r="P230" t="str">
            <v>Vítězslav Hanák</v>
          </cell>
          <cell r="Q230" t="str">
            <v>Vítězslav Hanák</v>
          </cell>
          <cell r="R230">
            <v>573369101</v>
          </cell>
          <cell r="T230">
            <v>725121275</v>
          </cell>
          <cell r="U230" t="str">
            <v>obeczborovice@c-box.cz</v>
          </cell>
          <cell r="V230">
            <v>589187</v>
          </cell>
          <cell r="W230">
            <v>1428</v>
          </cell>
          <cell r="X230">
            <v>1222.6214</v>
          </cell>
          <cell r="Y230">
            <v>181</v>
          </cell>
          <cell r="Z230">
            <v>1.07</v>
          </cell>
          <cell r="AA230">
            <v>9.502E-3</v>
          </cell>
          <cell r="AB230">
            <v>439</v>
          </cell>
          <cell r="AC230">
            <v>7.9690000000000004E-3</v>
          </cell>
        </row>
        <row r="231">
          <cell r="A231">
            <v>287938</v>
          </cell>
          <cell r="B231" t="str">
            <v>Zlínský kraj</v>
          </cell>
          <cell r="C231" t="str">
            <v>Kroměříž</v>
          </cell>
          <cell r="D231" t="str">
            <v>Zdounky</v>
          </cell>
          <cell r="E231" t="str">
            <v>7203</v>
          </cell>
          <cell r="F231" t="str">
            <v>Kroměříž</v>
          </cell>
          <cell r="G231" t="str">
            <v>CZ0721</v>
          </cell>
          <cell r="H231" t="str">
            <v>Kroměříž</v>
          </cell>
          <cell r="I231">
            <v>287938</v>
          </cell>
          <cell r="J231" t="str">
            <v>Zdounky 27, 768 02  Zdounky, Kroměříž</v>
          </cell>
          <cell r="K231" t="str">
            <v>starosta</v>
          </cell>
          <cell r="L231" t="str">
            <v>Ing.</v>
          </cell>
          <cell r="M231" t="str">
            <v>Martin</v>
          </cell>
          <cell r="N231" t="str">
            <v>Drkula</v>
          </cell>
          <cell r="P231" t="str">
            <v>Ing. Martin Drkula</v>
          </cell>
          <cell r="Q231" t="str">
            <v>Martin Drkula</v>
          </cell>
          <cell r="R231">
            <v>573365108</v>
          </cell>
          <cell r="S231">
            <v>573365108</v>
          </cell>
          <cell r="T231">
            <v>724083273</v>
          </cell>
          <cell r="U231" t="str">
            <v>ou.podatelna@zdounky.cz</v>
          </cell>
          <cell r="V231">
            <v>589195</v>
          </cell>
          <cell r="W231">
            <v>2077</v>
          </cell>
          <cell r="X231">
            <v>2661.8310000000001</v>
          </cell>
          <cell r="Y231">
            <v>290</v>
          </cell>
          <cell r="Z231">
            <v>1.1523000000000001</v>
          </cell>
          <cell r="AA231">
            <v>1.4385999999999999E-2</v>
          </cell>
          <cell r="AB231">
            <v>491</v>
          </cell>
          <cell r="AC231">
            <v>8.9130000000000008E-3</v>
          </cell>
        </row>
        <row r="232">
          <cell r="A232">
            <v>287954</v>
          </cell>
          <cell r="B232" t="str">
            <v>Zlínský kraj</v>
          </cell>
          <cell r="C232" t="str">
            <v>Kroměříž</v>
          </cell>
          <cell r="D232" t="str">
            <v>Zlobice</v>
          </cell>
          <cell r="E232" t="str">
            <v>7203</v>
          </cell>
          <cell r="F232" t="str">
            <v>Kroměříž</v>
          </cell>
          <cell r="G232" t="str">
            <v>CZ0721</v>
          </cell>
          <cell r="H232" t="str">
            <v>Kroměříž</v>
          </cell>
          <cell r="I232">
            <v>287954</v>
          </cell>
          <cell r="J232" t="str">
            <v>Zlobice 77, 768 31  Zlobice, Kroměříž</v>
          </cell>
          <cell r="K232" t="str">
            <v>starosta</v>
          </cell>
          <cell r="M232" t="str">
            <v>Vlastislav</v>
          </cell>
          <cell r="N232" t="str">
            <v>Coufalík</v>
          </cell>
          <cell r="P232" t="str">
            <v>Vlastislav Coufalík</v>
          </cell>
          <cell r="Q232" t="str">
            <v>Vlastislav Coufalík</v>
          </cell>
          <cell r="R232">
            <v>573363024</v>
          </cell>
          <cell r="T232">
            <v>775577565</v>
          </cell>
          <cell r="U232" t="str">
            <v>ou@zlobice-bojanovice.cz</v>
          </cell>
          <cell r="V232">
            <v>589217</v>
          </cell>
          <cell r="W232">
            <v>594</v>
          </cell>
          <cell r="X232">
            <v>663.64149999999995</v>
          </cell>
          <cell r="Y232">
            <v>37</v>
          </cell>
          <cell r="Z232">
            <v>1.07</v>
          </cell>
          <cell r="AA232">
            <v>3.738E-3</v>
          </cell>
          <cell r="AB232">
            <v>60</v>
          </cell>
          <cell r="AC232">
            <v>1.0889999999999999E-3</v>
          </cell>
        </row>
        <row r="233">
          <cell r="A233">
            <v>287962</v>
          </cell>
          <cell r="B233" t="str">
            <v>Zlínský kraj</v>
          </cell>
          <cell r="C233" t="str">
            <v>Kroměříž</v>
          </cell>
          <cell r="D233" t="str">
            <v>Žalkovice</v>
          </cell>
          <cell r="E233" t="str">
            <v>7203</v>
          </cell>
          <cell r="F233" t="str">
            <v>Kroměříž</v>
          </cell>
          <cell r="G233" t="str">
            <v>CZ0721</v>
          </cell>
          <cell r="H233" t="str">
            <v>Kroměříž</v>
          </cell>
          <cell r="I233">
            <v>287962</v>
          </cell>
          <cell r="J233" t="str">
            <v>Žalkovice 97, 768 23  Břest, Kroměříž</v>
          </cell>
          <cell r="K233" t="str">
            <v>starostka</v>
          </cell>
          <cell r="L233" t="str">
            <v>Ing.</v>
          </cell>
          <cell r="M233" t="str">
            <v>Michaela</v>
          </cell>
          <cell r="N233" t="str">
            <v>Kavanová</v>
          </cell>
          <cell r="P233" t="str">
            <v>Ing. Michaela Kavanová</v>
          </cell>
          <cell r="Q233" t="str">
            <v>Michaela Kavanová</v>
          </cell>
          <cell r="R233">
            <v>573354122</v>
          </cell>
          <cell r="S233">
            <v>420573354433</v>
          </cell>
          <cell r="T233">
            <v>602782342</v>
          </cell>
          <cell r="U233" t="str">
            <v>obec@zalkovice.cz</v>
          </cell>
          <cell r="V233">
            <v>589225</v>
          </cell>
          <cell r="W233">
            <v>588</v>
          </cell>
          <cell r="X233">
            <v>681.32270000000005</v>
          </cell>
          <cell r="Y233">
            <v>50</v>
          </cell>
          <cell r="Z233">
            <v>1.07</v>
          </cell>
          <cell r="AA233">
            <v>3.803E-3</v>
          </cell>
          <cell r="AB233">
            <v>127</v>
          </cell>
          <cell r="AC233">
            <v>2.3050000000000002E-3</v>
          </cell>
        </row>
        <row r="234">
          <cell r="A234">
            <v>287971</v>
          </cell>
          <cell r="B234" t="str">
            <v>Zlínský kraj</v>
          </cell>
          <cell r="C234" t="str">
            <v>Kroměříž</v>
          </cell>
          <cell r="D234" t="str">
            <v>Žeranovice</v>
          </cell>
          <cell r="E234" t="str">
            <v>7202</v>
          </cell>
          <cell r="F234" t="str">
            <v>Holešov</v>
          </cell>
          <cell r="G234" t="str">
            <v>CZ0721</v>
          </cell>
          <cell r="H234" t="str">
            <v>Kroměříž</v>
          </cell>
          <cell r="I234">
            <v>287971</v>
          </cell>
          <cell r="J234" t="str">
            <v>Žeranovice 1, 769 01  Holešov 1, Kroměříž</v>
          </cell>
          <cell r="K234" t="str">
            <v>starosta</v>
          </cell>
          <cell r="L234" t="str">
            <v>Ing.</v>
          </cell>
          <cell r="M234" t="str">
            <v>Antonín</v>
          </cell>
          <cell r="N234" t="str">
            <v>Vyňuchal</v>
          </cell>
          <cell r="P234" t="str">
            <v>Ing. Antonín Vyňuchal</v>
          </cell>
          <cell r="Q234" t="str">
            <v>Antonín Vyňuchal</v>
          </cell>
          <cell r="R234">
            <v>573395964</v>
          </cell>
          <cell r="S234">
            <v>573395964</v>
          </cell>
          <cell r="T234">
            <v>724778317</v>
          </cell>
          <cell r="U234" t="str">
            <v>zeranovice@volny.cz</v>
          </cell>
          <cell r="V234">
            <v>589233</v>
          </cell>
          <cell r="W234">
            <v>801</v>
          </cell>
          <cell r="X234">
            <v>537.99199999999996</v>
          </cell>
          <cell r="Y234">
            <v>81</v>
          </cell>
          <cell r="Z234">
            <v>1.07</v>
          </cell>
          <cell r="AA234">
            <v>5.1229999999999999E-3</v>
          </cell>
          <cell r="AB234">
            <v>120</v>
          </cell>
          <cell r="AC234">
            <v>2.1779999999999998E-3</v>
          </cell>
        </row>
        <row r="235">
          <cell r="A235">
            <v>291471</v>
          </cell>
          <cell r="B235" t="str">
            <v>Zlínský kraj</v>
          </cell>
          <cell r="C235" t="str">
            <v>Uherské Hradiště</v>
          </cell>
          <cell r="D235" t="str">
            <v>Uherské Hradiště</v>
          </cell>
          <cell r="E235" t="str">
            <v>7207</v>
          </cell>
          <cell r="F235" t="str">
            <v>Uherské Hradiště</v>
          </cell>
          <cell r="G235" t="str">
            <v>CZ0722</v>
          </cell>
          <cell r="H235" t="str">
            <v>Uherské Hradiště</v>
          </cell>
          <cell r="I235">
            <v>291471</v>
          </cell>
          <cell r="J235" t="str">
            <v>Masarykovo nám. 19, 686 70  Uherské Hradiště, Uherské Hradiště</v>
          </cell>
          <cell r="K235" t="str">
            <v>starosta</v>
          </cell>
          <cell r="L235" t="str">
            <v>Ing.</v>
          </cell>
          <cell r="M235" t="str">
            <v>Stanislav</v>
          </cell>
          <cell r="N235" t="str">
            <v>Blaha</v>
          </cell>
          <cell r="P235" t="str">
            <v>Ing. Stanislav Blaha</v>
          </cell>
          <cell r="Q235" t="str">
            <v>Stanislav Blaha</v>
          </cell>
          <cell r="R235">
            <v>572525114</v>
          </cell>
          <cell r="S235">
            <v>572551071</v>
          </cell>
          <cell r="T235">
            <v>720402008</v>
          </cell>
          <cell r="U235" t="str">
            <v>epodatelna@mesto-uh.cz</v>
          </cell>
          <cell r="V235">
            <v>592005</v>
          </cell>
          <cell r="W235">
            <v>24887</v>
          </cell>
          <cell r="X235">
            <v>2125.6983</v>
          </cell>
          <cell r="Y235">
            <v>3418</v>
          </cell>
          <cell r="Z235">
            <v>1.1523000000000001</v>
          </cell>
          <cell r="AA235">
            <v>0.16816200000000001</v>
          </cell>
          <cell r="AB235">
            <v>18737</v>
          </cell>
          <cell r="AC235">
            <v>0.340119</v>
          </cell>
        </row>
        <row r="236">
          <cell r="A236">
            <v>290777</v>
          </cell>
          <cell r="B236" t="str">
            <v>Zlínský kraj</v>
          </cell>
          <cell r="C236" t="str">
            <v>Uherské Hradiště</v>
          </cell>
          <cell r="D236" t="str">
            <v>Babice</v>
          </cell>
          <cell r="E236" t="str">
            <v>7207</v>
          </cell>
          <cell r="F236" t="str">
            <v>Uherské Hradiště</v>
          </cell>
          <cell r="G236" t="str">
            <v>CZ0722</v>
          </cell>
          <cell r="H236" t="str">
            <v>Uherské Hradiště</v>
          </cell>
          <cell r="I236">
            <v>290777</v>
          </cell>
          <cell r="J236" t="str">
            <v>Babice 508, 687 03  Babice, Uherské Hradiště</v>
          </cell>
          <cell r="K236" t="str">
            <v>starostka</v>
          </cell>
          <cell r="L236" t="str">
            <v>Mgr.</v>
          </cell>
          <cell r="M236" t="str">
            <v>Martina</v>
          </cell>
          <cell r="N236" t="str">
            <v>Horňáková</v>
          </cell>
          <cell r="P236" t="str">
            <v>Mgr. Martina Horňáková</v>
          </cell>
          <cell r="Q236" t="str">
            <v>Martina Horňáková</v>
          </cell>
          <cell r="R236">
            <v>572585061</v>
          </cell>
          <cell r="T236">
            <v>737770345</v>
          </cell>
          <cell r="U236" t="str">
            <v>starosta@babice.eu</v>
          </cell>
          <cell r="V236">
            <v>592013</v>
          </cell>
          <cell r="W236">
            <v>1862</v>
          </cell>
          <cell r="X236">
            <v>661.35320000000002</v>
          </cell>
          <cell r="Y236">
            <v>272</v>
          </cell>
          <cell r="Z236">
            <v>1.07</v>
          </cell>
          <cell r="AA236">
            <v>1.2281E-2</v>
          </cell>
          <cell r="AB236">
            <v>901</v>
          </cell>
          <cell r="AC236">
            <v>1.6355000000000001E-2</v>
          </cell>
        </row>
        <row r="237">
          <cell r="A237">
            <v>290785</v>
          </cell>
          <cell r="B237" t="str">
            <v>Zlínský kraj</v>
          </cell>
          <cell r="C237" t="str">
            <v>Uherské Hradiště</v>
          </cell>
          <cell r="D237" t="str">
            <v>Bánov</v>
          </cell>
          <cell r="E237" t="str">
            <v>7208</v>
          </cell>
          <cell r="F237" t="str">
            <v>Uherský Brod</v>
          </cell>
          <cell r="G237" t="str">
            <v>CZ0722</v>
          </cell>
          <cell r="H237" t="str">
            <v>Uherské Hradiště</v>
          </cell>
          <cell r="I237">
            <v>290785</v>
          </cell>
          <cell r="J237" t="str">
            <v>Bánov 700, 687 54  Bánov, Uherské Hradiště</v>
          </cell>
          <cell r="K237" t="str">
            <v>starosta</v>
          </cell>
          <cell r="L237" t="str">
            <v>Bc.</v>
          </cell>
          <cell r="M237" t="str">
            <v>Marek</v>
          </cell>
          <cell r="N237" t="str">
            <v>Mahdal</v>
          </cell>
          <cell r="P237" t="str">
            <v>Bc. Marek Mahdal</v>
          </cell>
          <cell r="Q237" t="str">
            <v>Marek Mahdal</v>
          </cell>
          <cell r="R237">
            <v>572646122</v>
          </cell>
          <cell r="T237">
            <v>702107975</v>
          </cell>
          <cell r="U237" t="str">
            <v>podatelna@obec-banov.cz</v>
          </cell>
          <cell r="V237">
            <v>592021</v>
          </cell>
          <cell r="W237">
            <v>2178</v>
          </cell>
          <cell r="X237">
            <v>1617.8465000000001</v>
          </cell>
          <cell r="Y237">
            <v>344</v>
          </cell>
          <cell r="Z237">
            <v>1.1523000000000001</v>
          </cell>
          <cell r="AA237">
            <v>1.4938999999999999E-2</v>
          </cell>
          <cell r="AB237">
            <v>444</v>
          </cell>
          <cell r="AC237">
            <v>8.0599999999999995E-3</v>
          </cell>
        </row>
        <row r="238">
          <cell r="A238">
            <v>290793</v>
          </cell>
          <cell r="B238" t="str">
            <v>Zlínský kraj</v>
          </cell>
          <cell r="C238" t="str">
            <v>Uherské Hradiště</v>
          </cell>
          <cell r="D238" t="str">
            <v>Bílovice</v>
          </cell>
          <cell r="E238" t="str">
            <v>7207</v>
          </cell>
          <cell r="F238" t="str">
            <v>Uherské Hradiště</v>
          </cell>
          <cell r="G238" t="str">
            <v>CZ0722</v>
          </cell>
          <cell r="H238" t="str">
            <v>Uherské Hradiště</v>
          </cell>
          <cell r="I238">
            <v>290793</v>
          </cell>
          <cell r="J238" t="str">
            <v>Bílovice 70, 687 12  Bílovice, Uherské Hradiště</v>
          </cell>
          <cell r="K238" t="str">
            <v>starosta</v>
          </cell>
          <cell r="M238" t="str">
            <v>Petr</v>
          </cell>
          <cell r="N238" t="str">
            <v>Fusek</v>
          </cell>
          <cell r="P238" t="str">
            <v>Petr Fusek</v>
          </cell>
          <cell r="Q238" t="str">
            <v>Petr Fusek</v>
          </cell>
          <cell r="R238">
            <v>572587116</v>
          </cell>
          <cell r="T238">
            <v>602731897</v>
          </cell>
          <cell r="U238" t="str">
            <v>obec@bilovice.cz</v>
          </cell>
          <cell r="V238">
            <v>592030</v>
          </cell>
          <cell r="W238">
            <v>1935</v>
          </cell>
          <cell r="X238">
            <v>657.79759999999999</v>
          </cell>
          <cell r="Y238">
            <v>415</v>
          </cell>
          <cell r="Z238">
            <v>1.07</v>
          </cell>
          <cell r="AA238">
            <v>1.3672999999999999E-2</v>
          </cell>
          <cell r="AB238">
            <v>551</v>
          </cell>
          <cell r="AC238">
            <v>1.0002E-2</v>
          </cell>
        </row>
        <row r="239">
          <cell r="A239">
            <v>290807</v>
          </cell>
          <cell r="B239" t="str">
            <v>Zlínský kraj</v>
          </cell>
          <cell r="C239" t="str">
            <v>Uherské Hradiště</v>
          </cell>
          <cell r="D239" t="str">
            <v>Bojkovice</v>
          </cell>
          <cell r="E239" t="str">
            <v>7208</v>
          </cell>
          <cell r="F239" t="str">
            <v>Uherský Brod</v>
          </cell>
          <cell r="G239" t="str">
            <v>CZ0722</v>
          </cell>
          <cell r="H239" t="str">
            <v>Uherské Hradiště</v>
          </cell>
          <cell r="I239">
            <v>290807</v>
          </cell>
          <cell r="J239" t="str">
            <v>Sušilova 952, 687 71  Bojkovice, Uherské Hradiště</v>
          </cell>
          <cell r="K239" t="str">
            <v>starosta</v>
          </cell>
          <cell r="L239" t="str">
            <v>Mgr.</v>
          </cell>
          <cell r="M239" t="str">
            <v>Petr</v>
          </cell>
          <cell r="N239" t="str">
            <v>Viceník</v>
          </cell>
          <cell r="P239" t="str">
            <v>Mgr. Petr Viceník</v>
          </cell>
          <cell r="Q239" t="str">
            <v>Petr Viceník</v>
          </cell>
          <cell r="R239">
            <v>572610423</v>
          </cell>
          <cell r="T239">
            <v>602503202</v>
          </cell>
          <cell r="U239" t="str">
            <v>mesto@bojkovice.cz</v>
          </cell>
          <cell r="V239">
            <v>592048</v>
          </cell>
          <cell r="W239">
            <v>4422</v>
          </cell>
          <cell r="X239">
            <v>4186.8298999999997</v>
          </cell>
          <cell r="Y239">
            <v>598</v>
          </cell>
          <cell r="Z239">
            <v>1.1523000000000001</v>
          </cell>
          <cell r="AA239">
            <v>3.0717999999999999E-2</v>
          </cell>
          <cell r="AB239">
            <v>2195</v>
          </cell>
          <cell r="AC239">
            <v>3.9843999999999997E-2</v>
          </cell>
        </row>
        <row r="240">
          <cell r="A240">
            <v>290815</v>
          </cell>
          <cell r="B240" t="str">
            <v>Zlínský kraj</v>
          </cell>
          <cell r="C240" t="str">
            <v>Uherské Hradiště</v>
          </cell>
          <cell r="D240" t="str">
            <v>Boršice u Blatnice</v>
          </cell>
          <cell r="E240" t="str">
            <v>7207</v>
          </cell>
          <cell r="F240" t="str">
            <v>Uherské Hradiště</v>
          </cell>
          <cell r="G240" t="str">
            <v>CZ0722</v>
          </cell>
          <cell r="H240" t="str">
            <v>Uherské Hradiště</v>
          </cell>
          <cell r="I240">
            <v>290815</v>
          </cell>
          <cell r="J240" t="str">
            <v>Boršice u Blatnice 157, 687 63  Boršice u Blatnice, Uherské Hradiště</v>
          </cell>
          <cell r="K240" t="str">
            <v>starosta</v>
          </cell>
          <cell r="M240" t="str">
            <v>Bohuslav</v>
          </cell>
          <cell r="N240" t="str">
            <v>Vávra</v>
          </cell>
          <cell r="P240" t="str">
            <v>Bohuslav Vávra</v>
          </cell>
          <cell r="Q240" t="str">
            <v>Bohuslav Vávra</v>
          </cell>
          <cell r="R240">
            <v>572582712</v>
          </cell>
          <cell r="T240">
            <v>723911342</v>
          </cell>
          <cell r="U240" t="str">
            <v>matrika@obecborsiceublatnice.cz</v>
          </cell>
          <cell r="V240">
            <v>592056</v>
          </cell>
          <cell r="W240">
            <v>805</v>
          </cell>
          <cell r="X240">
            <v>1161.6325999999999</v>
          </cell>
          <cell r="Y240">
            <v>76</v>
          </cell>
          <cell r="Z240">
            <v>1.07</v>
          </cell>
          <cell r="AA240">
            <v>5.3540000000000003E-3</v>
          </cell>
          <cell r="AB240">
            <v>144</v>
          </cell>
          <cell r="AC240">
            <v>2.614E-3</v>
          </cell>
        </row>
        <row r="241">
          <cell r="A241">
            <v>290823</v>
          </cell>
          <cell r="B241" t="str">
            <v>Zlínský kraj</v>
          </cell>
          <cell r="C241" t="str">
            <v>Uherské Hradiště</v>
          </cell>
          <cell r="D241" t="str">
            <v>Boršice</v>
          </cell>
          <cell r="E241" t="str">
            <v>7207</v>
          </cell>
          <cell r="F241" t="str">
            <v>Uherské Hradiště</v>
          </cell>
          <cell r="G241" t="str">
            <v>CZ0722</v>
          </cell>
          <cell r="H241" t="str">
            <v>Uherské Hradiště</v>
          </cell>
          <cell r="I241">
            <v>290823</v>
          </cell>
          <cell r="J241" t="str">
            <v>Boršice 7, 687 09  Boršice  Uherské Hradiště</v>
          </cell>
          <cell r="K241" t="str">
            <v>starosta</v>
          </cell>
          <cell r="M241" t="str">
            <v>Petr</v>
          </cell>
          <cell r="N241" t="str">
            <v>Dula</v>
          </cell>
          <cell r="P241" t="str">
            <v>Petr Dula</v>
          </cell>
          <cell r="Q241" t="str">
            <v>Petr Dula</v>
          </cell>
          <cell r="R241">
            <v>572501121</v>
          </cell>
          <cell r="T241">
            <v>602789907</v>
          </cell>
          <cell r="U241" t="str">
            <v>ou@borsice.cz</v>
          </cell>
          <cell r="V241">
            <v>592064</v>
          </cell>
          <cell r="W241">
            <v>2199</v>
          </cell>
          <cell r="X241">
            <v>982.34969999999998</v>
          </cell>
          <cell r="Y241">
            <v>300</v>
          </cell>
          <cell r="Z241">
            <v>1.1523000000000001</v>
          </cell>
          <cell r="AA241">
            <v>1.4506E-2</v>
          </cell>
          <cell r="AB241">
            <v>569</v>
          </cell>
          <cell r="AC241">
            <v>1.0329E-2</v>
          </cell>
        </row>
        <row r="242">
          <cell r="A242">
            <v>542253</v>
          </cell>
          <cell r="B242" t="str">
            <v>Zlínský kraj</v>
          </cell>
          <cell r="C242" t="str">
            <v>Uherské Hradiště</v>
          </cell>
          <cell r="D242" t="str">
            <v>Břestek</v>
          </cell>
          <cell r="E242" t="str">
            <v>7207</v>
          </cell>
          <cell r="F242" t="str">
            <v>Uherské Hradiště</v>
          </cell>
          <cell r="G242" t="str">
            <v>CZ0722</v>
          </cell>
          <cell r="H242" t="str">
            <v>Uherské Hradiště</v>
          </cell>
          <cell r="I242">
            <v>542253</v>
          </cell>
          <cell r="J242" t="str">
            <v>Břestek 14, 687 08  Buchlovice  Uherské Hradiště</v>
          </cell>
          <cell r="K242" t="str">
            <v>starosta</v>
          </cell>
          <cell r="L242" t="str">
            <v>MgA.</v>
          </cell>
          <cell r="M242" t="str">
            <v>Martin</v>
          </cell>
          <cell r="N242" t="str">
            <v>Crla</v>
          </cell>
          <cell r="P242" t="str">
            <v>MgA. Martin Crla</v>
          </cell>
          <cell r="Q242" t="str">
            <v>Martin Crla</v>
          </cell>
          <cell r="R242">
            <v>572595710</v>
          </cell>
          <cell r="T242">
            <v>734231970</v>
          </cell>
          <cell r="U242" t="str">
            <v>podatelna@brestek.cz</v>
          </cell>
          <cell r="V242">
            <v>592072</v>
          </cell>
          <cell r="W242">
            <v>880</v>
          </cell>
          <cell r="X242">
            <v>1414.9077</v>
          </cell>
          <cell r="Y242">
            <v>34</v>
          </cell>
          <cell r="Z242">
            <v>1.07</v>
          </cell>
          <cell r="AA242">
            <v>5.5690000000000002E-3</v>
          </cell>
          <cell r="AB242">
            <v>73</v>
          </cell>
          <cell r="AC242">
            <v>1.325E-3</v>
          </cell>
        </row>
        <row r="243">
          <cell r="A243">
            <v>290840</v>
          </cell>
          <cell r="B243" t="str">
            <v>Zlínský kraj</v>
          </cell>
          <cell r="C243" t="str">
            <v>Uherské Hradiště</v>
          </cell>
          <cell r="D243" t="str">
            <v>Březolupy</v>
          </cell>
          <cell r="E243" t="str">
            <v>7207</v>
          </cell>
          <cell r="F243" t="str">
            <v>Uherské Hradiště</v>
          </cell>
          <cell r="G243" t="str">
            <v>CZ0722</v>
          </cell>
          <cell r="H243" t="str">
            <v>Uherské Hradiště</v>
          </cell>
          <cell r="I243">
            <v>290840</v>
          </cell>
          <cell r="J243" t="str">
            <v>Březolupy 90, 687 13  Březolupy, Uherské Hradiště</v>
          </cell>
          <cell r="K243" t="str">
            <v>starosta</v>
          </cell>
          <cell r="L243" t="str">
            <v>Ing.</v>
          </cell>
          <cell r="M243" t="str">
            <v>Petr</v>
          </cell>
          <cell r="N243" t="str">
            <v>Kukla</v>
          </cell>
          <cell r="P243" t="str">
            <v>Ing. Petr Kukla</v>
          </cell>
          <cell r="Q243" t="str">
            <v>Petr Kukla</v>
          </cell>
          <cell r="R243">
            <v>571893516</v>
          </cell>
          <cell r="T243">
            <v>775343294</v>
          </cell>
          <cell r="U243" t="str">
            <v>obec@brezolupy.cz</v>
          </cell>
          <cell r="V243">
            <v>592081</v>
          </cell>
          <cell r="W243">
            <v>1715</v>
          </cell>
          <cell r="X243">
            <v>1580.2363</v>
          </cell>
          <cell r="Y243">
            <v>241</v>
          </cell>
          <cell r="Z243">
            <v>1.07</v>
          </cell>
          <cell r="AA243">
            <v>1.1623E-2</v>
          </cell>
          <cell r="AB243">
            <v>260</v>
          </cell>
          <cell r="AC243">
            <v>4.7200000000000002E-3</v>
          </cell>
        </row>
        <row r="244">
          <cell r="A244">
            <v>290858</v>
          </cell>
          <cell r="B244" t="str">
            <v>Zlínský kraj</v>
          </cell>
          <cell r="C244" t="str">
            <v>Uherské Hradiště</v>
          </cell>
          <cell r="D244" t="str">
            <v>Březová</v>
          </cell>
          <cell r="E244" t="str">
            <v>7208</v>
          </cell>
          <cell r="F244" t="str">
            <v>Uherský Brod</v>
          </cell>
          <cell r="G244" t="str">
            <v>CZ0722</v>
          </cell>
          <cell r="H244" t="str">
            <v>Uherské Hradiště</v>
          </cell>
          <cell r="I244">
            <v>290858</v>
          </cell>
          <cell r="J244" t="str">
            <v>Březová 390, 687 67  Březová, Uherské Hradiště</v>
          </cell>
          <cell r="K244" t="str">
            <v>starosta</v>
          </cell>
          <cell r="M244" t="str">
            <v>Josef</v>
          </cell>
          <cell r="N244" t="str">
            <v>Trecha</v>
          </cell>
          <cell r="P244" t="str">
            <v>Josef Trecha</v>
          </cell>
          <cell r="Q244" t="str">
            <v>Josef Trecha</v>
          </cell>
          <cell r="R244">
            <v>572695728</v>
          </cell>
          <cell r="T244">
            <v>724179303</v>
          </cell>
          <cell r="U244" t="str">
            <v>obec@obecbrezova.cz</v>
          </cell>
          <cell r="V244">
            <v>592099</v>
          </cell>
          <cell r="W244">
            <v>966</v>
          </cell>
          <cell r="X244">
            <v>1373.9287999999999</v>
          </cell>
          <cell r="Y244">
            <v>867</v>
          </cell>
          <cell r="Z244">
            <v>1.07</v>
          </cell>
          <cell r="AA244">
            <v>1.1821E-2</v>
          </cell>
          <cell r="AB244">
            <v>148</v>
          </cell>
          <cell r="AC244">
            <v>2.6870000000000002E-3</v>
          </cell>
        </row>
        <row r="245">
          <cell r="A245">
            <v>290866</v>
          </cell>
          <cell r="B245" t="str">
            <v>Zlínský kraj</v>
          </cell>
          <cell r="C245" t="str">
            <v>Uherské Hradiště</v>
          </cell>
          <cell r="D245" t="str">
            <v>Buchlovice</v>
          </cell>
          <cell r="E245" t="str">
            <v>7207</v>
          </cell>
          <cell r="F245" t="str">
            <v>Uherské Hradiště</v>
          </cell>
          <cell r="G245" t="str">
            <v>CZ0722</v>
          </cell>
          <cell r="H245" t="str">
            <v>Uherské Hradiště</v>
          </cell>
          <cell r="I245">
            <v>290866</v>
          </cell>
          <cell r="J245" t="str">
            <v>nám. Svobody 800, 687 08  Buchlovice, Uherské Hradiště</v>
          </cell>
          <cell r="K245" t="str">
            <v>starostka</v>
          </cell>
          <cell r="L245" t="str">
            <v>Mgr.</v>
          </cell>
          <cell r="M245" t="str">
            <v>Pavla</v>
          </cell>
          <cell r="N245" t="str">
            <v xml:space="preserve">Večeřová </v>
          </cell>
          <cell r="P245" t="str">
            <v xml:space="preserve">Mgr. Pavla Večeřová </v>
          </cell>
          <cell r="Q245" t="str">
            <v xml:space="preserve">Pavla Večeřová </v>
          </cell>
          <cell r="R245">
            <v>572595122</v>
          </cell>
          <cell r="T245">
            <v>724030056</v>
          </cell>
          <cell r="U245" t="str">
            <v>mestys@buchlovice.cz</v>
          </cell>
          <cell r="V245">
            <v>592102</v>
          </cell>
          <cell r="W245">
            <v>2397</v>
          </cell>
          <cell r="X245">
            <v>3196.1954999999998</v>
          </cell>
          <cell r="Y245">
            <v>222</v>
          </cell>
          <cell r="Z245">
            <v>1.1523000000000001</v>
          </cell>
          <cell r="AA245">
            <v>1.5976000000000001E-2</v>
          </cell>
          <cell r="AB245">
            <v>1107</v>
          </cell>
          <cell r="AC245">
            <v>2.0094999999999998E-2</v>
          </cell>
        </row>
        <row r="246">
          <cell r="A246">
            <v>290874</v>
          </cell>
          <cell r="B246" t="str">
            <v>Zlínský kraj</v>
          </cell>
          <cell r="C246" t="str">
            <v>Uherské Hradiště</v>
          </cell>
          <cell r="D246" t="str">
            <v>Bystřice pod Lopeníkem</v>
          </cell>
          <cell r="E246" t="str">
            <v>7208</v>
          </cell>
          <cell r="F246" t="str">
            <v>Uherský Brod</v>
          </cell>
          <cell r="G246" t="str">
            <v>CZ0722</v>
          </cell>
          <cell r="H246" t="str">
            <v>Uherské Hradiště</v>
          </cell>
          <cell r="I246">
            <v>290874</v>
          </cell>
          <cell r="J246" t="str">
            <v>Bystřice pod Lopeníkem 262, 687 55  Bystřice pod Lopeníkem, Uherské Hradiště</v>
          </cell>
          <cell r="K246" t="str">
            <v>starosta</v>
          </cell>
          <cell r="M246" t="str">
            <v>Martin</v>
          </cell>
          <cell r="N246" t="str">
            <v>Gavenda</v>
          </cell>
          <cell r="P246" t="str">
            <v>Martin Gavenda</v>
          </cell>
          <cell r="Q246" t="str">
            <v>Martin Gavenda</v>
          </cell>
          <cell r="R246">
            <v>572646721</v>
          </cell>
          <cell r="T246">
            <v>724190310</v>
          </cell>
          <cell r="U246" t="str">
            <v>obec@bystricepodlopenikem.cz</v>
          </cell>
          <cell r="V246">
            <v>592111</v>
          </cell>
          <cell r="W246">
            <v>864</v>
          </cell>
          <cell r="X246">
            <v>1340.4635000000001</v>
          </cell>
          <cell r="Y246">
            <v>100</v>
          </cell>
          <cell r="Z246">
            <v>1.07</v>
          </cell>
          <cell r="AA246">
            <v>5.9119999999999997E-3</v>
          </cell>
          <cell r="AB246">
            <v>106</v>
          </cell>
          <cell r="AC246">
            <v>1.9239999999999999E-3</v>
          </cell>
        </row>
        <row r="247">
          <cell r="A247">
            <v>360392</v>
          </cell>
          <cell r="B247" t="str">
            <v>Zlínský kraj</v>
          </cell>
          <cell r="C247" t="str">
            <v>Uherské Hradiště</v>
          </cell>
          <cell r="D247" t="str">
            <v>Částkov</v>
          </cell>
          <cell r="E247" t="str">
            <v>7207</v>
          </cell>
          <cell r="F247" t="str">
            <v>Uherské Hradiště</v>
          </cell>
          <cell r="G247" t="str">
            <v>CZ0722</v>
          </cell>
          <cell r="H247" t="str">
            <v>Uherské Hradiště</v>
          </cell>
          <cell r="I247">
            <v>360392</v>
          </cell>
          <cell r="J247" t="str">
            <v>Částkov 86, 687 12  Bílovice, Uherské Hradiště</v>
          </cell>
          <cell r="K247" t="str">
            <v>starosta</v>
          </cell>
          <cell r="M247" t="str">
            <v>Roman</v>
          </cell>
          <cell r="N247" t="str">
            <v>Minařík</v>
          </cell>
          <cell r="P247" t="str">
            <v>Roman Minařík</v>
          </cell>
          <cell r="Q247" t="str">
            <v>Roman Minařík</v>
          </cell>
          <cell r="R247">
            <v>572580621</v>
          </cell>
          <cell r="T247">
            <v>777342926</v>
          </cell>
          <cell r="U247" t="str">
            <v>castkov.uh@worldonline.cz</v>
          </cell>
          <cell r="V247">
            <v>592137</v>
          </cell>
          <cell r="W247">
            <v>381</v>
          </cell>
          <cell r="X247">
            <v>658.41859999999997</v>
          </cell>
          <cell r="Y247">
            <v>0</v>
          </cell>
          <cell r="Z247">
            <v>1.07</v>
          </cell>
          <cell r="AA247">
            <v>2.3180000000000002E-3</v>
          </cell>
          <cell r="AB247">
            <v>35</v>
          </cell>
          <cell r="AC247">
            <v>6.3500000000000004E-4</v>
          </cell>
        </row>
        <row r="248">
          <cell r="A248">
            <v>290904</v>
          </cell>
          <cell r="B248" t="str">
            <v>Zlínský kraj</v>
          </cell>
          <cell r="C248" t="str">
            <v>Uherské Hradiště</v>
          </cell>
          <cell r="D248" t="str">
            <v>Dolní Němčí</v>
          </cell>
          <cell r="E248" t="str">
            <v>7208</v>
          </cell>
          <cell r="F248" t="str">
            <v>Uherský Brod</v>
          </cell>
          <cell r="G248" t="str">
            <v>CZ0722</v>
          </cell>
          <cell r="H248" t="str">
            <v>Uherské Hradiště</v>
          </cell>
          <cell r="I248">
            <v>290904</v>
          </cell>
          <cell r="J248" t="str">
            <v>Nivnická 82, 687 62  Dolní Němčí, Uherské Hradiště</v>
          </cell>
          <cell r="K248" t="str">
            <v>starosta</v>
          </cell>
          <cell r="L248" t="str">
            <v>Ing.</v>
          </cell>
          <cell r="M248" t="str">
            <v>František</v>
          </cell>
          <cell r="N248" t="str">
            <v>Hajdůch</v>
          </cell>
          <cell r="P248" t="str">
            <v>Ing. František Hajdůch</v>
          </cell>
          <cell r="Q248" t="str">
            <v>František Hajdůch</v>
          </cell>
          <cell r="R248">
            <v>572648721</v>
          </cell>
          <cell r="T248">
            <v>602578530</v>
          </cell>
          <cell r="U248" t="str">
            <v>sekretariat@dolni-nemci.cz</v>
          </cell>
          <cell r="V248">
            <v>592145</v>
          </cell>
          <cell r="W248">
            <v>2866</v>
          </cell>
          <cell r="X248">
            <v>987.92960000000005</v>
          </cell>
          <cell r="Y248">
            <v>419</v>
          </cell>
          <cell r="Z248">
            <v>1.1523000000000001</v>
          </cell>
          <cell r="AA248">
            <v>1.9203000000000001E-2</v>
          </cell>
          <cell r="AB248">
            <v>672</v>
          </cell>
          <cell r="AC248">
            <v>1.2198000000000001E-2</v>
          </cell>
        </row>
        <row r="249">
          <cell r="A249">
            <v>360597</v>
          </cell>
          <cell r="B249" t="str">
            <v>Zlínský kraj</v>
          </cell>
          <cell r="C249" t="str">
            <v>Uherské Hradiště</v>
          </cell>
          <cell r="D249" t="str">
            <v>Drslavice</v>
          </cell>
          <cell r="E249" t="str">
            <v>7208</v>
          </cell>
          <cell r="F249" t="str">
            <v>Uherský Brod</v>
          </cell>
          <cell r="G249" t="str">
            <v>CZ0722</v>
          </cell>
          <cell r="H249" t="str">
            <v>Uherské Hradiště</v>
          </cell>
          <cell r="I249">
            <v>360597</v>
          </cell>
          <cell r="J249" t="str">
            <v>Drslavice 93, 687 33  Hradčovice, Uherské Hradiště</v>
          </cell>
          <cell r="K249" t="str">
            <v>starosta</v>
          </cell>
          <cell r="L249" t="str">
            <v>Bc.</v>
          </cell>
          <cell r="M249" t="str">
            <v>Karel</v>
          </cell>
          <cell r="N249" t="str">
            <v>Sedláček</v>
          </cell>
          <cell r="O249" t="str">
            <v>DiS.</v>
          </cell>
          <cell r="P249" t="str">
            <v>Bc. Karel Sedláček DiS.</v>
          </cell>
          <cell r="Q249" t="str">
            <v>Karel Sedláček</v>
          </cell>
          <cell r="R249">
            <v>572671151</v>
          </cell>
          <cell r="T249">
            <v>725423868</v>
          </cell>
          <cell r="U249" t="str">
            <v>obec@drslavice.cz</v>
          </cell>
          <cell r="V249">
            <v>592153</v>
          </cell>
          <cell r="W249">
            <v>512</v>
          </cell>
          <cell r="X249">
            <v>788.90020000000004</v>
          </cell>
          <cell r="Y249">
            <v>12</v>
          </cell>
          <cell r="Z249">
            <v>1.07</v>
          </cell>
          <cell r="AA249">
            <v>3.166E-3</v>
          </cell>
          <cell r="AB249">
            <v>137</v>
          </cell>
          <cell r="AC249">
            <v>2.4870000000000001E-3</v>
          </cell>
        </row>
        <row r="250">
          <cell r="A250">
            <v>290939</v>
          </cell>
          <cell r="B250" t="str">
            <v>Zlínský kraj</v>
          </cell>
          <cell r="C250" t="str">
            <v>Uherské Hradiště</v>
          </cell>
          <cell r="D250" t="str">
            <v>Hluk</v>
          </cell>
          <cell r="E250" t="str">
            <v>7207</v>
          </cell>
          <cell r="F250" t="str">
            <v>Uherské Hradiště</v>
          </cell>
          <cell r="G250" t="str">
            <v>CZ0722</v>
          </cell>
          <cell r="H250" t="str">
            <v>Uherské Hradiště</v>
          </cell>
          <cell r="I250">
            <v>290939</v>
          </cell>
          <cell r="J250" t="str">
            <v>Hřbitovní 140, 687 25  Hluk, Uherské Hradiště</v>
          </cell>
          <cell r="K250" t="str">
            <v>starosta</v>
          </cell>
          <cell r="M250" t="str">
            <v>David</v>
          </cell>
          <cell r="N250" t="str">
            <v>Hájek</v>
          </cell>
          <cell r="P250" t="str">
            <v>David Hájek</v>
          </cell>
          <cell r="Q250" t="str">
            <v>David Hájek</v>
          </cell>
          <cell r="R250">
            <v>572581673</v>
          </cell>
          <cell r="T250">
            <v>602587903</v>
          </cell>
          <cell r="U250" t="str">
            <v>podatelna@mestohluk.cz</v>
          </cell>
          <cell r="V250">
            <v>592170</v>
          </cell>
          <cell r="W250">
            <v>4254</v>
          </cell>
          <cell r="X250">
            <v>2839.1541999999999</v>
          </cell>
          <cell r="Y250">
            <v>476</v>
          </cell>
          <cell r="Z250">
            <v>1.1523000000000001</v>
          </cell>
          <cell r="AA250">
            <v>2.8368000000000001E-2</v>
          </cell>
          <cell r="AB250">
            <v>2003</v>
          </cell>
          <cell r="AC250">
            <v>3.6359000000000002E-2</v>
          </cell>
        </row>
        <row r="251">
          <cell r="A251">
            <v>290947</v>
          </cell>
          <cell r="B251" t="str">
            <v>Zlínský kraj</v>
          </cell>
          <cell r="C251" t="str">
            <v>Uherské Hradiště</v>
          </cell>
          <cell r="D251" t="str">
            <v>Horní Němčí</v>
          </cell>
          <cell r="E251" t="str">
            <v>7208</v>
          </cell>
          <cell r="F251" t="str">
            <v>Uherský Brod</v>
          </cell>
          <cell r="G251" t="str">
            <v>CZ0722</v>
          </cell>
          <cell r="H251" t="str">
            <v>Uherské Hradiště</v>
          </cell>
          <cell r="I251">
            <v>290947</v>
          </cell>
          <cell r="J251" t="str">
            <v>Horní Němčí 113, 687 64  Horní Němčí  Uherské Hradiště</v>
          </cell>
          <cell r="K251" t="str">
            <v>starosta</v>
          </cell>
          <cell r="M251" t="str">
            <v>Lumír</v>
          </cell>
          <cell r="N251" t="str">
            <v>Kreisl</v>
          </cell>
          <cell r="P251" t="str">
            <v>Lumír Kreisl</v>
          </cell>
          <cell r="Q251" t="str">
            <v>Lumír Kreisl</v>
          </cell>
          <cell r="R251">
            <v>572648821</v>
          </cell>
          <cell r="S251">
            <v>572648821</v>
          </cell>
          <cell r="T251">
            <v>773832044</v>
          </cell>
          <cell r="U251" t="str">
            <v>obec@horninemci.cz</v>
          </cell>
          <cell r="V251">
            <v>592188</v>
          </cell>
          <cell r="W251">
            <v>809</v>
          </cell>
          <cell r="X251">
            <v>1793.42</v>
          </cell>
          <cell r="Y251">
            <v>89</v>
          </cell>
          <cell r="Z251">
            <v>1.07</v>
          </cell>
          <cell r="AA251">
            <v>5.7130000000000002E-3</v>
          </cell>
          <cell r="AB251">
            <v>99</v>
          </cell>
          <cell r="AC251">
            <v>1.797E-3</v>
          </cell>
        </row>
        <row r="252">
          <cell r="A252">
            <v>362166</v>
          </cell>
          <cell r="B252" t="str">
            <v>Zlínský kraj</v>
          </cell>
          <cell r="C252" t="str">
            <v>Uherské Hradiště</v>
          </cell>
          <cell r="D252" t="str">
            <v>Hostějov</v>
          </cell>
          <cell r="E252" t="str">
            <v>7207</v>
          </cell>
          <cell r="F252" t="str">
            <v>Uherské Hradiště</v>
          </cell>
          <cell r="G252" t="str">
            <v>CZ0722</v>
          </cell>
          <cell r="H252" t="str">
            <v>Uherské Hradiště</v>
          </cell>
          <cell r="I252">
            <v>362166</v>
          </cell>
          <cell r="J252" t="str">
            <v>Hostějov 3, 687 41  Medlovice, Uherské Hradiště</v>
          </cell>
          <cell r="K252" t="str">
            <v>starosta</v>
          </cell>
          <cell r="M252" t="str">
            <v>Marek</v>
          </cell>
          <cell r="N252" t="str">
            <v>Pientok</v>
          </cell>
          <cell r="P252" t="str">
            <v>Marek Pientok</v>
          </cell>
          <cell r="Q252" t="str">
            <v>Marek Pientok</v>
          </cell>
          <cell r="R252">
            <v>573902064</v>
          </cell>
          <cell r="T252">
            <v>724179300</v>
          </cell>
          <cell r="U252" t="str">
            <v>obec@hostejov.cz</v>
          </cell>
          <cell r="V252">
            <v>592196</v>
          </cell>
          <cell r="W252">
            <v>41</v>
          </cell>
          <cell r="X252">
            <v>94.797600000000003</v>
          </cell>
          <cell r="Y252">
            <v>0</v>
          </cell>
          <cell r="Z252">
            <v>1</v>
          </cell>
          <cell r="AA252">
            <v>2.4800000000000001E-4</v>
          </cell>
          <cell r="AB252">
            <v>16</v>
          </cell>
          <cell r="AC252">
            <v>2.9E-4</v>
          </cell>
        </row>
        <row r="253">
          <cell r="A253">
            <v>290963</v>
          </cell>
          <cell r="B253" t="str">
            <v>Zlínský kraj</v>
          </cell>
          <cell r="C253" t="str">
            <v>Uherské Hradiště</v>
          </cell>
          <cell r="D253" t="str">
            <v>Hradčovice</v>
          </cell>
          <cell r="E253" t="str">
            <v>7208</v>
          </cell>
          <cell r="F253" t="str">
            <v>Uherský Brod</v>
          </cell>
          <cell r="G253" t="str">
            <v>CZ0722</v>
          </cell>
          <cell r="H253" t="str">
            <v>Uherské Hradiště</v>
          </cell>
          <cell r="I253">
            <v>290963</v>
          </cell>
          <cell r="J253" t="str">
            <v>Hradčovice 168, 687 33  Hradčovice, Uherské Hradiště</v>
          </cell>
          <cell r="K253" t="str">
            <v>starosta</v>
          </cell>
          <cell r="M253" t="str">
            <v>Antonín</v>
          </cell>
          <cell r="N253" t="str">
            <v>Ondrůšek</v>
          </cell>
          <cell r="P253" t="str">
            <v>Antonín Ondrůšek</v>
          </cell>
          <cell r="Q253" t="str">
            <v>Antonín Ondrůšek</v>
          </cell>
          <cell r="R253">
            <v>572671102</v>
          </cell>
          <cell r="T253">
            <v>724178527</v>
          </cell>
          <cell r="U253" t="str">
            <v>obec@hradcovice.cz</v>
          </cell>
          <cell r="V253">
            <v>592200</v>
          </cell>
          <cell r="W253">
            <v>1009</v>
          </cell>
          <cell r="X253">
            <v>926.84559999999999</v>
          </cell>
          <cell r="Y253">
            <v>122</v>
          </cell>
          <cell r="Z253">
            <v>1.07</v>
          </cell>
          <cell r="AA253">
            <v>6.6930000000000002E-3</v>
          </cell>
          <cell r="AB253">
            <v>243</v>
          </cell>
          <cell r="AC253">
            <v>4.411E-3</v>
          </cell>
        </row>
        <row r="254">
          <cell r="A254">
            <v>290971</v>
          </cell>
          <cell r="B254" t="str">
            <v>Zlínský kraj</v>
          </cell>
          <cell r="C254" t="str">
            <v>Uherské Hradiště</v>
          </cell>
          <cell r="D254" t="str">
            <v>Huštěnovice</v>
          </cell>
          <cell r="E254" t="str">
            <v>7207</v>
          </cell>
          <cell r="F254" t="str">
            <v>Uherské Hradiště</v>
          </cell>
          <cell r="G254" t="str">
            <v>CZ0722</v>
          </cell>
          <cell r="H254" t="str">
            <v>Uherské Hradiště</v>
          </cell>
          <cell r="I254">
            <v>290971</v>
          </cell>
          <cell r="J254" t="str">
            <v>Huštěnovice 92, 687 03  Babice, Uherské Hradiště</v>
          </cell>
          <cell r="K254" t="str">
            <v>starosta</v>
          </cell>
          <cell r="M254" t="str">
            <v>Aleš</v>
          </cell>
          <cell r="N254" t="str">
            <v>Richtr</v>
          </cell>
          <cell r="P254" t="str">
            <v>Aleš Richtr</v>
          </cell>
          <cell r="Q254" t="str">
            <v>Aleš Richtr</v>
          </cell>
          <cell r="R254">
            <v>572585135</v>
          </cell>
          <cell r="T254">
            <v>725121019</v>
          </cell>
          <cell r="U254" t="str">
            <v>hustenovice@hustenovice.cz</v>
          </cell>
          <cell r="V254">
            <v>592218</v>
          </cell>
          <cell r="W254">
            <v>998</v>
          </cell>
          <cell r="X254">
            <v>659.62109999999996</v>
          </cell>
          <cell r="Y254">
            <v>103</v>
          </cell>
          <cell r="Z254">
            <v>1.07</v>
          </cell>
          <cell r="AA254">
            <v>6.3969999999999999E-3</v>
          </cell>
          <cell r="AB254">
            <v>369</v>
          </cell>
          <cell r="AC254">
            <v>6.698E-3</v>
          </cell>
        </row>
        <row r="255">
          <cell r="A255">
            <v>290980</v>
          </cell>
          <cell r="B255" t="str">
            <v>Zlínský kraj</v>
          </cell>
          <cell r="C255" t="str">
            <v>Uherské Hradiště</v>
          </cell>
          <cell r="D255" t="str">
            <v>Jalubí</v>
          </cell>
          <cell r="E255" t="str">
            <v>7207</v>
          </cell>
          <cell r="F255" t="str">
            <v>Uherské Hradiště</v>
          </cell>
          <cell r="G255" t="str">
            <v>CZ0722</v>
          </cell>
          <cell r="H255" t="str">
            <v>Uherské Hradiště</v>
          </cell>
          <cell r="I255">
            <v>290980</v>
          </cell>
          <cell r="J255" t="str">
            <v>Jalubí 135, 687 05  Jalubí, Uherské Hradiště</v>
          </cell>
          <cell r="K255" t="str">
            <v>starosta</v>
          </cell>
          <cell r="M255" t="str">
            <v>Lukáš</v>
          </cell>
          <cell r="N255" t="str">
            <v>Horák</v>
          </cell>
          <cell r="P255" t="str">
            <v>Lukáš Horák</v>
          </cell>
          <cell r="Q255" t="str">
            <v>Lukáš Horák</v>
          </cell>
          <cell r="R255">
            <v>572573121</v>
          </cell>
          <cell r="T255">
            <v>725121020</v>
          </cell>
          <cell r="U255" t="str">
            <v>jalubi@iol.cz</v>
          </cell>
          <cell r="V255">
            <v>592226</v>
          </cell>
          <cell r="W255">
            <v>1821</v>
          </cell>
          <cell r="X255">
            <v>806.53099999999995</v>
          </cell>
          <cell r="Y255">
            <v>164</v>
          </cell>
          <cell r="Z255">
            <v>1.07</v>
          </cell>
          <cell r="AA255">
            <v>1.1362000000000001E-2</v>
          </cell>
          <cell r="AB255">
            <v>160</v>
          </cell>
          <cell r="AC255">
            <v>2.9039999999999999E-3</v>
          </cell>
        </row>
        <row r="256">
          <cell r="A256">
            <v>287288</v>
          </cell>
          <cell r="B256" t="str">
            <v>Zlínský kraj</v>
          </cell>
          <cell r="C256" t="str">
            <v>Uherské Hradiště</v>
          </cell>
          <cell r="D256" t="str">
            <v>Jankovice</v>
          </cell>
          <cell r="E256" t="str">
            <v>7207</v>
          </cell>
          <cell r="F256" t="str">
            <v>Uherské Hradiště</v>
          </cell>
          <cell r="G256" t="str">
            <v>CZ0722</v>
          </cell>
          <cell r="H256" t="str">
            <v>Uherské Hradiště</v>
          </cell>
          <cell r="I256">
            <v>287288</v>
          </cell>
          <cell r="J256" t="str">
            <v>Jankovice 101, 769 01  Holešov, Kroměříž</v>
          </cell>
          <cell r="K256" t="str">
            <v>starosta</v>
          </cell>
          <cell r="M256" t="str">
            <v>Miroslav</v>
          </cell>
          <cell r="N256" t="str">
            <v>Darebník</v>
          </cell>
          <cell r="P256" t="str">
            <v>Miroslav Darebník</v>
          </cell>
          <cell r="Q256" t="str">
            <v>Miroslav Darebník</v>
          </cell>
          <cell r="R256">
            <v>573393041</v>
          </cell>
          <cell r="T256">
            <v>606749129</v>
          </cell>
          <cell r="U256" t="str">
            <v>obec@jankovice.net</v>
          </cell>
          <cell r="V256">
            <v>592234</v>
          </cell>
          <cell r="W256">
            <v>454</v>
          </cell>
          <cell r="X256">
            <v>1126.9585999999999</v>
          </cell>
          <cell r="Y256">
            <v>15</v>
          </cell>
          <cell r="Z256">
            <v>1.07</v>
          </cell>
          <cell r="AA256">
            <v>3.003E-3</v>
          </cell>
          <cell r="AB256">
            <v>22</v>
          </cell>
          <cell r="AC256">
            <v>3.9899999999999999E-4</v>
          </cell>
        </row>
        <row r="257">
          <cell r="A257">
            <v>568589</v>
          </cell>
          <cell r="B257" t="str">
            <v>Zlínský kraj</v>
          </cell>
          <cell r="C257" t="str">
            <v>Zlín</v>
          </cell>
          <cell r="D257" t="str">
            <v>Kelníky</v>
          </cell>
          <cell r="E257" t="str">
            <v>7213</v>
          </cell>
          <cell r="F257" t="str">
            <v>Zlín</v>
          </cell>
          <cell r="G257" t="str">
            <v>CZ0724</v>
          </cell>
          <cell r="H257" t="str">
            <v>Zlín</v>
          </cell>
          <cell r="I257">
            <v>568589</v>
          </cell>
          <cell r="J257" t="str">
            <v>Kelníky 1, 763 07  Velký Ořechov, Zlín</v>
          </cell>
          <cell r="K257" t="str">
            <v>starosta</v>
          </cell>
          <cell r="M257" t="str">
            <v>Lukáš</v>
          </cell>
          <cell r="N257" t="str">
            <v>Horenský</v>
          </cell>
          <cell r="P257" t="str">
            <v>Lukáš Horenský</v>
          </cell>
          <cell r="Q257" t="str">
            <v>Lukáš Horenský</v>
          </cell>
          <cell r="R257">
            <v>577996005</v>
          </cell>
          <cell r="T257">
            <v>605515204</v>
          </cell>
          <cell r="U257" t="str">
            <v>obec@kelniky.cz</v>
          </cell>
          <cell r="V257">
            <v>592251</v>
          </cell>
          <cell r="W257">
            <v>160</v>
          </cell>
          <cell r="X257">
            <v>384.05360000000002</v>
          </cell>
          <cell r="Y257">
            <v>0</v>
          </cell>
          <cell r="Z257">
            <v>1.07</v>
          </cell>
          <cell r="AA257">
            <v>1.0070000000000001E-3</v>
          </cell>
          <cell r="AB257">
            <v>36</v>
          </cell>
          <cell r="AC257">
            <v>6.5300000000000004E-4</v>
          </cell>
        </row>
        <row r="258">
          <cell r="A258">
            <v>291013</v>
          </cell>
          <cell r="B258" t="str">
            <v>Zlínský kraj</v>
          </cell>
          <cell r="C258" t="str">
            <v>Uherské Hradiště</v>
          </cell>
          <cell r="D258" t="str">
            <v>Kněžpole</v>
          </cell>
          <cell r="E258" t="str">
            <v>7207</v>
          </cell>
          <cell r="F258" t="str">
            <v>Uherské Hradiště</v>
          </cell>
          <cell r="G258" t="str">
            <v>CZ0722</v>
          </cell>
          <cell r="H258" t="str">
            <v>Uherské Hradiště</v>
          </cell>
          <cell r="I258">
            <v>291013</v>
          </cell>
          <cell r="J258" t="str">
            <v>Kněžpole 125, 687 12  Bílovice, Uherské Hradiště</v>
          </cell>
          <cell r="K258" t="str">
            <v>starosta</v>
          </cell>
          <cell r="L258" t="str">
            <v>Ing.</v>
          </cell>
          <cell r="M258" t="str">
            <v>Petr</v>
          </cell>
          <cell r="N258" t="str">
            <v>Jakšík</v>
          </cell>
          <cell r="P258" t="str">
            <v>Ing. Petr Jakšík</v>
          </cell>
          <cell r="Q258" t="str">
            <v>Petr Jakšík</v>
          </cell>
          <cell r="R258">
            <v>572587121</v>
          </cell>
          <cell r="T258">
            <v>724179317</v>
          </cell>
          <cell r="U258" t="str">
            <v>obec@knezpole.cz</v>
          </cell>
          <cell r="V258">
            <v>592269</v>
          </cell>
          <cell r="W258">
            <v>1055</v>
          </cell>
          <cell r="X258">
            <v>927.37009999999998</v>
          </cell>
          <cell r="Y258">
            <v>71</v>
          </cell>
          <cell r="Z258">
            <v>1.07</v>
          </cell>
          <cell r="AA258">
            <v>6.5890000000000002E-3</v>
          </cell>
          <cell r="AB258">
            <v>321</v>
          </cell>
          <cell r="AC258">
            <v>5.8269999999999997E-3</v>
          </cell>
        </row>
        <row r="259">
          <cell r="A259">
            <v>207438</v>
          </cell>
          <cell r="B259" t="str">
            <v>Zlínský kraj</v>
          </cell>
          <cell r="C259" t="str">
            <v>Uherské Hradiště</v>
          </cell>
          <cell r="D259" t="str">
            <v>Komňa</v>
          </cell>
          <cell r="E259" t="str">
            <v>7208</v>
          </cell>
          <cell r="F259" t="str">
            <v>Uherský Brod</v>
          </cell>
          <cell r="G259" t="str">
            <v>CZ0722</v>
          </cell>
          <cell r="H259" t="str">
            <v>Uherské Hradiště</v>
          </cell>
          <cell r="I259">
            <v>207438</v>
          </cell>
          <cell r="J259" t="str">
            <v>Komňa 42, 687 71  Bojkovice, Uherské Hradiště</v>
          </cell>
          <cell r="K259" t="str">
            <v>starostka</v>
          </cell>
          <cell r="M259" t="str">
            <v>Marie</v>
          </cell>
          <cell r="N259" t="str">
            <v>Kročilová</v>
          </cell>
          <cell r="P259" t="str">
            <v>Marie Kročilová</v>
          </cell>
          <cell r="Q259" t="str">
            <v>Marie Kročilová</v>
          </cell>
          <cell r="R259">
            <v>572641140</v>
          </cell>
          <cell r="T259">
            <v>736750288</v>
          </cell>
          <cell r="U259" t="str">
            <v>obec@komna.cz</v>
          </cell>
          <cell r="V259">
            <v>592277</v>
          </cell>
          <cell r="W259">
            <v>510</v>
          </cell>
          <cell r="X259">
            <v>1639.3171</v>
          </cell>
          <cell r="Y259">
            <v>42</v>
          </cell>
          <cell r="Z259">
            <v>1.07</v>
          </cell>
          <cell r="AA259">
            <v>3.6970000000000002E-3</v>
          </cell>
          <cell r="AB259">
            <v>80</v>
          </cell>
          <cell r="AC259">
            <v>1.4519999999999999E-3</v>
          </cell>
        </row>
        <row r="260">
          <cell r="A260">
            <v>291030</v>
          </cell>
          <cell r="B260" t="str">
            <v>Zlínský kraj</v>
          </cell>
          <cell r="C260" t="str">
            <v>Uherské Hradiště</v>
          </cell>
          <cell r="D260" t="str">
            <v>Korytná</v>
          </cell>
          <cell r="E260" t="str">
            <v>7208</v>
          </cell>
          <cell r="F260" t="str">
            <v>Uherský Brod</v>
          </cell>
          <cell r="G260" t="str">
            <v>CZ0722</v>
          </cell>
          <cell r="H260" t="str">
            <v>Uherské Hradiště</v>
          </cell>
          <cell r="I260">
            <v>291030</v>
          </cell>
          <cell r="J260" t="str">
            <v>Korytná 297, 687 52  Korytná, Uherské Hradiště</v>
          </cell>
          <cell r="K260" t="str">
            <v>starosta</v>
          </cell>
          <cell r="M260" t="str">
            <v>Josef</v>
          </cell>
          <cell r="N260" t="str">
            <v>Klon</v>
          </cell>
          <cell r="P260" t="str">
            <v>Josef Klon</v>
          </cell>
          <cell r="Q260" t="str">
            <v>Josef Klon</v>
          </cell>
          <cell r="R260">
            <v>572693281</v>
          </cell>
          <cell r="T260">
            <v>607153054</v>
          </cell>
          <cell r="U260" t="str">
            <v>obec@korytna.cz</v>
          </cell>
          <cell r="V260">
            <v>592285</v>
          </cell>
          <cell r="W260">
            <v>902</v>
          </cell>
          <cell r="X260">
            <v>1275.441</v>
          </cell>
          <cell r="Y260">
            <v>63</v>
          </cell>
          <cell r="Z260">
            <v>1.07</v>
          </cell>
          <cell r="AA260">
            <v>5.836E-3</v>
          </cell>
          <cell r="AB260">
            <v>146</v>
          </cell>
          <cell r="AC260">
            <v>2.65E-3</v>
          </cell>
        </row>
        <row r="261">
          <cell r="A261">
            <v>291048</v>
          </cell>
          <cell r="B261" t="str">
            <v>Zlínský kraj</v>
          </cell>
          <cell r="C261" t="str">
            <v>Uherské Hradiště</v>
          </cell>
          <cell r="D261" t="str">
            <v>Kostelany nad Moravou</v>
          </cell>
          <cell r="E261" t="str">
            <v>7207</v>
          </cell>
          <cell r="F261" t="str">
            <v>Uherské Hradiště</v>
          </cell>
          <cell r="G261" t="str">
            <v>CZ0722</v>
          </cell>
          <cell r="H261" t="str">
            <v>Uherské Hradiště</v>
          </cell>
          <cell r="I261">
            <v>291048</v>
          </cell>
          <cell r="J261" t="str">
            <v>Kostelany nad Moravou 19, 686 01  Uherské Hradiště, Uherské Hradiště</v>
          </cell>
          <cell r="K261" t="str">
            <v>starosta</v>
          </cell>
          <cell r="M261" t="str">
            <v>Pavel</v>
          </cell>
          <cell r="N261" t="str">
            <v>Duda</v>
          </cell>
          <cell r="P261" t="str">
            <v>Pavel Duda</v>
          </cell>
          <cell r="Q261" t="str">
            <v>Pavel Duda</v>
          </cell>
          <cell r="R261">
            <v>572541365</v>
          </cell>
          <cell r="T261">
            <v>734609773</v>
          </cell>
          <cell r="U261" t="str">
            <v>ou@kostelanynadmoravou.cz</v>
          </cell>
          <cell r="V261">
            <v>592293</v>
          </cell>
          <cell r="W261">
            <v>889</v>
          </cell>
          <cell r="X261">
            <v>475.8424</v>
          </cell>
          <cell r="Y261">
            <v>31</v>
          </cell>
          <cell r="Z261">
            <v>1.07</v>
          </cell>
          <cell r="AA261">
            <v>5.2300000000000003E-3</v>
          </cell>
          <cell r="AB261">
            <v>135</v>
          </cell>
          <cell r="AC261">
            <v>2.4510000000000001E-3</v>
          </cell>
        </row>
        <row r="262">
          <cell r="A262">
            <v>542377</v>
          </cell>
          <cell r="B262" t="str">
            <v>Zlínský kraj</v>
          </cell>
          <cell r="C262" t="str">
            <v>Uherské Hradiště</v>
          </cell>
          <cell r="D262" t="str">
            <v>Košíky</v>
          </cell>
          <cell r="E262" t="str">
            <v>7207</v>
          </cell>
          <cell r="F262" t="str">
            <v>Uherské Hradiště</v>
          </cell>
          <cell r="G262" t="str">
            <v>CZ0722</v>
          </cell>
          <cell r="H262" t="str">
            <v>Uherské Hradiště</v>
          </cell>
          <cell r="I262">
            <v>542377</v>
          </cell>
          <cell r="J262" t="str">
            <v>Košíky 177, 687 04  Traplice, Uherské Hradiště</v>
          </cell>
          <cell r="K262" t="str">
            <v>starosta</v>
          </cell>
          <cell r="L262" t="str">
            <v>Mgr.</v>
          </cell>
          <cell r="M262" t="str">
            <v>Jaroslav</v>
          </cell>
          <cell r="N262" t="str">
            <v>Šlechta</v>
          </cell>
          <cell r="P262" t="str">
            <v>Mgr. Jaroslav Šlechta</v>
          </cell>
          <cell r="Q262" t="str">
            <v>Jaroslav Šlechta</v>
          </cell>
          <cell r="R262">
            <v>572572720</v>
          </cell>
          <cell r="T262">
            <v>774179009</v>
          </cell>
          <cell r="U262" t="str">
            <v>obec@oukosiky.cz</v>
          </cell>
          <cell r="V262">
            <v>592307</v>
          </cell>
          <cell r="W262">
            <v>431</v>
          </cell>
          <cell r="X262">
            <v>1014.9041999999999</v>
          </cell>
          <cell r="Y262">
            <v>16</v>
          </cell>
          <cell r="Z262">
            <v>1.07</v>
          </cell>
          <cell r="AA262">
            <v>2.8410000000000002E-3</v>
          </cell>
          <cell r="AB262">
            <v>39</v>
          </cell>
          <cell r="AC262">
            <v>7.0799999999999997E-4</v>
          </cell>
        </row>
        <row r="263">
          <cell r="A263">
            <v>291072</v>
          </cell>
          <cell r="B263" t="str">
            <v>Zlínský kraj</v>
          </cell>
          <cell r="C263" t="str">
            <v>Uherské Hradiště</v>
          </cell>
          <cell r="D263" t="str">
            <v>Kudlovice</v>
          </cell>
          <cell r="E263" t="str">
            <v>7207</v>
          </cell>
          <cell r="F263" t="str">
            <v>Uherské Hradiště</v>
          </cell>
          <cell r="G263" t="str">
            <v>CZ0722</v>
          </cell>
          <cell r="H263" t="str">
            <v>Uherské Hradiště</v>
          </cell>
          <cell r="I263">
            <v>291072</v>
          </cell>
          <cell r="J263" t="str">
            <v>Kudlovice 39, 687 03  Babice, Uherské Hradiště</v>
          </cell>
          <cell r="K263" t="str">
            <v>starostka</v>
          </cell>
          <cell r="M263" t="str">
            <v>Renata</v>
          </cell>
          <cell r="N263" t="str">
            <v>Čechmánková</v>
          </cell>
          <cell r="P263" t="str">
            <v>Renata Čechmánková</v>
          </cell>
          <cell r="Q263" t="str">
            <v>Renata Čechmánková</v>
          </cell>
          <cell r="R263">
            <v>572585075</v>
          </cell>
          <cell r="T263">
            <v>602880464</v>
          </cell>
          <cell r="U263" t="str">
            <v>obec@kudlovice.cz</v>
          </cell>
          <cell r="V263">
            <v>592323</v>
          </cell>
          <cell r="W263">
            <v>978</v>
          </cell>
          <cell r="X263">
            <v>775.15539999999999</v>
          </cell>
          <cell r="Y263">
            <v>79</v>
          </cell>
          <cell r="Z263">
            <v>1.07</v>
          </cell>
          <cell r="AA263">
            <v>6.1659999999999996E-3</v>
          </cell>
          <cell r="AB263">
            <v>138</v>
          </cell>
          <cell r="AC263">
            <v>2.5049999999999998E-3</v>
          </cell>
        </row>
        <row r="264">
          <cell r="A264">
            <v>542245</v>
          </cell>
          <cell r="B264" t="str">
            <v>Zlínský kraj</v>
          </cell>
          <cell r="C264" t="str">
            <v>Uherské Hradiště</v>
          </cell>
          <cell r="D264" t="str">
            <v>Lopeník</v>
          </cell>
          <cell r="E264" t="str">
            <v>7208</v>
          </cell>
          <cell r="F264" t="str">
            <v>Uherský Brod</v>
          </cell>
          <cell r="G264" t="str">
            <v>CZ0722</v>
          </cell>
          <cell r="H264" t="str">
            <v>Uherské Hradiště</v>
          </cell>
          <cell r="I264">
            <v>542245</v>
          </cell>
          <cell r="J264" t="str">
            <v>Lopeník 211, 687 67  Březová, Uherské Hradiště</v>
          </cell>
          <cell r="K264" t="str">
            <v>starosta</v>
          </cell>
          <cell r="M264" t="str">
            <v>Roman</v>
          </cell>
          <cell r="N264" t="str">
            <v>Buček</v>
          </cell>
          <cell r="P264" t="str">
            <v>Roman Buček</v>
          </cell>
          <cell r="Q264" t="str">
            <v>Roman Buček</v>
          </cell>
          <cell r="R264">
            <v>572646900</v>
          </cell>
          <cell r="S264">
            <v>572646900</v>
          </cell>
          <cell r="T264">
            <v>724179029</v>
          </cell>
          <cell r="U264" t="str">
            <v>ou@obec-lopenik.cz</v>
          </cell>
          <cell r="V264">
            <v>592340</v>
          </cell>
          <cell r="W264">
            <v>230</v>
          </cell>
          <cell r="X264">
            <v>1253.3651</v>
          </cell>
          <cell r="Y264">
            <v>0</v>
          </cell>
          <cell r="Z264">
            <v>1.07</v>
          </cell>
          <cell r="AA264">
            <v>1.7279999999999999E-3</v>
          </cell>
          <cell r="AB264">
            <v>34</v>
          </cell>
          <cell r="AC264">
            <v>6.1700000000000004E-4</v>
          </cell>
        </row>
        <row r="265">
          <cell r="A265">
            <v>362174</v>
          </cell>
          <cell r="B265" t="str">
            <v>Zlínský kraj</v>
          </cell>
          <cell r="C265" t="str">
            <v>Uherské Hradiště</v>
          </cell>
          <cell r="D265" t="str">
            <v>Medlovice</v>
          </cell>
          <cell r="E265" t="str">
            <v>7207</v>
          </cell>
          <cell r="F265" t="str">
            <v>Uherské Hradiště</v>
          </cell>
          <cell r="G265" t="str">
            <v>CZ0722</v>
          </cell>
          <cell r="H265" t="str">
            <v>Uherské Hradiště</v>
          </cell>
          <cell r="I265">
            <v>362174</v>
          </cell>
          <cell r="J265" t="str">
            <v>Medlovice 140, 687 41  Medlovice, Uherské Hradiště</v>
          </cell>
          <cell r="K265" t="str">
            <v>starostka</v>
          </cell>
          <cell r="M265" t="str">
            <v>Miroslava</v>
          </cell>
          <cell r="N265" t="str">
            <v>Náplavová</v>
          </cell>
          <cell r="P265" t="str">
            <v>Miroslava Náplavová</v>
          </cell>
          <cell r="Q265" t="str">
            <v>Miroslava Náplavová</v>
          </cell>
          <cell r="R265">
            <v>572594731</v>
          </cell>
          <cell r="T265">
            <v>776294567</v>
          </cell>
          <cell r="U265" t="str">
            <v>obec@obecmedlovice.cz</v>
          </cell>
          <cell r="V265">
            <v>592366</v>
          </cell>
          <cell r="W265">
            <v>455</v>
          </cell>
          <cell r="X265">
            <v>292.1284</v>
          </cell>
          <cell r="Y265">
            <v>31</v>
          </cell>
          <cell r="Z265">
            <v>1.07</v>
          </cell>
          <cell r="AA265">
            <v>2.794E-3</v>
          </cell>
          <cell r="AB265">
            <v>43</v>
          </cell>
          <cell r="AC265">
            <v>7.8100000000000001E-4</v>
          </cell>
        </row>
        <row r="266">
          <cell r="A266">
            <v>291129</v>
          </cell>
          <cell r="B266" t="str">
            <v>Zlínský kraj</v>
          </cell>
          <cell r="C266" t="str">
            <v>Uherské Hradiště</v>
          </cell>
          <cell r="D266" t="str">
            <v>Mistřice</v>
          </cell>
          <cell r="E266" t="str">
            <v>7207</v>
          </cell>
          <cell r="F266" t="str">
            <v>Uherské Hradiště</v>
          </cell>
          <cell r="G266" t="str">
            <v>CZ0722</v>
          </cell>
          <cell r="H266" t="str">
            <v>Uherské Hradiště</v>
          </cell>
          <cell r="I266">
            <v>291129</v>
          </cell>
          <cell r="J266" t="str">
            <v>Mistřice 9, 687 12  Bílovice, Uherské Hradiště</v>
          </cell>
          <cell r="K266" t="str">
            <v>starosta</v>
          </cell>
          <cell r="L266" t="str">
            <v>Ing.</v>
          </cell>
          <cell r="M266" t="str">
            <v>Vlastimil</v>
          </cell>
          <cell r="N266" t="str">
            <v>Jánoš</v>
          </cell>
          <cell r="P266" t="str">
            <v>Ing. Vlastimil Jánoš</v>
          </cell>
          <cell r="Q266" t="str">
            <v>Vlastimil Jánoš</v>
          </cell>
          <cell r="R266">
            <v>572587311</v>
          </cell>
          <cell r="S266">
            <v>572587311</v>
          </cell>
          <cell r="T266">
            <v>739011126</v>
          </cell>
          <cell r="U266" t="str">
            <v>obec@mistrice.cz</v>
          </cell>
          <cell r="V266">
            <v>592382</v>
          </cell>
          <cell r="W266">
            <v>1180</v>
          </cell>
          <cell r="X266">
            <v>1002.2739</v>
          </cell>
          <cell r="Y266">
            <v>101</v>
          </cell>
          <cell r="Z266">
            <v>1.07</v>
          </cell>
          <cell r="AA266">
            <v>7.5079999999999999E-3</v>
          </cell>
          <cell r="AB266">
            <v>87</v>
          </cell>
          <cell r="AC266">
            <v>1.5790000000000001E-3</v>
          </cell>
        </row>
        <row r="267">
          <cell r="A267">
            <v>362344</v>
          </cell>
          <cell r="B267" t="str">
            <v>Zlínský kraj</v>
          </cell>
          <cell r="C267" t="str">
            <v>Uherské Hradiště</v>
          </cell>
          <cell r="D267" t="str">
            <v>Modrá</v>
          </cell>
          <cell r="E267" t="str">
            <v>7207</v>
          </cell>
          <cell r="F267" t="str">
            <v>Uherské Hradiště</v>
          </cell>
          <cell r="G267" t="str">
            <v>CZ0722</v>
          </cell>
          <cell r="H267" t="str">
            <v>Uherské Hradiště</v>
          </cell>
          <cell r="I267">
            <v>362344</v>
          </cell>
          <cell r="J267" t="str">
            <v>Modrá 170, 687 06  Velehrad, Uherské Hradiště</v>
          </cell>
          <cell r="K267" t="str">
            <v>starosta</v>
          </cell>
          <cell r="M267" t="str">
            <v>Miroslav</v>
          </cell>
          <cell r="N267" t="str">
            <v>Kovářík</v>
          </cell>
          <cell r="P267" t="str">
            <v>Miroslav Kovářík</v>
          </cell>
          <cell r="Q267" t="str">
            <v>Miroslav Kovářík</v>
          </cell>
          <cell r="R267">
            <v>572571180</v>
          </cell>
          <cell r="S267">
            <v>572571180</v>
          </cell>
          <cell r="T267">
            <v>603251539</v>
          </cell>
          <cell r="U267" t="str">
            <v>modra@uh.cz</v>
          </cell>
          <cell r="V267">
            <v>592391</v>
          </cell>
          <cell r="W267">
            <v>698</v>
          </cell>
          <cell r="X267">
            <v>181.892</v>
          </cell>
          <cell r="Y267">
            <v>0</v>
          </cell>
          <cell r="Z267">
            <v>1.07</v>
          </cell>
          <cell r="AA267">
            <v>3.859E-3</v>
          </cell>
          <cell r="AB267">
            <v>116</v>
          </cell>
          <cell r="AC267">
            <v>2.1059999999999998E-3</v>
          </cell>
        </row>
        <row r="268">
          <cell r="A268">
            <v>291145</v>
          </cell>
          <cell r="B268" t="str">
            <v>Zlínský kraj</v>
          </cell>
          <cell r="C268" t="str">
            <v>Uherské Hradiště</v>
          </cell>
          <cell r="D268" t="str">
            <v>Nedachlebice</v>
          </cell>
          <cell r="E268" t="str">
            <v>7207</v>
          </cell>
          <cell r="F268" t="str">
            <v>Uherské Hradiště</v>
          </cell>
          <cell r="G268" t="str">
            <v>CZ0722</v>
          </cell>
          <cell r="H268" t="str">
            <v>Uherské Hradiště</v>
          </cell>
          <cell r="I268">
            <v>291145</v>
          </cell>
          <cell r="J268" t="str">
            <v>Nedachlebice 250, 687 15  Nedachlebice, Uherské Hradiště</v>
          </cell>
          <cell r="K268" t="str">
            <v>starosta</v>
          </cell>
          <cell r="M268" t="str">
            <v>Josef</v>
          </cell>
          <cell r="N268" t="str">
            <v>Jandouš</v>
          </cell>
          <cell r="P268" t="str">
            <v>Josef Jandouš</v>
          </cell>
          <cell r="Q268" t="str">
            <v>Josef Jandouš</v>
          </cell>
          <cell r="R268">
            <v>572588233</v>
          </cell>
          <cell r="T268">
            <v>731618702</v>
          </cell>
          <cell r="U268" t="str">
            <v>nedachlebice@uh.cz</v>
          </cell>
          <cell r="V268">
            <v>592404</v>
          </cell>
          <cell r="W268">
            <v>784</v>
          </cell>
          <cell r="X268">
            <v>1161.7891999999999</v>
          </cell>
          <cell r="Y268">
            <v>22</v>
          </cell>
          <cell r="Z268">
            <v>1.07</v>
          </cell>
          <cell r="AA268">
            <v>4.8630000000000001E-3</v>
          </cell>
          <cell r="AB268">
            <v>87</v>
          </cell>
          <cell r="AC268">
            <v>1.5790000000000001E-3</v>
          </cell>
        </row>
        <row r="269">
          <cell r="A269">
            <v>291153</v>
          </cell>
          <cell r="B269" t="str">
            <v>Zlínský kraj</v>
          </cell>
          <cell r="C269" t="str">
            <v>Uherské Hradiště</v>
          </cell>
          <cell r="D269" t="str">
            <v>Nedakonice</v>
          </cell>
          <cell r="E269" t="str">
            <v>7207</v>
          </cell>
          <cell r="F269" t="str">
            <v>Uherské Hradiště</v>
          </cell>
          <cell r="G269" t="str">
            <v>CZ0722</v>
          </cell>
          <cell r="H269" t="str">
            <v>Uherské Hradiště</v>
          </cell>
          <cell r="I269">
            <v>291153</v>
          </cell>
          <cell r="J269" t="str">
            <v>Nedakonice 33, 687 38  Nedakonice, Uherské Hradiště</v>
          </cell>
          <cell r="K269" t="str">
            <v>starosta</v>
          </cell>
          <cell r="L269" t="str">
            <v>Ing.</v>
          </cell>
          <cell r="M269" t="str">
            <v>Libor</v>
          </cell>
          <cell r="N269" t="str">
            <v>Mareček</v>
          </cell>
          <cell r="P269" t="str">
            <v>Ing. Libor Mareček</v>
          </cell>
          <cell r="Q269" t="str">
            <v>Libor Mareček</v>
          </cell>
          <cell r="R269">
            <v>572593815</v>
          </cell>
          <cell r="S269">
            <v>572593815</v>
          </cell>
          <cell r="T269">
            <v>606070719</v>
          </cell>
          <cell r="U269" t="str">
            <v>podatelna@obecnedakonice.cz</v>
          </cell>
          <cell r="V269">
            <v>592412</v>
          </cell>
          <cell r="W269">
            <v>1636</v>
          </cell>
          <cell r="X269">
            <v>838.75329999999997</v>
          </cell>
          <cell r="Y269">
            <v>130</v>
          </cell>
          <cell r="Z269">
            <v>1.07</v>
          </cell>
          <cell r="AA269">
            <v>1.013E-2</v>
          </cell>
          <cell r="AB269">
            <v>315</v>
          </cell>
          <cell r="AC269">
            <v>5.718E-3</v>
          </cell>
        </row>
        <row r="270">
          <cell r="A270">
            <v>291161</v>
          </cell>
          <cell r="B270" t="str">
            <v>Zlínský kraj</v>
          </cell>
          <cell r="C270" t="str">
            <v>Uherské Hradiště</v>
          </cell>
          <cell r="D270" t="str">
            <v>Nezdenice</v>
          </cell>
          <cell r="E270" t="str">
            <v>7208</v>
          </cell>
          <cell r="F270" t="str">
            <v>Uherský Brod</v>
          </cell>
          <cell r="G270" t="str">
            <v>CZ0722</v>
          </cell>
          <cell r="H270" t="str">
            <v>Uherské Hradiště</v>
          </cell>
          <cell r="I270">
            <v>291161</v>
          </cell>
          <cell r="J270" t="str">
            <v>Drahy 72, 687 32  Nezdenice, Uherské Hradiště</v>
          </cell>
          <cell r="K270" t="str">
            <v>starostka</v>
          </cell>
          <cell r="L270" t="str">
            <v>Ing. Mgr.</v>
          </cell>
          <cell r="M270" t="str">
            <v>Ing.Libuše</v>
          </cell>
          <cell r="N270" t="str">
            <v>Bídová</v>
          </cell>
          <cell r="P270" t="str">
            <v>Ing.Mgr. Libuše Bídová</v>
          </cell>
          <cell r="Q270" t="str">
            <v>Ing.Libuše Bídová</v>
          </cell>
          <cell r="R270">
            <v>572691526</v>
          </cell>
          <cell r="S270">
            <v>572691526</v>
          </cell>
          <cell r="T270">
            <v>736235599</v>
          </cell>
          <cell r="U270" t="str">
            <v>nezdenice.obec@iol.cz</v>
          </cell>
          <cell r="V270">
            <v>592421</v>
          </cell>
          <cell r="W270">
            <v>706</v>
          </cell>
          <cell r="X270">
            <v>834.50490000000002</v>
          </cell>
          <cell r="Y270">
            <v>74</v>
          </cell>
          <cell r="Z270">
            <v>1.07</v>
          </cell>
          <cell r="AA270">
            <v>4.6730000000000001E-3</v>
          </cell>
          <cell r="AB270">
            <v>222</v>
          </cell>
          <cell r="AC270">
            <v>4.0299999999999997E-3</v>
          </cell>
        </row>
        <row r="271">
          <cell r="A271">
            <v>291170</v>
          </cell>
          <cell r="B271" t="str">
            <v>Zlínský kraj</v>
          </cell>
          <cell r="C271" t="str">
            <v>Uherské Hradiště</v>
          </cell>
          <cell r="D271" t="str">
            <v>Nivnice</v>
          </cell>
          <cell r="E271" t="str">
            <v>7208</v>
          </cell>
          <cell r="F271" t="str">
            <v>Uherský Brod</v>
          </cell>
          <cell r="G271" t="str">
            <v>CZ0722</v>
          </cell>
          <cell r="H271" t="str">
            <v>Uherské Hradiště</v>
          </cell>
          <cell r="I271">
            <v>291170</v>
          </cell>
          <cell r="J271" t="str">
            <v>Sídliště 1000, 687 51  Nivnice, Uherské Hradiště</v>
          </cell>
          <cell r="K271" t="str">
            <v>starosta</v>
          </cell>
          <cell r="L271" t="str">
            <v>Ing.</v>
          </cell>
          <cell r="M271" t="str">
            <v>Miroslav</v>
          </cell>
          <cell r="N271" t="str">
            <v>Vykydal</v>
          </cell>
          <cell r="P271" t="str">
            <v>Ing. Miroslav Vykydal</v>
          </cell>
          <cell r="Q271" t="str">
            <v>Miroslav Vykydal</v>
          </cell>
          <cell r="R271">
            <v>572693126</v>
          </cell>
          <cell r="S271">
            <v>572693125</v>
          </cell>
          <cell r="T271">
            <v>606766166</v>
          </cell>
          <cell r="U271" t="str">
            <v>ou@ou.nivnice.cz</v>
          </cell>
          <cell r="V271">
            <v>592439</v>
          </cell>
          <cell r="W271">
            <v>3378</v>
          </cell>
          <cell r="X271">
            <v>2547.6765</v>
          </cell>
          <cell r="Y271">
            <v>448</v>
          </cell>
          <cell r="Z271">
            <v>1.1523000000000001</v>
          </cell>
          <cell r="AA271">
            <v>2.2981999999999999E-2</v>
          </cell>
          <cell r="AB271">
            <v>1242</v>
          </cell>
          <cell r="AC271">
            <v>2.2544999999999999E-2</v>
          </cell>
        </row>
        <row r="272">
          <cell r="A272">
            <v>542300</v>
          </cell>
          <cell r="B272" t="str">
            <v>Zlínský kraj</v>
          </cell>
          <cell r="C272" t="str">
            <v>Uherské Hradiště</v>
          </cell>
          <cell r="D272" t="str">
            <v>Ořechov</v>
          </cell>
          <cell r="E272" t="str">
            <v>7207</v>
          </cell>
          <cell r="F272" t="str">
            <v>Uherské Hradiště</v>
          </cell>
          <cell r="G272" t="str">
            <v>CZ0722</v>
          </cell>
          <cell r="H272" t="str">
            <v>Uherské Hradiště</v>
          </cell>
          <cell r="I272">
            <v>542300</v>
          </cell>
          <cell r="J272" t="str">
            <v>Ořechov 105, 687 37  Polešovice, Uherské Hradiště</v>
          </cell>
          <cell r="K272" t="str">
            <v>starostka</v>
          </cell>
          <cell r="M272" t="str">
            <v>Jarmila</v>
          </cell>
          <cell r="N272" t="str">
            <v>Jilgová</v>
          </cell>
          <cell r="P272" t="str">
            <v>Jarmila Jilgová</v>
          </cell>
          <cell r="Q272" t="str">
            <v>Jarmila Jilgová</v>
          </cell>
          <cell r="R272">
            <v>572593720</v>
          </cell>
          <cell r="S272">
            <v>572593720</v>
          </cell>
          <cell r="T272">
            <v>724178585</v>
          </cell>
          <cell r="U272" t="str">
            <v>orechov@uh.cz</v>
          </cell>
          <cell r="V272">
            <v>592447</v>
          </cell>
          <cell r="W272">
            <v>797</v>
          </cell>
          <cell r="X272">
            <v>596.87919999999997</v>
          </cell>
          <cell r="Y272">
            <v>60</v>
          </cell>
          <cell r="Z272">
            <v>1.07</v>
          </cell>
          <cell r="AA272">
            <v>4.9779999999999998E-3</v>
          </cell>
          <cell r="AB272">
            <v>84</v>
          </cell>
          <cell r="AC272">
            <v>1.5250000000000001E-3</v>
          </cell>
        </row>
        <row r="273">
          <cell r="A273">
            <v>291196</v>
          </cell>
          <cell r="B273" t="str">
            <v>Zlínský kraj</v>
          </cell>
          <cell r="C273" t="str">
            <v>Uherské Hradiště</v>
          </cell>
          <cell r="D273" t="str">
            <v>Ostrožská Lhota</v>
          </cell>
          <cell r="E273" t="str">
            <v>7207</v>
          </cell>
          <cell r="F273" t="str">
            <v>Uherské Hradiště</v>
          </cell>
          <cell r="G273" t="str">
            <v>CZ0722</v>
          </cell>
          <cell r="H273" t="str">
            <v>Uherské Hradiště</v>
          </cell>
          <cell r="I273">
            <v>291196</v>
          </cell>
          <cell r="J273" t="str">
            <v>Ostrožská Lhota 148, 687 23  Ostrožská Lhota, Uherské Hradiště</v>
          </cell>
          <cell r="K273" t="str">
            <v>starosta</v>
          </cell>
          <cell r="L273" t="str">
            <v>Ing.</v>
          </cell>
          <cell r="M273" t="str">
            <v>Roman</v>
          </cell>
          <cell r="N273" t="str">
            <v>Tuháček</v>
          </cell>
          <cell r="P273" t="str">
            <v>Ing. Roman Tuháček</v>
          </cell>
          <cell r="Q273" t="str">
            <v>Roman Tuháček</v>
          </cell>
          <cell r="R273">
            <v>606028041</v>
          </cell>
          <cell r="T273">
            <v>725121038</v>
          </cell>
          <cell r="U273" t="str">
            <v>ostrlhota@ostrozskalhota.cz</v>
          </cell>
          <cell r="V273">
            <v>592455</v>
          </cell>
          <cell r="W273">
            <v>1481</v>
          </cell>
          <cell r="X273">
            <v>634.85</v>
          </cell>
          <cell r="Y273">
            <v>184</v>
          </cell>
          <cell r="Z273">
            <v>1.07</v>
          </cell>
          <cell r="AA273">
            <v>9.5820000000000002E-3</v>
          </cell>
          <cell r="AB273">
            <v>250</v>
          </cell>
          <cell r="AC273">
            <v>4.5380000000000004E-3</v>
          </cell>
        </row>
        <row r="274">
          <cell r="A274">
            <v>291200</v>
          </cell>
          <cell r="B274" t="str">
            <v>Zlínský kraj</v>
          </cell>
          <cell r="C274" t="str">
            <v>Uherské Hradiště</v>
          </cell>
          <cell r="D274" t="str">
            <v>Ostrožská Nová Ves</v>
          </cell>
          <cell r="E274" t="str">
            <v>7207</v>
          </cell>
          <cell r="F274" t="str">
            <v>Uherské Hradiště</v>
          </cell>
          <cell r="G274" t="str">
            <v>CZ0722</v>
          </cell>
          <cell r="H274" t="str">
            <v>Uherské Hradiště</v>
          </cell>
          <cell r="I274">
            <v>291200</v>
          </cell>
          <cell r="J274" t="str">
            <v>Záhumení 1022, 687 22  Ostrožská Nová Ves  Uherské Hradiště</v>
          </cell>
          <cell r="K274" t="str">
            <v>starostka</v>
          </cell>
          <cell r="L274" t="str">
            <v>Ing.</v>
          </cell>
          <cell r="M274" t="str">
            <v>Jaroslava</v>
          </cell>
          <cell r="N274" t="str">
            <v>Bedřichová</v>
          </cell>
          <cell r="P274" t="str">
            <v>Ing. Jaroslava Bedřichová</v>
          </cell>
          <cell r="Q274" t="str">
            <v>Jaroslava Bedřichová</v>
          </cell>
          <cell r="R274">
            <v>572598115</v>
          </cell>
          <cell r="S274">
            <v>572598118</v>
          </cell>
          <cell r="T274">
            <v>602657717</v>
          </cell>
          <cell r="U274" t="str">
            <v>podatelna@onves.cz</v>
          </cell>
          <cell r="V274">
            <v>592463</v>
          </cell>
          <cell r="W274">
            <v>3401</v>
          </cell>
          <cell r="X274">
            <v>2605.8787000000002</v>
          </cell>
          <cell r="Y274">
            <v>422</v>
          </cell>
          <cell r="Z274">
            <v>1.1523000000000001</v>
          </cell>
          <cell r="AA274">
            <v>2.2957000000000002E-2</v>
          </cell>
          <cell r="AB274">
            <v>869</v>
          </cell>
          <cell r="AC274">
            <v>1.5774E-2</v>
          </cell>
        </row>
        <row r="275">
          <cell r="A275">
            <v>291218</v>
          </cell>
          <cell r="B275" t="str">
            <v>Zlínský kraj</v>
          </cell>
          <cell r="C275" t="str">
            <v>Uherské Hradiště</v>
          </cell>
          <cell r="D275" t="str">
            <v>Osvětimany</v>
          </cell>
          <cell r="E275" t="str">
            <v>7207</v>
          </cell>
          <cell r="F275" t="str">
            <v>Uherské Hradiště</v>
          </cell>
          <cell r="G275" t="str">
            <v>CZ0722</v>
          </cell>
          <cell r="H275" t="str">
            <v>Uherské Hradiště</v>
          </cell>
          <cell r="I275">
            <v>291218</v>
          </cell>
          <cell r="J275" t="str">
            <v>Osvětimany 350, 687 42  Osvětimany, Uherské Hradiště</v>
          </cell>
          <cell r="K275" t="str">
            <v>starosta</v>
          </cell>
          <cell r="M275" t="str">
            <v>Aleš</v>
          </cell>
          <cell r="N275" t="str">
            <v>Pfeffer</v>
          </cell>
          <cell r="P275" t="str">
            <v>Aleš Pfeffer</v>
          </cell>
          <cell r="Q275" t="str">
            <v>Aleš Pfeffer</v>
          </cell>
          <cell r="R275">
            <v>572594111</v>
          </cell>
          <cell r="T275">
            <v>724301812</v>
          </cell>
          <cell r="U275" t="str">
            <v>starosta@osvetimany.cz</v>
          </cell>
          <cell r="V275">
            <v>592471</v>
          </cell>
          <cell r="W275">
            <v>884</v>
          </cell>
          <cell r="X275">
            <v>1939.1875</v>
          </cell>
          <cell r="Y275">
            <v>189</v>
          </cell>
          <cell r="Z275">
            <v>1.07</v>
          </cell>
          <cell r="AA275">
            <v>6.875E-3</v>
          </cell>
          <cell r="AB275">
            <v>156</v>
          </cell>
          <cell r="AC275">
            <v>2.8319999999999999E-3</v>
          </cell>
        </row>
        <row r="276">
          <cell r="A276">
            <v>542326</v>
          </cell>
          <cell r="B276" t="str">
            <v>Zlínský kraj</v>
          </cell>
          <cell r="C276" t="str">
            <v>Uherské Hradiště</v>
          </cell>
          <cell r="D276" t="str">
            <v>Pašovice</v>
          </cell>
          <cell r="E276" t="str">
            <v>7208</v>
          </cell>
          <cell r="F276" t="str">
            <v>Uherský Brod</v>
          </cell>
          <cell r="G276" t="str">
            <v>CZ0722</v>
          </cell>
          <cell r="H276" t="str">
            <v>Uherské Hradiště</v>
          </cell>
          <cell r="I276">
            <v>542326</v>
          </cell>
          <cell r="J276" t="str">
            <v>Pašovice 100, 687 56  Prakšice, Uherské Hradiště</v>
          </cell>
          <cell r="K276" t="str">
            <v>starosta</v>
          </cell>
          <cell r="M276" t="str">
            <v>Vlastimil</v>
          </cell>
          <cell r="N276" t="str">
            <v>Řezníček</v>
          </cell>
          <cell r="P276" t="str">
            <v>Vlastimil Řezníček</v>
          </cell>
          <cell r="Q276" t="str">
            <v>Vlastimil Řezníček</v>
          </cell>
          <cell r="R276">
            <v>572672272</v>
          </cell>
          <cell r="S276">
            <v>572672200</v>
          </cell>
          <cell r="T276">
            <v>602503191</v>
          </cell>
          <cell r="U276" t="str">
            <v>ou@pasovice.cz</v>
          </cell>
          <cell r="V276">
            <v>592480</v>
          </cell>
          <cell r="W276">
            <v>710</v>
          </cell>
          <cell r="X276">
            <v>481.29570000000001</v>
          </cell>
          <cell r="Y276">
            <v>22</v>
          </cell>
          <cell r="Z276">
            <v>1.07</v>
          </cell>
          <cell r="AA276">
            <v>4.1939999999999998E-3</v>
          </cell>
          <cell r="AB276">
            <v>43</v>
          </cell>
          <cell r="AC276">
            <v>7.8100000000000001E-4</v>
          </cell>
        </row>
        <row r="277">
          <cell r="A277">
            <v>291234</v>
          </cell>
          <cell r="B277" t="str">
            <v>Zlínský kraj</v>
          </cell>
          <cell r="C277" t="str">
            <v>Uherské Hradiště</v>
          </cell>
          <cell r="D277" t="str">
            <v>Pitín</v>
          </cell>
          <cell r="E277" t="str">
            <v>7208</v>
          </cell>
          <cell r="F277" t="str">
            <v>Uherský Brod</v>
          </cell>
          <cell r="G277" t="str">
            <v>CZ0722</v>
          </cell>
          <cell r="H277" t="str">
            <v>Uherské Hradiště</v>
          </cell>
          <cell r="I277">
            <v>291234</v>
          </cell>
          <cell r="J277" t="str">
            <v>Pitín 18, 687 71  Bojkovice, Uherské Hradiště</v>
          </cell>
          <cell r="K277" t="str">
            <v>starosta</v>
          </cell>
          <cell r="L277" t="str">
            <v>Bc.</v>
          </cell>
          <cell r="M277" t="str">
            <v>Michal</v>
          </cell>
          <cell r="N277" t="str">
            <v>Vrba</v>
          </cell>
          <cell r="P277" t="str">
            <v>Bc. Michal Vrba</v>
          </cell>
          <cell r="Q277" t="str">
            <v>Michal Vrba</v>
          </cell>
          <cell r="R277">
            <v>572641332</v>
          </cell>
          <cell r="S277">
            <v>572641332</v>
          </cell>
          <cell r="T277">
            <v>724178578</v>
          </cell>
          <cell r="U277" t="str">
            <v>obec@pitin.cz</v>
          </cell>
          <cell r="V277">
            <v>592498</v>
          </cell>
          <cell r="W277">
            <v>907</v>
          </cell>
          <cell r="X277">
            <v>2306.2181999999998</v>
          </cell>
          <cell r="Y277">
            <v>136</v>
          </cell>
          <cell r="Z277">
            <v>1.07</v>
          </cell>
          <cell r="AA277">
            <v>6.7739999999999996E-3</v>
          </cell>
          <cell r="AB277">
            <v>84</v>
          </cell>
          <cell r="AC277">
            <v>1.5250000000000001E-3</v>
          </cell>
        </row>
        <row r="278">
          <cell r="A278">
            <v>291242</v>
          </cell>
          <cell r="B278" t="str">
            <v>Zlínský kraj</v>
          </cell>
          <cell r="C278" t="str">
            <v>Uherské Hradiště</v>
          </cell>
          <cell r="D278" t="str">
            <v>Podolí</v>
          </cell>
          <cell r="E278" t="str">
            <v>7207</v>
          </cell>
          <cell r="F278" t="str">
            <v>Uherské Hradiště</v>
          </cell>
          <cell r="G278" t="str">
            <v>CZ0722</v>
          </cell>
          <cell r="H278" t="str">
            <v>Uherské Hradiště</v>
          </cell>
          <cell r="I278">
            <v>291242</v>
          </cell>
          <cell r="J278" t="str">
            <v>Podolí 190, 686 04  Kunovice, Uherské Hradiště</v>
          </cell>
          <cell r="K278" t="str">
            <v>starostka</v>
          </cell>
          <cell r="M278" t="str">
            <v>Jana</v>
          </cell>
          <cell r="N278" t="str">
            <v>Rýpalová</v>
          </cell>
          <cell r="P278" t="str">
            <v>Jana Rýpalová</v>
          </cell>
          <cell r="Q278" t="str">
            <v>Jana Rýpalová</v>
          </cell>
          <cell r="R278">
            <v>572574130</v>
          </cell>
          <cell r="T278">
            <v>602409120</v>
          </cell>
          <cell r="U278" t="str">
            <v>info@obecpodoli.cz</v>
          </cell>
          <cell r="V278">
            <v>592501</v>
          </cell>
          <cell r="W278">
            <v>887</v>
          </cell>
          <cell r="X278">
            <v>600.75080000000003</v>
          </cell>
          <cell r="Y278">
            <v>65</v>
          </cell>
          <cell r="Z278">
            <v>1.07</v>
          </cell>
          <cell r="AA278">
            <v>5.5050000000000003E-3</v>
          </cell>
          <cell r="AB278">
            <v>402</v>
          </cell>
          <cell r="AC278">
            <v>7.2969999999999997E-3</v>
          </cell>
        </row>
        <row r="279">
          <cell r="A279">
            <v>291251</v>
          </cell>
          <cell r="B279" t="str">
            <v>Zlínský kraj</v>
          </cell>
          <cell r="C279" t="str">
            <v>Uherské Hradiště</v>
          </cell>
          <cell r="D279" t="str">
            <v>Polešovice</v>
          </cell>
          <cell r="E279" t="str">
            <v>7207</v>
          </cell>
          <cell r="F279" t="str">
            <v>Uherské Hradiště</v>
          </cell>
          <cell r="G279" t="str">
            <v>CZ0722</v>
          </cell>
          <cell r="H279" t="str">
            <v>Uherské Hradiště</v>
          </cell>
          <cell r="I279">
            <v>291251</v>
          </cell>
          <cell r="J279" t="str">
            <v>Polešovice 242, 687 37  Polešovice, Uherské Hradiště</v>
          </cell>
          <cell r="K279" t="str">
            <v>starosta</v>
          </cell>
          <cell r="L279" t="str">
            <v>Ing.</v>
          </cell>
          <cell r="M279" t="str">
            <v>Michal</v>
          </cell>
          <cell r="N279" t="str">
            <v>Zapletal</v>
          </cell>
          <cell r="P279" t="str">
            <v>Ing. Michal Zapletal</v>
          </cell>
          <cell r="Q279" t="str">
            <v>Michal Zapletal</v>
          </cell>
          <cell r="R279">
            <v>572000000</v>
          </cell>
          <cell r="S279">
            <v>572593123</v>
          </cell>
          <cell r="T279">
            <v>775574555</v>
          </cell>
          <cell r="U279" t="str">
            <v>info@polesovice.cz</v>
          </cell>
          <cell r="V279">
            <v>592510</v>
          </cell>
          <cell r="W279">
            <v>2036</v>
          </cell>
          <cell r="X279">
            <v>1304.018</v>
          </cell>
          <cell r="Y279">
            <v>396</v>
          </cell>
          <cell r="Z279">
            <v>1.1523000000000001</v>
          </cell>
          <cell r="AA279">
            <v>1.4356000000000001E-2</v>
          </cell>
          <cell r="AB279">
            <v>361</v>
          </cell>
          <cell r="AC279">
            <v>6.5529999999999998E-3</v>
          </cell>
        </row>
        <row r="280">
          <cell r="A280">
            <v>291269</v>
          </cell>
          <cell r="B280" t="str">
            <v>Zlínský kraj</v>
          </cell>
          <cell r="C280" t="str">
            <v>Uherské Hradiště</v>
          </cell>
          <cell r="D280" t="str">
            <v>Popovice</v>
          </cell>
          <cell r="E280" t="str">
            <v>7207</v>
          </cell>
          <cell r="F280" t="str">
            <v>Uherské Hradiště</v>
          </cell>
          <cell r="G280" t="str">
            <v>CZ0722</v>
          </cell>
          <cell r="H280" t="str">
            <v>Uherské Hradiště</v>
          </cell>
          <cell r="I280">
            <v>291269</v>
          </cell>
          <cell r="J280" t="str">
            <v>Popovice 303, 686 04  Kunovice, Uherské Hradiště</v>
          </cell>
          <cell r="K280" t="str">
            <v>starosta</v>
          </cell>
          <cell r="L280" t="str">
            <v>Ing.</v>
          </cell>
          <cell r="M280" t="str">
            <v>Martin</v>
          </cell>
          <cell r="N280" t="str">
            <v>Slováček</v>
          </cell>
          <cell r="P280" t="str">
            <v>Ing. Martin Slováček</v>
          </cell>
          <cell r="Q280" t="str">
            <v>Martin Slováček</v>
          </cell>
          <cell r="R280">
            <v>572574110</v>
          </cell>
          <cell r="S280">
            <v>572574110</v>
          </cell>
          <cell r="T280">
            <v>724178670</v>
          </cell>
          <cell r="U280" t="str">
            <v>obec@popovice.cz</v>
          </cell>
          <cell r="V280">
            <v>592528</v>
          </cell>
          <cell r="W280">
            <v>985</v>
          </cell>
          <cell r="X280">
            <v>858.96349999999995</v>
          </cell>
          <cell r="Y280">
            <v>53</v>
          </cell>
          <cell r="Z280">
            <v>1.07</v>
          </cell>
          <cell r="AA280">
            <v>6.0559999999999998E-3</v>
          </cell>
          <cell r="AB280">
            <v>117</v>
          </cell>
          <cell r="AC280">
            <v>2.124E-3</v>
          </cell>
        </row>
        <row r="281">
          <cell r="A281">
            <v>291277</v>
          </cell>
          <cell r="B281" t="str">
            <v>Zlínský kraj</v>
          </cell>
          <cell r="C281" t="str">
            <v>Uherské Hradiště</v>
          </cell>
          <cell r="D281" t="str">
            <v>Prakšice</v>
          </cell>
          <cell r="E281" t="str">
            <v>7208</v>
          </cell>
          <cell r="F281" t="str">
            <v>Uherský Brod</v>
          </cell>
          <cell r="G281" t="str">
            <v>CZ0722</v>
          </cell>
          <cell r="H281" t="str">
            <v>Uherské Hradiště</v>
          </cell>
          <cell r="I281">
            <v>291277</v>
          </cell>
          <cell r="J281" t="str">
            <v>Prakšice 29, 687 56  Prakšice, Uherské Hradiště</v>
          </cell>
          <cell r="K281" t="str">
            <v>starosta</v>
          </cell>
          <cell r="L281" t="str">
            <v>Ing.</v>
          </cell>
          <cell r="M281" t="str">
            <v>Josef</v>
          </cell>
          <cell r="N281" t="str">
            <v>Hefka</v>
          </cell>
          <cell r="P281" t="str">
            <v>Ing. Josef Hefka</v>
          </cell>
          <cell r="Q281" t="str">
            <v>Josef Hefka</v>
          </cell>
          <cell r="R281">
            <v>572672221</v>
          </cell>
          <cell r="S281">
            <v>572672222</v>
          </cell>
          <cell r="T281">
            <v>773018032</v>
          </cell>
          <cell r="U281" t="str">
            <v>obec@praksice.cz</v>
          </cell>
          <cell r="V281">
            <v>592536</v>
          </cell>
          <cell r="W281">
            <v>1004</v>
          </cell>
          <cell r="X281">
            <v>960.07669999999996</v>
          </cell>
          <cell r="Y281">
            <v>199</v>
          </cell>
          <cell r="Z281">
            <v>1.07</v>
          </cell>
          <cell r="AA281">
            <v>7.2150000000000001E-3</v>
          </cell>
          <cell r="AB281">
            <v>114</v>
          </cell>
          <cell r="AC281">
            <v>2.0690000000000001E-3</v>
          </cell>
        </row>
        <row r="282">
          <cell r="A282">
            <v>542270</v>
          </cell>
          <cell r="B282" t="str">
            <v>Zlínský kraj</v>
          </cell>
          <cell r="C282" t="str">
            <v>Uherské Hradiště</v>
          </cell>
          <cell r="D282" t="str">
            <v>Rudice</v>
          </cell>
          <cell r="E282" t="str">
            <v>7208</v>
          </cell>
          <cell r="F282" t="str">
            <v>Uherský Brod</v>
          </cell>
          <cell r="G282" t="str">
            <v>CZ0722</v>
          </cell>
          <cell r="H282" t="str">
            <v>Uherské Hradiště</v>
          </cell>
          <cell r="I282">
            <v>542270</v>
          </cell>
          <cell r="J282" t="str">
            <v>Rudice 109, 687 32  Nezdenice, Uherské Hradiště</v>
          </cell>
          <cell r="K282" t="str">
            <v>starostka</v>
          </cell>
          <cell r="L282" t="str">
            <v>Mgr.</v>
          </cell>
          <cell r="M282" t="str">
            <v>Miroslava</v>
          </cell>
          <cell r="N282" t="str">
            <v>Chupíková</v>
          </cell>
          <cell r="P282" t="str">
            <v>Mgr. Miroslava Chupíková</v>
          </cell>
          <cell r="Q282" t="str">
            <v>Miroslava Chupíková</v>
          </cell>
          <cell r="R282">
            <v>572691438</v>
          </cell>
          <cell r="S282">
            <v>572691432</v>
          </cell>
          <cell r="T282">
            <v>607086886</v>
          </cell>
          <cell r="U282" t="str">
            <v>rudice@iol.cz</v>
          </cell>
          <cell r="V282">
            <v>592552</v>
          </cell>
          <cell r="W282">
            <v>437</v>
          </cell>
          <cell r="X282">
            <v>767.09130000000005</v>
          </cell>
          <cell r="Y282">
            <v>0</v>
          </cell>
          <cell r="Z282">
            <v>1.07</v>
          </cell>
          <cell r="AA282">
            <v>2.666E-3</v>
          </cell>
          <cell r="AB282">
            <v>52</v>
          </cell>
          <cell r="AC282">
            <v>9.4399999999999996E-4</v>
          </cell>
        </row>
        <row r="283">
          <cell r="A283">
            <v>362417</v>
          </cell>
          <cell r="B283" t="str">
            <v>Zlínský kraj</v>
          </cell>
          <cell r="C283" t="str">
            <v>Uherské Hradiště</v>
          </cell>
          <cell r="D283" t="str">
            <v>Salaš</v>
          </cell>
          <cell r="E283" t="str">
            <v>7207</v>
          </cell>
          <cell r="F283" t="str">
            <v>Uherské Hradiště</v>
          </cell>
          <cell r="G283" t="str">
            <v>CZ0722</v>
          </cell>
          <cell r="H283" t="str">
            <v>Uherské Hradiště</v>
          </cell>
          <cell r="I283">
            <v>362417</v>
          </cell>
          <cell r="J283" t="str">
            <v>Salaš 85, 687 06  Velehrad, Uherské Hradiště</v>
          </cell>
          <cell r="K283" t="str">
            <v>starostka</v>
          </cell>
          <cell r="M283" t="str">
            <v>Jitka</v>
          </cell>
          <cell r="N283" t="str">
            <v>Točková</v>
          </cell>
          <cell r="P283" t="str">
            <v>Jitka Točková</v>
          </cell>
          <cell r="Q283" t="str">
            <v>Jitka Točková</v>
          </cell>
          <cell r="R283">
            <v>572571220</v>
          </cell>
          <cell r="T283">
            <v>775568706</v>
          </cell>
          <cell r="U283" t="str">
            <v>salas@salasuh.cz</v>
          </cell>
          <cell r="V283">
            <v>592561</v>
          </cell>
          <cell r="W283">
            <v>416</v>
          </cell>
          <cell r="X283">
            <v>1786.6726000000001</v>
          </cell>
          <cell r="Y283">
            <v>0</v>
          </cell>
          <cell r="Z283">
            <v>1.07</v>
          </cell>
          <cell r="AA283">
            <v>2.9499999999999999E-3</v>
          </cell>
          <cell r="AB283">
            <v>54</v>
          </cell>
          <cell r="AC283">
            <v>9.7999999999999997E-4</v>
          </cell>
        </row>
        <row r="284">
          <cell r="A284">
            <v>291315</v>
          </cell>
          <cell r="B284" t="str">
            <v>Zlínský kraj</v>
          </cell>
          <cell r="C284" t="str">
            <v>Uherské Hradiště</v>
          </cell>
          <cell r="D284" t="str">
            <v>Slavkov</v>
          </cell>
          <cell r="E284" t="str">
            <v>7208</v>
          </cell>
          <cell r="F284" t="str">
            <v>Uherský Brod</v>
          </cell>
          <cell r="G284" t="str">
            <v>CZ0722</v>
          </cell>
          <cell r="H284" t="str">
            <v>Uherské Hradiště</v>
          </cell>
          <cell r="I284">
            <v>291315</v>
          </cell>
          <cell r="J284" t="str">
            <v>Slavkov 114, 687 64  Horní Němčí, Uherské Hradiště</v>
          </cell>
          <cell r="K284" t="str">
            <v>starosta</v>
          </cell>
          <cell r="L284" t="str">
            <v>Mgr.</v>
          </cell>
          <cell r="M284" t="str">
            <v>Libor</v>
          </cell>
          <cell r="N284" t="str">
            <v>Švardala</v>
          </cell>
          <cell r="P284" t="str">
            <v>Mgr. Libor Švardala</v>
          </cell>
          <cell r="Q284" t="str">
            <v>Libor Švardala</v>
          </cell>
          <cell r="R284">
            <v>572648823</v>
          </cell>
          <cell r="S284">
            <v>572648823</v>
          </cell>
          <cell r="T284">
            <v>724178679</v>
          </cell>
          <cell r="U284" t="str">
            <v>obec@obecslavkov.cz</v>
          </cell>
          <cell r="V284">
            <v>592579</v>
          </cell>
          <cell r="W284">
            <v>700</v>
          </cell>
          <cell r="X284">
            <v>1375.4997000000001</v>
          </cell>
          <cell r="Y284">
            <v>26</v>
          </cell>
          <cell r="Z284">
            <v>1.07</v>
          </cell>
          <cell r="AA284">
            <v>4.5170000000000002E-3</v>
          </cell>
          <cell r="AB284">
            <v>869</v>
          </cell>
          <cell r="AC284">
            <v>1.5774E-2</v>
          </cell>
        </row>
        <row r="285">
          <cell r="A285">
            <v>362476</v>
          </cell>
          <cell r="B285" t="str">
            <v>Zlínský kraj</v>
          </cell>
          <cell r="C285" t="str">
            <v>Uherské Hradiště</v>
          </cell>
          <cell r="D285" t="str">
            <v>Staré Hutě</v>
          </cell>
          <cell r="E285" t="str">
            <v>7207</v>
          </cell>
          <cell r="F285" t="str">
            <v>Uherské Hradiště</v>
          </cell>
          <cell r="G285" t="str">
            <v>CZ0722</v>
          </cell>
          <cell r="H285" t="str">
            <v>Uherské Hradiště</v>
          </cell>
          <cell r="I285">
            <v>362476</v>
          </cell>
          <cell r="J285" t="str">
            <v>Staré Hutě 83, 686 01  Uherské Hradiště, Uherské Hradiště</v>
          </cell>
          <cell r="K285" t="str">
            <v>starostka</v>
          </cell>
          <cell r="M285" t="str">
            <v>Sylviqa</v>
          </cell>
          <cell r="N285" t="str">
            <v>Kočířová</v>
          </cell>
          <cell r="P285" t="str">
            <v>Sylviqa Kočířová</v>
          </cell>
          <cell r="Q285" t="str">
            <v>Sylviqa Kočířová</v>
          </cell>
          <cell r="R285">
            <v>573902530</v>
          </cell>
          <cell r="T285">
            <v>739950827</v>
          </cell>
          <cell r="U285" t="str">
            <v>obstahu@quick.cz</v>
          </cell>
          <cell r="V285">
            <v>592587</v>
          </cell>
          <cell r="W285">
            <v>135</v>
          </cell>
          <cell r="X285">
            <v>734.15239999999994</v>
          </cell>
          <cell r="Y285">
            <v>0</v>
          </cell>
          <cell r="Z285">
            <v>1.07</v>
          </cell>
          <cell r="AA285">
            <v>1.008E-3</v>
          </cell>
          <cell r="AB285">
            <v>47</v>
          </cell>
          <cell r="AC285">
            <v>8.5300000000000003E-4</v>
          </cell>
        </row>
        <row r="286">
          <cell r="A286">
            <v>291331</v>
          </cell>
          <cell r="B286" t="str">
            <v>Zlínský kraj</v>
          </cell>
          <cell r="C286" t="str">
            <v>Uherské Hradiště</v>
          </cell>
          <cell r="D286" t="str">
            <v>Starý Hrozenkov</v>
          </cell>
          <cell r="E286" t="str">
            <v>7208</v>
          </cell>
          <cell r="F286" t="str">
            <v>Uherský Brod</v>
          </cell>
          <cell r="G286" t="str">
            <v>CZ0722</v>
          </cell>
          <cell r="H286" t="str">
            <v>Uherské Hradiště</v>
          </cell>
          <cell r="I286">
            <v>291331</v>
          </cell>
          <cell r="J286" t="str">
            <v>Starý Hrozenkov 3, 687 74  Starý Hrozenkov, Uherské Hradiště</v>
          </cell>
          <cell r="K286" t="str">
            <v>starosta</v>
          </cell>
          <cell r="L286" t="str">
            <v>Ing.</v>
          </cell>
          <cell r="M286" t="str">
            <v>Jan</v>
          </cell>
          <cell r="N286" t="str">
            <v>Rapant</v>
          </cell>
          <cell r="P286" t="str">
            <v>Ing. Jan Rapant</v>
          </cell>
          <cell r="Q286" t="str">
            <v>Jan Rapant</v>
          </cell>
          <cell r="R286">
            <v>572696111</v>
          </cell>
          <cell r="T286">
            <v>602560865</v>
          </cell>
          <cell r="U286" t="str">
            <v>podatelna@staryhrozenkov.cz</v>
          </cell>
          <cell r="V286">
            <v>592609</v>
          </cell>
          <cell r="W286">
            <v>784</v>
          </cell>
          <cell r="X286">
            <v>1084.0658000000001</v>
          </cell>
          <cell r="Y286">
            <v>139</v>
          </cell>
          <cell r="Z286">
            <v>1.07</v>
          </cell>
          <cell r="AA286">
            <v>5.6480000000000002E-3</v>
          </cell>
          <cell r="AB286">
            <v>172</v>
          </cell>
          <cell r="AC286">
            <v>3.1220000000000002E-3</v>
          </cell>
        </row>
        <row r="287">
          <cell r="A287">
            <v>291340</v>
          </cell>
          <cell r="B287" t="str">
            <v>Zlínský kraj</v>
          </cell>
          <cell r="C287" t="str">
            <v>Uherské Hradiště</v>
          </cell>
          <cell r="D287" t="str">
            <v>Strání</v>
          </cell>
          <cell r="E287" t="str">
            <v>7208</v>
          </cell>
          <cell r="F287" t="str">
            <v>Uherský Brod</v>
          </cell>
          <cell r="G287" t="str">
            <v>CZ0722</v>
          </cell>
          <cell r="H287" t="str">
            <v>Uherské Hradiště</v>
          </cell>
          <cell r="I287">
            <v>291340</v>
          </cell>
          <cell r="J287" t="str">
            <v>Na Kopci 321, 687 65  Strání, Uherské Hradiště</v>
          </cell>
          <cell r="K287" t="str">
            <v>starosta</v>
          </cell>
          <cell r="M287" t="str">
            <v>Antonín</v>
          </cell>
          <cell r="N287" t="str">
            <v>Popelka</v>
          </cell>
          <cell r="P287" t="str">
            <v>Antonín Popelka</v>
          </cell>
          <cell r="Q287" t="str">
            <v>Antonín Popelka</v>
          </cell>
          <cell r="R287">
            <v>572695211</v>
          </cell>
          <cell r="T287">
            <v>724006321</v>
          </cell>
          <cell r="U287" t="str">
            <v>obec@strani.cz</v>
          </cell>
          <cell r="V287">
            <v>592617</v>
          </cell>
          <cell r="W287">
            <v>3341</v>
          </cell>
          <cell r="X287">
            <v>3973.8443000000002</v>
          </cell>
          <cell r="Y287">
            <v>348</v>
          </cell>
          <cell r="Z287">
            <v>1.1523000000000001</v>
          </cell>
          <cell r="AA287">
            <v>2.2629E-2</v>
          </cell>
          <cell r="AB287">
            <v>510</v>
          </cell>
          <cell r="AC287">
            <v>9.2580000000000006E-3</v>
          </cell>
        </row>
        <row r="288">
          <cell r="A288">
            <v>542229</v>
          </cell>
          <cell r="B288" t="str">
            <v>Zlínský kraj</v>
          </cell>
          <cell r="C288" t="str">
            <v>Uherské Hradiště</v>
          </cell>
          <cell r="D288" t="str">
            <v>Stříbrnice</v>
          </cell>
          <cell r="E288" t="str">
            <v>7207</v>
          </cell>
          <cell r="F288" t="str">
            <v>Uherské Hradiště</v>
          </cell>
          <cell r="G288" t="str">
            <v>CZ0722</v>
          </cell>
          <cell r="H288" t="str">
            <v>Uherské Hradiště</v>
          </cell>
          <cell r="I288">
            <v>542229</v>
          </cell>
          <cell r="J288" t="str">
            <v>Stříbrnice 124, 687 09  Boršice, Uherské Hradiště</v>
          </cell>
          <cell r="K288" t="str">
            <v>starosta</v>
          </cell>
          <cell r="M288" t="str">
            <v>Petr</v>
          </cell>
          <cell r="N288" t="str">
            <v>Matoušek</v>
          </cell>
          <cell r="P288" t="str">
            <v>Petr Matoušek</v>
          </cell>
          <cell r="Q288" t="str">
            <v>Petr Matoušek</v>
          </cell>
          <cell r="R288">
            <v>572501191</v>
          </cell>
          <cell r="T288">
            <v>602339554</v>
          </cell>
          <cell r="U288" t="str">
            <v>obec@stribrnice.cz</v>
          </cell>
          <cell r="V288">
            <v>592625</v>
          </cell>
          <cell r="W288">
            <v>429</v>
          </cell>
          <cell r="X288">
            <v>606.8732</v>
          </cell>
          <cell r="Y288">
            <v>16</v>
          </cell>
          <cell r="Z288">
            <v>1.07</v>
          </cell>
          <cell r="AA288">
            <v>2.6710000000000002E-3</v>
          </cell>
          <cell r="AB288">
            <v>19</v>
          </cell>
          <cell r="AC288">
            <v>3.4499999999999998E-4</v>
          </cell>
        </row>
        <row r="289">
          <cell r="A289">
            <v>362484</v>
          </cell>
          <cell r="B289" t="str">
            <v>Zlínský kraj</v>
          </cell>
          <cell r="C289" t="str">
            <v>Uherské Hradiště</v>
          </cell>
          <cell r="D289" t="str">
            <v>Stupava</v>
          </cell>
          <cell r="E289" t="str">
            <v>7207</v>
          </cell>
          <cell r="F289" t="str">
            <v>Uherské Hradiště</v>
          </cell>
          <cell r="G289" t="str">
            <v>CZ0722</v>
          </cell>
          <cell r="H289" t="str">
            <v>Uherské Hradiště</v>
          </cell>
          <cell r="I289">
            <v>362484</v>
          </cell>
          <cell r="J289" t="str">
            <v>Stupava 47, 686 01  Uherské Hradiště 1, Uherské Hradiště</v>
          </cell>
          <cell r="K289" t="str">
            <v>starostka</v>
          </cell>
          <cell r="L289" t="str">
            <v>Ing.</v>
          </cell>
          <cell r="M289" t="str">
            <v>Zdeněk</v>
          </cell>
          <cell r="N289" t="str">
            <v>Havlíček</v>
          </cell>
          <cell r="P289" t="str">
            <v>Ing. Zdeněk Havlíček</v>
          </cell>
          <cell r="Q289" t="str">
            <v>Zdeněk Havlíček</v>
          </cell>
          <cell r="R289">
            <v>572577821</v>
          </cell>
          <cell r="S289">
            <v>572577821</v>
          </cell>
          <cell r="T289">
            <v>602749338</v>
          </cell>
          <cell r="U289" t="str">
            <v>stupava@uh.cz</v>
          </cell>
          <cell r="V289">
            <v>592633</v>
          </cell>
          <cell r="W289">
            <v>166</v>
          </cell>
          <cell r="X289">
            <v>711.09799999999996</v>
          </cell>
          <cell r="Y289">
            <v>0</v>
          </cell>
          <cell r="Z289">
            <v>1.07</v>
          </cell>
          <cell r="AA289">
            <v>1.1670000000000001E-3</v>
          </cell>
          <cell r="AB289">
            <v>41</v>
          </cell>
          <cell r="AC289">
            <v>7.4399999999999998E-4</v>
          </cell>
        </row>
        <row r="290">
          <cell r="A290">
            <v>291374</v>
          </cell>
          <cell r="B290" t="str">
            <v>Zlínský kraj</v>
          </cell>
          <cell r="C290" t="str">
            <v>Uherské Hradiště</v>
          </cell>
          <cell r="D290" t="str">
            <v>Suchá Loz</v>
          </cell>
          <cell r="E290" t="str">
            <v>7208</v>
          </cell>
          <cell r="F290" t="str">
            <v>Uherský Brod</v>
          </cell>
          <cell r="G290" t="str">
            <v>CZ0722</v>
          </cell>
          <cell r="H290" t="str">
            <v>Uherské Hradiště</v>
          </cell>
          <cell r="I290">
            <v>291374</v>
          </cell>
          <cell r="J290" t="str">
            <v>Suchá Loz 72, 687 53  Suchá Loz, Uherské Hradiště</v>
          </cell>
          <cell r="K290" t="str">
            <v>starosta</v>
          </cell>
          <cell r="L290" t="str">
            <v>Bc.</v>
          </cell>
          <cell r="M290" t="str">
            <v>Václav</v>
          </cell>
          <cell r="N290" t="str">
            <v>Bujáček</v>
          </cell>
          <cell r="P290" t="str">
            <v>Bc. Václav Bujáček</v>
          </cell>
          <cell r="Q290" t="str">
            <v>Václav Bujáček</v>
          </cell>
          <cell r="R290">
            <v>572646821</v>
          </cell>
          <cell r="T290">
            <v>737779377</v>
          </cell>
          <cell r="U290" t="str">
            <v>obec@suchaloz.cz</v>
          </cell>
          <cell r="V290">
            <v>592641</v>
          </cell>
          <cell r="W290">
            <v>1176</v>
          </cell>
          <cell r="X290">
            <v>1700.2389000000001</v>
          </cell>
          <cell r="Y290">
            <v>125</v>
          </cell>
          <cell r="Z290">
            <v>1.07</v>
          </cell>
          <cell r="AA290">
            <v>7.9260000000000008E-3</v>
          </cell>
          <cell r="AB290">
            <v>133</v>
          </cell>
          <cell r="AC290">
            <v>2.4139999999999999E-3</v>
          </cell>
        </row>
        <row r="291">
          <cell r="A291">
            <v>542261</v>
          </cell>
          <cell r="B291" t="str">
            <v>Zlínský kraj</v>
          </cell>
          <cell r="C291" t="str">
            <v>Uherské Hradiště</v>
          </cell>
          <cell r="D291" t="str">
            <v>Sušice</v>
          </cell>
          <cell r="E291" t="str">
            <v>7207</v>
          </cell>
          <cell r="F291" t="str">
            <v>Uherské Hradiště</v>
          </cell>
          <cell r="G291" t="str">
            <v>CZ0722</v>
          </cell>
          <cell r="H291" t="str">
            <v>Uherské Hradiště</v>
          </cell>
          <cell r="I291">
            <v>542261</v>
          </cell>
          <cell r="J291" t="str">
            <v>Sušice 54, 687 04  Traplice, Uherské Hradiště</v>
          </cell>
          <cell r="K291" t="str">
            <v>starostka</v>
          </cell>
          <cell r="L291" t="str">
            <v>Bc.</v>
          </cell>
          <cell r="M291" t="str">
            <v>Ladislava</v>
          </cell>
          <cell r="N291" t="str">
            <v>Vlachynská</v>
          </cell>
          <cell r="P291" t="str">
            <v>Bc. Ladislava Vlachynská</v>
          </cell>
          <cell r="Q291" t="str">
            <v>Ladislava Vlachynská</v>
          </cell>
          <cell r="R291">
            <v>572572184</v>
          </cell>
          <cell r="S291">
            <v>572572184</v>
          </cell>
          <cell r="T291">
            <v>777886442</v>
          </cell>
          <cell r="U291" t="str">
            <v>starosta@obecsusice.com</v>
          </cell>
          <cell r="V291">
            <v>592650</v>
          </cell>
          <cell r="W291">
            <v>668</v>
          </cell>
          <cell r="X291">
            <v>188.5651</v>
          </cell>
          <cell r="Y291">
            <v>23</v>
          </cell>
          <cell r="Z291">
            <v>1.07</v>
          </cell>
          <cell r="AA291">
            <v>3.8579999999999999E-3</v>
          </cell>
          <cell r="AB291">
            <v>36</v>
          </cell>
          <cell r="AC291">
            <v>6.5300000000000004E-4</v>
          </cell>
        </row>
        <row r="292">
          <cell r="A292">
            <v>542237</v>
          </cell>
          <cell r="B292" t="str">
            <v>Zlínský kraj</v>
          </cell>
          <cell r="C292" t="str">
            <v>Uherské Hradiště</v>
          </cell>
          <cell r="D292" t="str">
            <v>Svárov</v>
          </cell>
          <cell r="E292" t="str">
            <v>7207</v>
          </cell>
          <cell r="F292" t="str">
            <v>Uherské Hradiště</v>
          </cell>
          <cell r="G292" t="str">
            <v>CZ0722</v>
          </cell>
          <cell r="H292" t="str">
            <v>Uherské Hradiště</v>
          </cell>
          <cell r="I292">
            <v>542237</v>
          </cell>
          <cell r="J292" t="str">
            <v>Svárov 74, 687 12  Bílovice, Uherské Hradiště</v>
          </cell>
          <cell r="K292" t="str">
            <v>starosta</v>
          </cell>
          <cell r="L292" t="str">
            <v>Ing.</v>
          </cell>
          <cell r="M292" t="str">
            <v>Radek</v>
          </cell>
          <cell r="N292" t="str">
            <v>Ondra</v>
          </cell>
          <cell r="P292" t="str">
            <v>Ing. Radek Ondra</v>
          </cell>
          <cell r="Q292" t="str">
            <v>Radek Ondra</v>
          </cell>
          <cell r="R292">
            <v>572580647</v>
          </cell>
          <cell r="T292">
            <v>724169546</v>
          </cell>
          <cell r="U292" t="str">
            <v>obec@obec-svarov.cz</v>
          </cell>
          <cell r="V292">
            <v>592668</v>
          </cell>
          <cell r="W292">
            <v>222</v>
          </cell>
          <cell r="X292">
            <v>190.89949999999999</v>
          </cell>
          <cell r="Y292">
            <v>0</v>
          </cell>
          <cell r="Z292">
            <v>1.07</v>
          </cell>
          <cell r="AA292">
            <v>1.2689999999999999E-3</v>
          </cell>
          <cell r="AB292">
            <v>100</v>
          </cell>
          <cell r="AC292">
            <v>1.815E-3</v>
          </cell>
        </row>
        <row r="293">
          <cell r="A293">
            <v>291404</v>
          </cell>
          <cell r="B293" t="str">
            <v>Zlínský kraj</v>
          </cell>
          <cell r="C293" t="str">
            <v>Uherské Hradiště</v>
          </cell>
          <cell r="D293" t="str">
            <v>Šumice</v>
          </cell>
          <cell r="E293" t="str">
            <v>7208</v>
          </cell>
          <cell r="F293" t="str">
            <v>Uherský Brod</v>
          </cell>
          <cell r="G293" t="str">
            <v>CZ0722</v>
          </cell>
          <cell r="H293" t="str">
            <v>Uherské Hradiště</v>
          </cell>
          <cell r="I293">
            <v>291404</v>
          </cell>
          <cell r="J293" t="str">
            <v>Šumice 400, 687 31  Šumice, Uherské Hradiště</v>
          </cell>
          <cell r="K293" t="str">
            <v>starosta</v>
          </cell>
          <cell r="L293" t="str">
            <v>Ing.</v>
          </cell>
          <cell r="M293" t="str">
            <v>Josef</v>
          </cell>
          <cell r="N293" t="str">
            <v>Podešť</v>
          </cell>
          <cell r="P293" t="str">
            <v>Ing. Josef Podešť</v>
          </cell>
          <cell r="Q293" t="str">
            <v>Josef Podešť</v>
          </cell>
          <cell r="R293">
            <v>572691207</v>
          </cell>
          <cell r="S293">
            <v>572691207</v>
          </cell>
          <cell r="T293">
            <v>736413277</v>
          </cell>
          <cell r="U293" t="str">
            <v>obec@sumice.cz</v>
          </cell>
          <cell r="V293">
            <v>592676</v>
          </cell>
          <cell r="W293">
            <v>1610</v>
          </cell>
          <cell r="X293">
            <v>1570.5545</v>
          </cell>
          <cell r="Y293">
            <v>251</v>
          </cell>
          <cell r="Z293">
            <v>1.07</v>
          </cell>
          <cell r="AA293">
            <v>1.1117E-2</v>
          </cell>
          <cell r="AB293">
            <v>225</v>
          </cell>
          <cell r="AC293">
            <v>4.084E-3</v>
          </cell>
        </row>
        <row r="294">
          <cell r="A294">
            <v>291421</v>
          </cell>
          <cell r="B294" t="str">
            <v>Zlínský kraj</v>
          </cell>
          <cell r="C294" t="str">
            <v>Uherské Hradiště</v>
          </cell>
          <cell r="D294" t="str">
            <v>Topolná</v>
          </cell>
          <cell r="E294" t="str">
            <v>7207</v>
          </cell>
          <cell r="F294" t="str">
            <v>Uherské Hradiště</v>
          </cell>
          <cell r="G294" t="str">
            <v>CZ0722</v>
          </cell>
          <cell r="H294" t="str">
            <v>Uherské Hradiště</v>
          </cell>
          <cell r="I294">
            <v>291421</v>
          </cell>
          <cell r="J294" t="str">
            <v>Topolná 420, 687 11  Topolná, Uherské Hradiště</v>
          </cell>
          <cell r="K294" t="str">
            <v>starosta</v>
          </cell>
          <cell r="L294" t="str">
            <v>Ing.</v>
          </cell>
          <cell r="M294" t="str">
            <v>Roman</v>
          </cell>
          <cell r="N294" t="str">
            <v>Dujíček</v>
          </cell>
          <cell r="P294" t="str">
            <v>Ing. Roman Dujíček</v>
          </cell>
          <cell r="Q294" t="str">
            <v>Roman Dujíček</v>
          </cell>
          <cell r="R294">
            <v>572508621</v>
          </cell>
          <cell r="T294">
            <v>724179293</v>
          </cell>
          <cell r="U294" t="str">
            <v>obec@topolna.cz</v>
          </cell>
          <cell r="V294">
            <v>592692</v>
          </cell>
          <cell r="W294">
            <v>1582</v>
          </cell>
          <cell r="X294">
            <v>1038.6206999999999</v>
          </cell>
          <cell r="Y294">
            <v>120</v>
          </cell>
          <cell r="Z294">
            <v>1.07</v>
          </cell>
          <cell r="AA294">
            <v>9.8449999999999996E-3</v>
          </cell>
          <cell r="AB294">
            <v>356</v>
          </cell>
          <cell r="AC294">
            <v>6.4619999999999999E-3</v>
          </cell>
        </row>
        <row r="295">
          <cell r="A295">
            <v>291439</v>
          </cell>
          <cell r="B295" t="str">
            <v>Zlínský kraj</v>
          </cell>
          <cell r="C295" t="str">
            <v>Uherské Hradiště</v>
          </cell>
          <cell r="D295" t="str">
            <v>Traplice</v>
          </cell>
          <cell r="E295" t="str">
            <v>7207</v>
          </cell>
          <cell r="F295" t="str">
            <v>Uherské Hradiště</v>
          </cell>
          <cell r="G295" t="str">
            <v>CZ0722</v>
          </cell>
          <cell r="H295" t="str">
            <v>Uherské Hradiště</v>
          </cell>
          <cell r="I295">
            <v>291439</v>
          </cell>
          <cell r="J295" t="str">
            <v>Traplice 404, 687 04  Traplice, Uherské Hradiště</v>
          </cell>
          <cell r="K295" t="str">
            <v>starosta</v>
          </cell>
          <cell r="L295" t="str">
            <v>Ing.</v>
          </cell>
          <cell r="M295" t="str">
            <v>Milan</v>
          </cell>
          <cell r="N295" t="str">
            <v>Rozum</v>
          </cell>
          <cell r="P295" t="str">
            <v>Ing. Milan Rozum</v>
          </cell>
          <cell r="Q295" t="str">
            <v>Milan Rozum</v>
          </cell>
          <cell r="R295">
            <v>572572616</v>
          </cell>
          <cell r="S295">
            <v>572572616</v>
          </cell>
          <cell r="T295">
            <v>603193844</v>
          </cell>
          <cell r="U295" t="str">
            <v>obec@traplice.cz</v>
          </cell>
          <cell r="V295">
            <v>592706</v>
          </cell>
          <cell r="W295">
            <v>1193</v>
          </cell>
          <cell r="X295">
            <v>530.58489999999995</v>
          </cell>
          <cell r="Y295">
            <v>246</v>
          </cell>
          <cell r="Z295">
            <v>1.07</v>
          </cell>
          <cell r="AA295">
            <v>8.404E-3</v>
          </cell>
          <cell r="AB295">
            <v>148</v>
          </cell>
          <cell r="AC295">
            <v>2.6870000000000002E-3</v>
          </cell>
        </row>
        <row r="296">
          <cell r="A296">
            <v>362506</v>
          </cell>
          <cell r="B296" t="str">
            <v>Zlínský kraj</v>
          </cell>
          <cell r="C296" t="str">
            <v>Uherské Hradiště</v>
          </cell>
          <cell r="D296" t="str">
            <v>Tučapy</v>
          </cell>
          <cell r="E296" t="str">
            <v>7207</v>
          </cell>
          <cell r="F296" t="str">
            <v>Uherské Hradiště</v>
          </cell>
          <cell r="G296" t="str">
            <v>CZ0722</v>
          </cell>
          <cell r="H296" t="str">
            <v>Uherské Hradiště</v>
          </cell>
          <cell r="I296">
            <v>362506</v>
          </cell>
          <cell r="J296" t="str">
            <v>Tučapy 30, 687 09  Boršice, Uherské Hradiště</v>
          </cell>
          <cell r="K296" t="str">
            <v>starosta</v>
          </cell>
          <cell r="M296" t="str">
            <v>Bronislav</v>
          </cell>
          <cell r="N296" t="str">
            <v>Rezek</v>
          </cell>
          <cell r="P296" t="str">
            <v>Bronislav Rezek</v>
          </cell>
          <cell r="Q296" t="str">
            <v>Bronislav Rezek</v>
          </cell>
          <cell r="R296">
            <v>572593362</v>
          </cell>
          <cell r="S296">
            <v>572593362</v>
          </cell>
          <cell r="T296">
            <v>731187828</v>
          </cell>
          <cell r="U296" t="str">
            <v>obec@tucapyuh.cz</v>
          </cell>
          <cell r="V296">
            <v>592714</v>
          </cell>
          <cell r="W296">
            <v>256</v>
          </cell>
          <cell r="X296">
            <v>245.76519999999999</v>
          </cell>
          <cell r="Y296">
            <v>0</v>
          </cell>
          <cell r="Z296">
            <v>1.07</v>
          </cell>
          <cell r="AA296">
            <v>1.4760000000000001E-3</v>
          </cell>
          <cell r="AB296">
            <v>16</v>
          </cell>
          <cell r="AC296">
            <v>2.9E-4</v>
          </cell>
        </row>
        <row r="297">
          <cell r="A297">
            <v>542393</v>
          </cell>
          <cell r="B297" t="str">
            <v>Zlínský kraj</v>
          </cell>
          <cell r="C297" t="str">
            <v>Uherské Hradiště</v>
          </cell>
          <cell r="D297" t="str">
            <v>Tupesy</v>
          </cell>
          <cell r="E297" t="str">
            <v>7207</v>
          </cell>
          <cell r="F297" t="str">
            <v>Uherské Hradiště</v>
          </cell>
          <cell r="G297" t="str">
            <v>CZ0722</v>
          </cell>
          <cell r="H297" t="str">
            <v>Uherské Hradiště</v>
          </cell>
          <cell r="I297">
            <v>542393</v>
          </cell>
          <cell r="J297" t="str">
            <v>Tupesy 135, 687 07  Tupesy, Uherské Hradiště</v>
          </cell>
          <cell r="K297" t="str">
            <v>starosta</v>
          </cell>
          <cell r="L297" t="str">
            <v>Bc.</v>
          </cell>
          <cell r="M297" t="str">
            <v>Jiří</v>
          </cell>
          <cell r="N297" t="str">
            <v>Kula</v>
          </cell>
          <cell r="P297" t="str">
            <v>Bc. Jiří Kula</v>
          </cell>
          <cell r="Q297" t="str">
            <v>Jiří Kula</v>
          </cell>
          <cell r="R297">
            <v>572597115</v>
          </cell>
          <cell r="T297">
            <v>773597115</v>
          </cell>
          <cell r="U297" t="str">
            <v>podatelna@tupesy.cz</v>
          </cell>
          <cell r="V297">
            <v>592722</v>
          </cell>
          <cell r="W297">
            <v>1110</v>
          </cell>
          <cell r="X297">
            <v>583.30179999999996</v>
          </cell>
          <cell r="Y297">
            <v>262</v>
          </cell>
          <cell r="Z297">
            <v>1.07</v>
          </cell>
          <cell r="AA297">
            <v>8.0839999999999992E-3</v>
          </cell>
          <cell r="AB297">
            <v>334</v>
          </cell>
          <cell r="AC297">
            <v>6.0629999999999998E-3</v>
          </cell>
        </row>
        <row r="298">
          <cell r="A298">
            <v>291463</v>
          </cell>
          <cell r="B298" t="str">
            <v>Zlínský kraj</v>
          </cell>
          <cell r="C298" t="str">
            <v>Uherské Hradiště</v>
          </cell>
          <cell r="D298" t="str">
            <v>Uherský Brod</v>
          </cell>
          <cell r="E298" t="str">
            <v>7208</v>
          </cell>
          <cell r="F298" t="str">
            <v>Uherský Brod</v>
          </cell>
          <cell r="G298" t="str">
            <v>CZ0722</v>
          </cell>
          <cell r="H298" t="str">
            <v>Uherské Hradiště</v>
          </cell>
          <cell r="I298">
            <v>291463</v>
          </cell>
          <cell r="J298" t="str">
            <v>Masarykovo nám. 100, 688 01  Uherský Brod 1, Uherské Hradiště</v>
          </cell>
          <cell r="K298" t="str">
            <v>starostka</v>
          </cell>
          <cell r="L298" t="str">
            <v>PhDr.</v>
          </cell>
          <cell r="M298" t="str">
            <v>Miroslava</v>
          </cell>
          <cell r="N298" t="str">
            <v>Poláková</v>
          </cell>
          <cell r="O298" t="str">
            <v xml:space="preserve"> Ph.D.</v>
          </cell>
          <cell r="P298" t="str">
            <v>PhDr. Miroslava Poláková, Ph.D.</v>
          </cell>
          <cell r="Q298" t="str">
            <v>Miroslava Poláková</v>
          </cell>
          <cell r="R298">
            <v>572615111</v>
          </cell>
          <cell r="T298">
            <v>606721159</v>
          </cell>
          <cell r="U298" t="str">
            <v>podatelna@ub.cz</v>
          </cell>
          <cell r="V298">
            <v>592731</v>
          </cell>
          <cell r="W298">
            <v>16367</v>
          </cell>
          <cell r="X298">
            <v>5206.3284999999996</v>
          </cell>
          <cell r="Y298">
            <v>1980</v>
          </cell>
          <cell r="Z298">
            <v>1.1523000000000001</v>
          </cell>
          <cell r="AA298">
            <v>0.109972</v>
          </cell>
          <cell r="AB298">
            <v>10072</v>
          </cell>
          <cell r="AC298">
            <v>0.18282999999999999</v>
          </cell>
        </row>
        <row r="299">
          <cell r="A299">
            <v>291480</v>
          </cell>
          <cell r="B299" t="str">
            <v>Zlínský kraj</v>
          </cell>
          <cell r="C299" t="str">
            <v>Uherské Hradiště</v>
          </cell>
          <cell r="D299" t="str">
            <v>Uherský Ostroh</v>
          </cell>
          <cell r="E299" t="str">
            <v>7207</v>
          </cell>
          <cell r="F299" t="str">
            <v>Uherské Hradiště</v>
          </cell>
          <cell r="G299" t="str">
            <v>CZ0722</v>
          </cell>
          <cell r="H299" t="str">
            <v>Uherské Hradiště</v>
          </cell>
          <cell r="I299">
            <v>291480</v>
          </cell>
          <cell r="J299" t="str">
            <v>Zámecká 24, 687 24  Uherský Ostroh, Uherské Hradiště</v>
          </cell>
          <cell r="K299" t="str">
            <v>starosta</v>
          </cell>
          <cell r="L299" t="str">
            <v>Bc.</v>
          </cell>
          <cell r="M299" t="str">
            <v>Vlastimil</v>
          </cell>
          <cell r="N299" t="str">
            <v>Kuřimský</v>
          </cell>
          <cell r="P299" t="str">
            <v>Bc. Vlastimil Kuřimský</v>
          </cell>
          <cell r="Q299" t="str">
            <v>Vlastimil Kuřimský</v>
          </cell>
          <cell r="R299">
            <v>572430523</v>
          </cell>
          <cell r="S299">
            <v>572430521</v>
          </cell>
          <cell r="T299">
            <v>724377012</v>
          </cell>
          <cell r="U299" t="str">
            <v>starosta@uhostroh.cz</v>
          </cell>
          <cell r="V299">
            <v>592749</v>
          </cell>
          <cell r="W299">
            <v>4209</v>
          </cell>
          <cell r="X299">
            <v>2653.3892000000001</v>
          </cell>
          <cell r="Y299">
            <v>433</v>
          </cell>
          <cell r="Z299">
            <v>1.1523000000000001</v>
          </cell>
          <cell r="AA299">
            <v>2.7736E-2</v>
          </cell>
          <cell r="AB299">
            <v>1735</v>
          </cell>
          <cell r="AC299">
            <v>3.1494000000000001E-2</v>
          </cell>
        </row>
        <row r="300">
          <cell r="A300">
            <v>542288</v>
          </cell>
          <cell r="B300" t="str">
            <v>Zlínský kraj</v>
          </cell>
          <cell r="C300" t="str">
            <v>Uherské Hradiště</v>
          </cell>
          <cell r="D300" t="str">
            <v>Újezdec</v>
          </cell>
          <cell r="E300" t="str">
            <v>7207</v>
          </cell>
          <cell r="F300" t="str">
            <v>Uherské Hradiště</v>
          </cell>
          <cell r="G300" t="str">
            <v>CZ0722</v>
          </cell>
          <cell r="H300" t="str">
            <v>Uherské Hradiště</v>
          </cell>
          <cell r="I300">
            <v>542288</v>
          </cell>
          <cell r="J300" t="str">
            <v>Újezdec 122, 687 41  Medlovice, Uherské Hradiště</v>
          </cell>
          <cell r="K300" t="str">
            <v>starosta</v>
          </cell>
          <cell r="M300" t="str">
            <v>Zdeněk</v>
          </cell>
          <cell r="N300" t="str">
            <v>Gottwald</v>
          </cell>
          <cell r="P300" t="str">
            <v>Zdeněk Gottwald</v>
          </cell>
          <cell r="Q300" t="str">
            <v>Zdeněk Gottwald</v>
          </cell>
          <cell r="R300">
            <v>572594818</v>
          </cell>
          <cell r="T300">
            <v>724178540</v>
          </cell>
          <cell r="U300" t="str">
            <v>ujezdec@tiscali.cz</v>
          </cell>
          <cell r="V300">
            <v>592757</v>
          </cell>
          <cell r="W300">
            <v>264</v>
          </cell>
          <cell r="X300">
            <v>340.291</v>
          </cell>
          <cell r="Y300">
            <v>0</v>
          </cell>
          <cell r="Z300">
            <v>1.07</v>
          </cell>
          <cell r="AA300">
            <v>1.5560000000000001E-3</v>
          </cell>
          <cell r="AB300">
            <v>32</v>
          </cell>
          <cell r="AC300">
            <v>5.8100000000000003E-4</v>
          </cell>
        </row>
        <row r="301">
          <cell r="A301">
            <v>542334</v>
          </cell>
          <cell r="B301" t="str">
            <v>Zlínský kraj</v>
          </cell>
          <cell r="C301" t="str">
            <v>Uherské Hradiště</v>
          </cell>
          <cell r="D301" t="str">
            <v>Vápenice</v>
          </cell>
          <cell r="E301" t="str">
            <v>7208</v>
          </cell>
          <cell r="F301" t="str">
            <v>Uherský Brod</v>
          </cell>
          <cell r="G301" t="str">
            <v>CZ0722</v>
          </cell>
          <cell r="H301" t="str">
            <v>Uherské Hradiště</v>
          </cell>
          <cell r="I301">
            <v>542334</v>
          </cell>
          <cell r="J301" t="str">
            <v>Vápenice 75, 687 74  Starý Hrozenkov, Uherské Hradiště</v>
          </cell>
          <cell r="K301" t="str">
            <v>starostka</v>
          </cell>
          <cell r="M301" t="str">
            <v>Anna</v>
          </cell>
          <cell r="N301" t="str">
            <v>Kubáníková</v>
          </cell>
          <cell r="P301" t="str">
            <v>Anna Kubáníková</v>
          </cell>
          <cell r="Q301" t="str">
            <v>Anna Kubáníková</v>
          </cell>
          <cell r="R301">
            <v>572696113</v>
          </cell>
          <cell r="T301">
            <v>774810906</v>
          </cell>
          <cell r="U301" t="str">
            <v>vapenice@centrum.cz</v>
          </cell>
          <cell r="V301">
            <v>592773</v>
          </cell>
          <cell r="W301">
            <v>190</v>
          </cell>
          <cell r="X301">
            <v>988.25919999999996</v>
          </cell>
          <cell r="Y301">
            <v>0</v>
          </cell>
          <cell r="Z301">
            <v>1.07</v>
          </cell>
          <cell r="AA301">
            <v>1.407E-3</v>
          </cell>
          <cell r="AB301">
            <v>21</v>
          </cell>
          <cell r="AC301">
            <v>3.8099999999999999E-4</v>
          </cell>
        </row>
        <row r="302">
          <cell r="A302">
            <v>542318</v>
          </cell>
          <cell r="B302" t="str">
            <v>Zlínský kraj</v>
          </cell>
          <cell r="C302" t="str">
            <v>Uherské Hradiště</v>
          </cell>
          <cell r="D302" t="str">
            <v>Vážany</v>
          </cell>
          <cell r="E302" t="str">
            <v>7207</v>
          </cell>
          <cell r="F302" t="str">
            <v>Uherské Hradiště</v>
          </cell>
          <cell r="G302" t="str">
            <v>CZ0722</v>
          </cell>
          <cell r="H302" t="str">
            <v>Uherské Hradiště</v>
          </cell>
          <cell r="I302">
            <v>542318</v>
          </cell>
          <cell r="J302" t="str">
            <v>Vážany 20, 687 37  Polešovice, Uherské Hradiště</v>
          </cell>
          <cell r="K302" t="str">
            <v>starostka</v>
          </cell>
          <cell r="M302" t="str">
            <v>Markéta</v>
          </cell>
          <cell r="N302" t="str">
            <v>Pavlíčková</v>
          </cell>
          <cell r="P302" t="str">
            <v>Markéta Pavlíčková</v>
          </cell>
          <cell r="Q302" t="str">
            <v>Markéta Pavlíčková</v>
          </cell>
          <cell r="R302">
            <v>572593246</v>
          </cell>
          <cell r="T302">
            <v>607024109</v>
          </cell>
          <cell r="U302" t="str">
            <v>obecvazany@obecvazany.cz</v>
          </cell>
          <cell r="V302">
            <v>592781</v>
          </cell>
          <cell r="W302">
            <v>430</v>
          </cell>
          <cell r="X302">
            <v>373.77030000000002</v>
          </cell>
          <cell r="Y302">
            <v>19</v>
          </cell>
          <cell r="Z302">
            <v>1.07</v>
          </cell>
          <cell r="AA302">
            <v>2.6059999999999998E-3</v>
          </cell>
          <cell r="AB302">
            <v>48</v>
          </cell>
          <cell r="AC302">
            <v>8.7100000000000003E-4</v>
          </cell>
        </row>
        <row r="303">
          <cell r="A303">
            <v>291536</v>
          </cell>
          <cell r="B303" t="str">
            <v>Zlínský kraj</v>
          </cell>
          <cell r="C303" t="str">
            <v>Uherské Hradiště</v>
          </cell>
          <cell r="D303" t="str">
            <v>Velehrad</v>
          </cell>
          <cell r="E303" t="str">
            <v>7207</v>
          </cell>
          <cell r="F303" t="str">
            <v>Uherské Hradiště</v>
          </cell>
          <cell r="G303" t="str">
            <v>CZ0722</v>
          </cell>
          <cell r="H303" t="str">
            <v>Uherské Hradiště</v>
          </cell>
          <cell r="I303">
            <v>291536</v>
          </cell>
          <cell r="J303" t="str">
            <v>Velehrad 231, 687 06  Velehrad, Uherské Hradiště</v>
          </cell>
          <cell r="K303" t="str">
            <v>starosta</v>
          </cell>
          <cell r="L303" t="str">
            <v>Mgr.</v>
          </cell>
          <cell r="M303" t="str">
            <v>Aleš</v>
          </cell>
          <cell r="N303" t="str">
            <v>Mergental</v>
          </cell>
          <cell r="P303" t="str">
            <v>Mgr. Aleš Mergental</v>
          </cell>
          <cell r="Q303" t="str">
            <v>Aleš Mergental</v>
          </cell>
          <cell r="R303">
            <v>572571115</v>
          </cell>
          <cell r="S303">
            <v>572571115</v>
          </cell>
          <cell r="T303">
            <v>776164538</v>
          </cell>
          <cell r="U303" t="str">
            <v>info@velehrad.cz</v>
          </cell>
          <cell r="V303">
            <v>592790</v>
          </cell>
          <cell r="W303">
            <v>1130</v>
          </cell>
          <cell r="X303">
            <v>2225.2420999999999</v>
          </cell>
          <cell r="Y303">
            <v>259</v>
          </cell>
          <cell r="Z303">
            <v>1.07</v>
          </cell>
          <cell r="AA303">
            <v>8.8140000000000007E-3</v>
          </cell>
          <cell r="AB303">
            <v>311</v>
          </cell>
          <cell r="AC303">
            <v>5.6449999999999998E-3</v>
          </cell>
        </row>
        <row r="304">
          <cell r="A304">
            <v>542385</v>
          </cell>
          <cell r="B304" t="str">
            <v>Zlínský kraj</v>
          </cell>
          <cell r="C304" t="str">
            <v>Uherské Hradiště</v>
          </cell>
          <cell r="D304" t="str">
            <v>Veletiny</v>
          </cell>
          <cell r="E304" t="str">
            <v>7208</v>
          </cell>
          <cell r="F304" t="str">
            <v>Uherský Brod</v>
          </cell>
          <cell r="G304" t="str">
            <v>CZ0722</v>
          </cell>
          <cell r="H304" t="str">
            <v>Uherské Hradiště</v>
          </cell>
          <cell r="I304">
            <v>542385</v>
          </cell>
          <cell r="J304" t="str">
            <v>Veletiny 218, 687 33  Hradčovice, Uherské Hradiště</v>
          </cell>
          <cell r="K304" t="str">
            <v>starosta</v>
          </cell>
          <cell r="M304" t="str">
            <v>Tomáš</v>
          </cell>
          <cell r="N304" t="str">
            <v>Trtek</v>
          </cell>
          <cell r="P304" t="str">
            <v>Tomáš Trtek</v>
          </cell>
          <cell r="Q304" t="str">
            <v>Tomáš Trtek</v>
          </cell>
          <cell r="R304">
            <v>572671181</v>
          </cell>
          <cell r="T304">
            <v>774453788</v>
          </cell>
          <cell r="U304" t="str">
            <v>obec@veletiny.cz</v>
          </cell>
          <cell r="V304">
            <v>592803</v>
          </cell>
          <cell r="W304">
            <v>523</v>
          </cell>
          <cell r="X304">
            <v>625.52599999999995</v>
          </cell>
          <cell r="Y304">
            <v>17</v>
          </cell>
          <cell r="Z304">
            <v>1.07</v>
          </cell>
          <cell r="AA304">
            <v>3.1970000000000002E-3</v>
          </cell>
          <cell r="AB304">
            <v>55</v>
          </cell>
          <cell r="AC304">
            <v>9.9799999999999997E-4</v>
          </cell>
        </row>
        <row r="305">
          <cell r="A305">
            <v>291561</v>
          </cell>
          <cell r="B305" t="str">
            <v>Zlínský kraj</v>
          </cell>
          <cell r="C305" t="str">
            <v>Uherské Hradiště</v>
          </cell>
          <cell r="D305" t="str">
            <v>Vlčnov</v>
          </cell>
          <cell r="E305" t="str">
            <v>7208</v>
          </cell>
          <cell r="F305" t="str">
            <v>Uherský Brod</v>
          </cell>
          <cell r="G305" t="str">
            <v>CZ0722</v>
          </cell>
          <cell r="H305" t="str">
            <v>Uherské Hradiště</v>
          </cell>
          <cell r="I305">
            <v>291561</v>
          </cell>
          <cell r="J305" t="str">
            <v>Vlčnov 124, 687 61  Vlčnov  Uherské Hradiště</v>
          </cell>
          <cell r="K305" t="str">
            <v>starosta</v>
          </cell>
          <cell r="M305" t="str">
            <v>Petr</v>
          </cell>
          <cell r="N305" t="str">
            <v>Kašpařík</v>
          </cell>
          <cell r="P305" t="str">
            <v>Petr Kašpařík</v>
          </cell>
          <cell r="Q305" t="str">
            <v>Petr Kašpařík</v>
          </cell>
          <cell r="R305">
            <v>572675112</v>
          </cell>
          <cell r="S305">
            <v>572675111</v>
          </cell>
          <cell r="T305">
            <v>602511443</v>
          </cell>
          <cell r="U305" t="str">
            <v>obec@vlcnov.cz</v>
          </cell>
          <cell r="V305">
            <v>592820</v>
          </cell>
          <cell r="W305">
            <v>2956</v>
          </cell>
          <cell r="X305">
            <v>2130.1033000000002</v>
          </cell>
          <cell r="Y305">
            <v>352</v>
          </cell>
          <cell r="Z305">
            <v>1.1523000000000001</v>
          </cell>
          <cell r="AA305">
            <v>1.9705E-2</v>
          </cell>
          <cell r="AB305">
            <v>396</v>
          </cell>
          <cell r="AC305">
            <v>7.1879999999999999E-3</v>
          </cell>
        </row>
        <row r="306">
          <cell r="A306">
            <v>542342</v>
          </cell>
          <cell r="B306" t="str">
            <v>Zlínský kraj</v>
          </cell>
          <cell r="C306" t="str">
            <v>Uherské Hradiště</v>
          </cell>
          <cell r="D306" t="str">
            <v>Vyškovec</v>
          </cell>
          <cell r="E306" t="str">
            <v>7208</v>
          </cell>
          <cell r="F306" t="str">
            <v>Uherský Brod</v>
          </cell>
          <cell r="G306" t="str">
            <v>CZ0722</v>
          </cell>
          <cell r="H306" t="str">
            <v>Uherské Hradiště</v>
          </cell>
          <cell r="I306">
            <v>542342</v>
          </cell>
          <cell r="J306" t="str">
            <v>Vyškovec 65, 687 74  Starý Hrozenkov, Uherské Hradiště</v>
          </cell>
          <cell r="K306" t="str">
            <v>starosta</v>
          </cell>
          <cell r="M306" t="str">
            <v>Bohumil</v>
          </cell>
          <cell r="N306" t="str">
            <v>Hodulík</v>
          </cell>
          <cell r="P306" t="str">
            <v>Bohumil Hodulík</v>
          </cell>
          <cell r="Q306" t="str">
            <v>Bohumil Hodulík</v>
          </cell>
          <cell r="R306">
            <v>572696952</v>
          </cell>
          <cell r="S306">
            <v>572696952</v>
          </cell>
          <cell r="T306">
            <v>777220803</v>
          </cell>
          <cell r="U306" t="str">
            <v>obec@vyskovec.cz</v>
          </cell>
          <cell r="V306">
            <v>592838</v>
          </cell>
          <cell r="W306">
            <v>180</v>
          </cell>
          <cell r="X306">
            <v>1117.4182000000001</v>
          </cell>
          <cell r="Y306">
            <v>0</v>
          </cell>
          <cell r="Z306">
            <v>1.07</v>
          </cell>
          <cell r="AA306">
            <v>1.403E-3</v>
          </cell>
          <cell r="AB306">
            <v>11</v>
          </cell>
          <cell r="AC306">
            <v>2.0000000000000001E-4</v>
          </cell>
        </row>
        <row r="307">
          <cell r="A307">
            <v>207381</v>
          </cell>
          <cell r="B307" t="str">
            <v>Zlínský kraj</v>
          </cell>
          <cell r="C307" t="str">
            <v>Uherské Hradiště</v>
          </cell>
          <cell r="D307" t="str">
            <v>Záhorovice</v>
          </cell>
          <cell r="E307" t="str">
            <v>7208</v>
          </cell>
          <cell r="F307" t="str">
            <v>Uherský Brod</v>
          </cell>
          <cell r="G307" t="str">
            <v>CZ0722</v>
          </cell>
          <cell r="H307" t="str">
            <v>Uherské Hradiště</v>
          </cell>
          <cell r="I307">
            <v>207381</v>
          </cell>
          <cell r="J307" t="str">
            <v>Záhorovice 382, 687 35  Záhorovice, Uherské Hradiště</v>
          </cell>
          <cell r="K307" t="str">
            <v>starosta</v>
          </cell>
          <cell r="M307" t="str">
            <v>Miroslav</v>
          </cell>
          <cell r="N307" t="str">
            <v>Andrlík</v>
          </cell>
          <cell r="P307" t="str">
            <v>Miroslav Andrlík</v>
          </cell>
          <cell r="Q307" t="str">
            <v>Miroslav Andrlík</v>
          </cell>
          <cell r="R307">
            <v>572691020</v>
          </cell>
          <cell r="S307">
            <v>572691004</v>
          </cell>
          <cell r="T307">
            <v>724179494</v>
          </cell>
          <cell r="U307" t="str">
            <v>obeczahorovice@tiscali.cz</v>
          </cell>
          <cell r="V307">
            <v>592846</v>
          </cell>
          <cell r="W307">
            <v>1034</v>
          </cell>
          <cell r="X307">
            <v>1491.3931</v>
          </cell>
          <cell r="Y307">
            <v>90</v>
          </cell>
          <cell r="Z307">
            <v>1.07</v>
          </cell>
          <cell r="AA307">
            <v>6.8279999999999999E-3</v>
          </cell>
          <cell r="AB307">
            <v>99</v>
          </cell>
          <cell r="AC307">
            <v>1.797E-3</v>
          </cell>
        </row>
        <row r="308">
          <cell r="A308">
            <v>368687</v>
          </cell>
          <cell r="B308" t="str">
            <v>Zlínský kraj</v>
          </cell>
          <cell r="C308" t="str">
            <v>Uherské Hradiště</v>
          </cell>
          <cell r="D308" t="str">
            <v>Zlámanec</v>
          </cell>
          <cell r="E308" t="str">
            <v>7207</v>
          </cell>
          <cell r="F308" t="str">
            <v>Uherské Hradiště</v>
          </cell>
          <cell r="G308" t="str">
            <v>CZ0722</v>
          </cell>
          <cell r="H308" t="str">
            <v>Uherské Hradiště</v>
          </cell>
          <cell r="I308">
            <v>368687</v>
          </cell>
          <cell r="J308" t="str">
            <v>Zlámanec 95, 687 12  Bílovice, Uherské Hradiště</v>
          </cell>
          <cell r="K308" t="str">
            <v>starosta</v>
          </cell>
          <cell r="M308" t="str">
            <v>Jiří</v>
          </cell>
          <cell r="N308" t="str">
            <v>Chmela</v>
          </cell>
          <cell r="P308" t="str">
            <v>Jiří Chmela</v>
          </cell>
          <cell r="Q308" t="str">
            <v>Jiří Chmela</v>
          </cell>
          <cell r="R308">
            <v>572580641</v>
          </cell>
          <cell r="T308">
            <v>776823317</v>
          </cell>
          <cell r="U308" t="str">
            <v>starosta@zlamanec.cz</v>
          </cell>
          <cell r="V308">
            <v>592854</v>
          </cell>
          <cell r="W308">
            <v>335</v>
          </cell>
          <cell r="X308">
            <v>812.40430000000003</v>
          </cell>
          <cell r="Y308">
            <v>26</v>
          </cell>
          <cell r="Z308">
            <v>1.07</v>
          </cell>
          <cell r="AA308">
            <v>2.3089999999999999E-3</v>
          </cell>
          <cell r="AB308">
            <v>17</v>
          </cell>
          <cell r="AC308">
            <v>3.0899999999999998E-4</v>
          </cell>
        </row>
        <row r="309">
          <cell r="A309">
            <v>291609</v>
          </cell>
          <cell r="B309" t="str">
            <v>Zlínský kraj</v>
          </cell>
          <cell r="C309" t="str">
            <v>Uherské Hradiště</v>
          </cell>
          <cell r="D309" t="str">
            <v>Zlechov</v>
          </cell>
          <cell r="E309" t="str">
            <v>7207</v>
          </cell>
          <cell r="F309" t="str">
            <v>Uherské Hradiště</v>
          </cell>
          <cell r="G309" t="str">
            <v>CZ0722</v>
          </cell>
          <cell r="H309" t="str">
            <v>Uherské Hradiště</v>
          </cell>
          <cell r="I309">
            <v>291609</v>
          </cell>
          <cell r="J309" t="str">
            <v>Zlechov 540, 687 10  Zlechov, Uherské Hradiště</v>
          </cell>
          <cell r="K309" t="str">
            <v>starosta</v>
          </cell>
          <cell r="L309" t="str">
            <v>Ing.</v>
          </cell>
          <cell r="M309" t="str">
            <v>Ondřej</v>
          </cell>
          <cell r="N309" t="str">
            <v>Machala</v>
          </cell>
          <cell r="P309" t="str">
            <v>Ing. Ondřej Machala</v>
          </cell>
          <cell r="Q309" t="str">
            <v>Ondřej Machala</v>
          </cell>
          <cell r="R309">
            <v>572597339</v>
          </cell>
          <cell r="S309">
            <v>572597340</v>
          </cell>
          <cell r="T309">
            <v>725121076</v>
          </cell>
          <cell r="U309" t="str">
            <v>podatelna@obeczlechov.cz</v>
          </cell>
          <cell r="V309">
            <v>592862</v>
          </cell>
          <cell r="W309">
            <v>1624</v>
          </cell>
          <cell r="X309">
            <v>651.61980000000005</v>
          </cell>
          <cell r="Y309">
            <v>111</v>
          </cell>
          <cell r="Z309">
            <v>1.07</v>
          </cell>
          <cell r="AA309">
            <v>9.8600000000000007E-3</v>
          </cell>
          <cell r="AB309">
            <v>189</v>
          </cell>
          <cell r="AC309">
            <v>3.431E-3</v>
          </cell>
        </row>
        <row r="310">
          <cell r="A310">
            <v>542351</v>
          </cell>
          <cell r="B310" t="str">
            <v>Zlínský kraj</v>
          </cell>
          <cell r="C310" t="str">
            <v>Uherské Hradiště</v>
          </cell>
          <cell r="D310" t="str">
            <v>Žítková</v>
          </cell>
          <cell r="E310" t="str">
            <v>7208</v>
          </cell>
          <cell r="F310" t="str">
            <v>Uherský Brod</v>
          </cell>
          <cell r="G310" t="str">
            <v>CZ0722</v>
          </cell>
          <cell r="H310" t="str">
            <v>Uherské Hradiště</v>
          </cell>
          <cell r="I310">
            <v>542351</v>
          </cell>
          <cell r="J310" t="str">
            <v>Žítková 161, 687 74 Starý Hrozenkov Uherské Hradiště</v>
          </cell>
          <cell r="K310" t="str">
            <v>starostka</v>
          </cell>
          <cell r="M310" t="str">
            <v>Šárka</v>
          </cell>
          <cell r="N310" t="str">
            <v>Šusteková</v>
          </cell>
          <cell r="P310" t="str">
            <v>Šárka Šusteková</v>
          </cell>
          <cell r="Q310" t="str">
            <v>Šárka Šusteková</v>
          </cell>
          <cell r="R310">
            <v>572696301</v>
          </cell>
          <cell r="T310">
            <v>725114849</v>
          </cell>
          <cell r="U310" t="str">
            <v>ou@zitkova.cz</v>
          </cell>
          <cell r="V310">
            <v>592871</v>
          </cell>
          <cell r="W310">
            <v>183</v>
          </cell>
          <cell r="X310">
            <v>610.98310000000004</v>
          </cell>
          <cell r="Y310">
            <v>0</v>
          </cell>
          <cell r="Z310">
            <v>1.07</v>
          </cell>
          <cell r="AA310">
            <v>1.2210000000000001E-3</v>
          </cell>
          <cell r="AB310">
            <v>15</v>
          </cell>
          <cell r="AC310">
            <v>2.72E-4</v>
          </cell>
        </row>
        <row r="311">
          <cell r="B311" t="str">
            <v>Ú h r n  za  Č R</v>
          </cell>
          <cell r="W311">
            <v>578998</v>
          </cell>
          <cell r="X311">
            <v>7668106.4654999878</v>
          </cell>
          <cell r="Y311">
            <v>1273104</v>
          </cell>
          <cell r="AA311">
            <v>99.999999999999773</v>
          </cell>
          <cell r="AB311">
            <v>5454865</v>
          </cell>
          <cell r="AC311">
            <v>100.00000000000007</v>
          </cell>
        </row>
        <row r="314">
          <cell r="B314" t="str">
            <v>POZN.:</v>
          </cell>
          <cell r="C314" t="str">
            <v>Součet násobků postupných přechodů za ostatní obce činí 9 484 053,2589</v>
          </cell>
        </row>
        <row r="315">
          <cell r="C315" t="str">
            <v>Toto číslo je nutné použít v propočtech pro rok 2022 v části výpočtu popsaném v § 4 odst. 2 písm. d) zákona č. 243 / 2000 Sb.,</v>
          </cell>
        </row>
        <row r="316">
          <cell r="C316" t="str">
            <v>o rozpočtovém určení daní, ve znění pozdějších předpisů, k případnému ověření procenta, kterým se každá obec podílí na sdílených daních.</v>
          </cell>
        </row>
      </sheetData>
      <sheetData sheetId="3"/>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4BBA-D0D0-4647-869F-E195C719389F}">
  <sheetPr>
    <pageSetUpPr fitToPage="1"/>
  </sheetPr>
  <dimension ref="A1:DU301"/>
  <sheetViews>
    <sheetView tabSelected="1" view="pageBreakPreview" topLeftCell="A251" zoomScale="90" zoomScaleNormal="100" zoomScaleSheetLayoutView="90" workbookViewId="0">
      <selection activeCell="C216" sqref="C216:AF216"/>
    </sheetView>
  </sheetViews>
  <sheetFormatPr defaultColWidth="1.77734375" defaultRowHeight="13.8" x14ac:dyDescent="0.25"/>
  <cols>
    <col min="1" max="55" width="1.77734375" style="10"/>
    <col min="56" max="56" width="1.5546875" style="10" customWidth="1"/>
    <col min="57" max="57" width="2" style="10" customWidth="1"/>
    <col min="58" max="60" width="5.21875" style="3" hidden="1" customWidth="1"/>
    <col min="61" max="61" width="27.21875" style="3" hidden="1" customWidth="1"/>
    <col min="62" max="62" width="28.21875" style="3" hidden="1" customWidth="1"/>
    <col min="63" max="63" width="16.21875" style="3" hidden="1" customWidth="1"/>
    <col min="64" max="64" width="1.77734375" style="3"/>
    <col min="65" max="65" width="1.77734375" style="6" customWidth="1"/>
    <col min="66" max="74" width="1.77734375" style="6"/>
    <col min="75" max="311" width="1.77734375" style="3"/>
    <col min="312" max="312" width="1.5546875" style="3" customWidth="1"/>
    <col min="313" max="313" width="2" style="3" customWidth="1"/>
    <col min="314" max="319" width="0" style="3" hidden="1" customWidth="1"/>
    <col min="320" max="320" width="1.77734375" style="3"/>
    <col min="321" max="321" width="1.77734375" style="3" customWidth="1"/>
    <col min="322" max="567" width="1.77734375" style="3"/>
    <col min="568" max="568" width="1.5546875" style="3" customWidth="1"/>
    <col min="569" max="569" width="2" style="3" customWidth="1"/>
    <col min="570" max="575" width="0" style="3" hidden="1" customWidth="1"/>
    <col min="576" max="576" width="1.77734375" style="3"/>
    <col min="577" max="577" width="1.77734375" style="3" customWidth="1"/>
    <col min="578" max="823" width="1.77734375" style="3"/>
    <col min="824" max="824" width="1.5546875" style="3" customWidth="1"/>
    <col min="825" max="825" width="2" style="3" customWidth="1"/>
    <col min="826" max="831" width="0" style="3" hidden="1" customWidth="1"/>
    <col min="832" max="832" width="1.77734375" style="3"/>
    <col min="833" max="833" width="1.77734375" style="3" customWidth="1"/>
    <col min="834" max="1079" width="1.77734375" style="3"/>
    <col min="1080" max="1080" width="1.5546875" style="3" customWidth="1"/>
    <col min="1081" max="1081" width="2" style="3" customWidth="1"/>
    <col min="1082" max="1087" width="0" style="3" hidden="1" customWidth="1"/>
    <col min="1088" max="1088" width="1.77734375" style="3"/>
    <col min="1089" max="1089" width="1.77734375" style="3" customWidth="1"/>
    <col min="1090" max="1335" width="1.77734375" style="3"/>
    <col min="1336" max="1336" width="1.5546875" style="3" customWidth="1"/>
    <col min="1337" max="1337" width="2" style="3" customWidth="1"/>
    <col min="1338" max="1343" width="0" style="3" hidden="1" customWidth="1"/>
    <col min="1344" max="1344" width="1.77734375" style="3"/>
    <col min="1345" max="1345" width="1.77734375" style="3" customWidth="1"/>
    <col min="1346" max="1591" width="1.77734375" style="3"/>
    <col min="1592" max="1592" width="1.5546875" style="3" customWidth="1"/>
    <col min="1593" max="1593" width="2" style="3" customWidth="1"/>
    <col min="1594" max="1599" width="0" style="3" hidden="1" customWidth="1"/>
    <col min="1600" max="1600" width="1.77734375" style="3"/>
    <col min="1601" max="1601" width="1.77734375" style="3" customWidth="1"/>
    <col min="1602" max="1847" width="1.77734375" style="3"/>
    <col min="1848" max="1848" width="1.5546875" style="3" customWidth="1"/>
    <col min="1849" max="1849" width="2" style="3" customWidth="1"/>
    <col min="1850" max="1855" width="0" style="3" hidden="1" customWidth="1"/>
    <col min="1856" max="1856" width="1.77734375" style="3"/>
    <col min="1857" max="1857" width="1.77734375" style="3" customWidth="1"/>
    <col min="1858" max="2103" width="1.77734375" style="3"/>
    <col min="2104" max="2104" width="1.5546875" style="3" customWidth="1"/>
    <col min="2105" max="2105" width="2" style="3" customWidth="1"/>
    <col min="2106" max="2111" width="0" style="3" hidden="1" customWidth="1"/>
    <col min="2112" max="2112" width="1.77734375" style="3"/>
    <col min="2113" max="2113" width="1.77734375" style="3" customWidth="1"/>
    <col min="2114" max="2359" width="1.77734375" style="3"/>
    <col min="2360" max="2360" width="1.5546875" style="3" customWidth="1"/>
    <col min="2361" max="2361" width="2" style="3" customWidth="1"/>
    <col min="2362" max="2367" width="0" style="3" hidden="1" customWidth="1"/>
    <col min="2368" max="2368" width="1.77734375" style="3"/>
    <col min="2369" max="2369" width="1.77734375" style="3" customWidth="1"/>
    <col min="2370" max="2615" width="1.77734375" style="3"/>
    <col min="2616" max="2616" width="1.5546875" style="3" customWidth="1"/>
    <col min="2617" max="2617" width="2" style="3" customWidth="1"/>
    <col min="2618" max="2623" width="0" style="3" hidden="1" customWidth="1"/>
    <col min="2624" max="2624" width="1.77734375" style="3"/>
    <col min="2625" max="2625" width="1.77734375" style="3" customWidth="1"/>
    <col min="2626" max="2871" width="1.77734375" style="3"/>
    <col min="2872" max="2872" width="1.5546875" style="3" customWidth="1"/>
    <col min="2873" max="2873" width="2" style="3" customWidth="1"/>
    <col min="2874" max="2879" width="0" style="3" hidden="1" customWidth="1"/>
    <col min="2880" max="2880" width="1.77734375" style="3"/>
    <col min="2881" max="2881" width="1.77734375" style="3" customWidth="1"/>
    <col min="2882" max="3127" width="1.77734375" style="3"/>
    <col min="3128" max="3128" width="1.5546875" style="3" customWidth="1"/>
    <col min="3129" max="3129" width="2" style="3" customWidth="1"/>
    <col min="3130" max="3135" width="0" style="3" hidden="1" customWidth="1"/>
    <col min="3136" max="3136" width="1.77734375" style="3"/>
    <col min="3137" max="3137" width="1.77734375" style="3" customWidth="1"/>
    <col min="3138" max="3383" width="1.77734375" style="3"/>
    <col min="3384" max="3384" width="1.5546875" style="3" customWidth="1"/>
    <col min="3385" max="3385" width="2" style="3" customWidth="1"/>
    <col min="3386" max="3391" width="0" style="3" hidden="1" customWidth="1"/>
    <col min="3392" max="3392" width="1.77734375" style="3"/>
    <col min="3393" max="3393" width="1.77734375" style="3" customWidth="1"/>
    <col min="3394" max="3639" width="1.77734375" style="3"/>
    <col min="3640" max="3640" width="1.5546875" style="3" customWidth="1"/>
    <col min="3641" max="3641" width="2" style="3" customWidth="1"/>
    <col min="3642" max="3647" width="0" style="3" hidden="1" customWidth="1"/>
    <col min="3648" max="3648" width="1.77734375" style="3"/>
    <col min="3649" max="3649" width="1.77734375" style="3" customWidth="1"/>
    <col min="3650" max="3895" width="1.77734375" style="3"/>
    <col min="3896" max="3896" width="1.5546875" style="3" customWidth="1"/>
    <col min="3897" max="3897" width="2" style="3" customWidth="1"/>
    <col min="3898" max="3903" width="0" style="3" hidden="1" customWidth="1"/>
    <col min="3904" max="3904" width="1.77734375" style="3"/>
    <col min="3905" max="3905" width="1.77734375" style="3" customWidth="1"/>
    <col min="3906" max="4151" width="1.77734375" style="3"/>
    <col min="4152" max="4152" width="1.5546875" style="3" customWidth="1"/>
    <col min="4153" max="4153" width="2" style="3" customWidth="1"/>
    <col min="4154" max="4159" width="0" style="3" hidden="1" customWidth="1"/>
    <col min="4160" max="4160" width="1.77734375" style="3"/>
    <col min="4161" max="4161" width="1.77734375" style="3" customWidth="1"/>
    <col min="4162" max="4407" width="1.77734375" style="3"/>
    <col min="4408" max="4408" width="1.5546875" style="3" customWidth="1"/>
    <col min="4409" max="4409" width="2" style="3" customWidth="1"/>
    <col min="4410" max="4415" width="0" style="3" hidden="1" customWidth="1"/>
    <col min="4416" max="4416" width="1.77734375" style="3"/>
    <col min="4417" max="4417" width="1.77734375" style="3" customWidth="1"/>
    <col min="4418" max="4663" width="1.77734375" style="3"/>
    <col min="4664" max="4664" width="1.5546875" style="3" customWidth="1"/>
    <col min="4665" max="4665" width="2" style="3" customWidth="1"/>
    <col min="4666" max="4671" width="0" style="3" hidden="1" customWidth="1"/>
    <col min="4672" max="4672" width="1.77734375" style="3"/>
    <col min="4673" max="4673" width="1.77734375" style="3" customWidth="1"/>
    <col min="4674" max="4919" width="1.77734375" style="3"/>
    <col min="4920" max="4920" width="1.5546875" style="3" customWidth="1"/>
    <col min="4921" max="4921" width="2" style="3" customWidth="1"/>
    <col min="4922" max="4927" width="0" style="3" hidden="1" customWidth="1"/>
    <col min="4928" max="4928" width="1.77734375" style="3"/>
    <col min="4929" max="4929" width="1.77734375" style="3" customWidth="1"/>
    <col min="4930" max="5175" width="1.77734375" style="3"/>
    <col min="5176" max="5176" width="1.5546875" style="3" customWidth="1"/>
    <col min="5177" max="5177" width="2" style="3" customWidth="1"/>
    <col min="5178" max="5183" width="0" style="3" hidden="1" customWidth="1"/>
    <col min="5184" max="5184" width="1.77734375" style="3"/>
    <col min="5185" max="5185" width="1.77734375" style="3" customWidth="1"/>
    <col min="5186" max="5431" width="1.77734375" style="3"/>
    <col min="5432" max="5432" width="1.5546875" style="3" customWidth="1"/>
    <col min="5433" max="5433" width="2" style="3" customWidth="1"/>
    <col min="5434" max="5439" width="0" style="3" hidden="1" customWidth="1"/>
    <col min="5440" max="5440" width="1.77734375" style="3"/>
    <col min="5441" max="5441" width="1.77734375" style="3" customWidth="1"/>
    <col min="5442" max="5687" width="1.77734375" style="3"/>
    <col min="5688" max="5688" width="1.5546875" style="3" customWidth="1"/>
    <col min="5689" max="5689" width="2" style="3" customWidth="1"/>
    <col min="5690" max="5695" width="0" style="3" hidden="1" customWidth="1"/>
    <col min="5696" max="5696" width="1.77734375" style="3"/>
    <col min="5697" max="5697" width="1.77734375" style="3" customWidth="1"/>
    <col min="5698" max="5943" width="1.77734375" style="3"/>
    <col min="5944" max="5944" width="1.5546875" style="3" customWidth="1"/>
    <col min="5945" max="5945" width="2" style="3" customWidth="1"/>
    <col min="5946" max="5951" width="0" style="3" hidden="1" customWidth="1"/>
    <col min="5952" max="5952" width="1.77734375" style="3"/>
    <col min="5953" max="5953" width="1.77734375" style="3" customWidth="1"/>
    <col min="5954" max="6199" width="1.77734375" style="3"/>
    <col min="6200" max="6200" width="1.5546875" style="3" customWidth="1"/>
    <col min="6201" max="6201" width="2" style="3" customWidth="1"/>
    <col min="6202" max="6207" width="0" style="3" hidden="1" customWidth="1"/>
    <col min="6208" max="6208" width="1.77734375" style="3"/>
    <col min="6209" max="6209" width="1.77734375" style="3" customWidth="1"/>
    <col min="6210" max="6455" width="1.77734375" style="3"/>
    <col min="6456" max="6456" width="1.5546875" style="3" customWidth="1"/>
    <col min="6457" max="6457" width="2" style="3" customWidth="1"/>
    <col min="6458" max="6463" width="0" style="3" hidden="1" customWidth="1"/>
    <col min="6464" max="6464" width="1.77734375" style="3"/>
    <col min="6465" max="6465" width="1.77734375" style="3" customWidth="1"/>
    <col min="6466" max="6711" width="1.77734375" style="3"/>
    <col min="6712" max="6712" width="1.5546875" style="3" customWidth="1"/>
    <col min="6713" max="6713" width="2" style="3" customWidth="1"/>
    <col min="6714" max="6719" width="0" style="3" hidden="1" customWidth="1"/>
    <col min="6720" max="6720" width="1.77734375" style="3"/>
    <col min="6721" max="6721" width="1.77734375" style="3" customWidth="1"/>
    <col min="6722" max="6967" width="1.77734375" style="3"/>
    <col min="6968" max="6968" width="1.5546875" style="3" customWidth="1"/>
    <col min="6969" max="6969" width="2" style="3" customWidth="1"/>
    <col min="6970" max="6975" width="0" style="3" hidden="1" customWidth="1"/>
    <col min="6976" max="6976" width="1.77734375" style="3"/>
    <col min="6977" max="6977" width="1.77734375" style="3" customWidth="1"/>
    <col min="6978" max="7223" width="1.77734375" style="3"/>
    <col min="7224" max="7224" width="1.5546875" style="3" customWidth="1"/>
    <col min="7225" max="7225" width="2" style="3" customWidth="1"/>
    <col min="7226" max="7231" width="0" style="3" hidden="1" customWidth="1"/>
    <col min="7232" max="7232" width="1.77734375" style="3"/>
    <col min="7233" max="7233" width="1.77734375" style="3" customWidth="1"/>
    <col min="7234" max="7479" width="1.77734375" style="3"/>
    <col min="7480" max="7480" width="1.5546875" style="3" customWidth="1"/>
    <col min="7481" max="7481" width="2" style="3" customWidth="1"/>
    <col min="7482" max="7487" width="0" style="3" hidden="1" customWidth="1"/>
    <col min="7488" max="7488" width="1.77734375" style="3"/>
    <col min="7489" max="7489" width="1.77734375" style="3" customWidth="1"/>
    <col min="7490" max="7735" width="1.77734375" style="3"/>
    <col min="7736" max="7736" width="1.5546875" style="3" customWidth="1"/>
    <col min="7737" max="7737" width="2" style="3" customWidth="1"/>
    <col min="7738" max="7743" width="0" style="3" hidden="1" customWidth="1"/>
    <col min="7744" max="7744" width="1.77734375" style="3"/>
    <col min="7745" max="7745" width="1.77734375" style="3" customWidth="1"/>
    <col min="7746" max="7991" width="1.77734375" style="3"/>
    <col min="7992" max="7992" width="1.5546875" style="3" customWidth="1"/>
    <col min="7993" max="7993" width="2" style="3" customWidth="1"/>
    <col min="7994" max="7999" width="0" style="3" hidden="1" customWidth="1"/>
    <col min="8000" max="8000" width="1.77734375" style="3"/>
    <col min="8001" max="8001" width="1.77734375" style="3" customWidth="1"/>
    <col min="8002" max="8247" width="1.77734375" style="3"/>
    <col min="8248" max="8248" width="1.5546875" style="3" customWidth="1"/>
    <col min="8249" max="8249" width="2" style="3" customWidth="1"/>
    <col min="8250" max="8255" width="0" style="3" hidden="1" customWidth="1"/>
    <col min="8256" max="8256" width="1.77734375" style="3"/>
    <col min="8257" max="8257" width="1.77734375" style="3" customWidth="1"/>
    <col min="8258" max="8503" width="1.77734375" style="3"/>
    <col min="8504" max="8504" width="1.5546875" style="3" customWidth="1"/>
    <col min="8505" max="8505" width="2" style="3" customWidth="1"/>
    <col min="8506" max="8511" width="0" style="3" hidden="1" customWidth="1"/>
    <col min="8512" max="8512" width="1.77734375" style="3"/>
    <col min="8513" max="8513" width="1.77734375" style="3" customWidth="1"/>
    <col min="8514" max="8759" width="1.77734375" style="3"/>
    <col min="8760" max="8760" width="1.5546875" style="3" customWidth="1"/>
    <col min="8761" max="8761" width="2" style="3" customWidth="1"/>
    <col min="8762" max="8767" width="0" style="3" hidden="1" customWidth="1"/>
    <col min="8768" max="8768" width="1.77734375" style="3"/>
    <col min="8769" max="8769" width="1.77734375" style="3" customWidth="1"/>
    <col min="8770" max="9015" width="1.77734375" style="3"/>
    <col min="9016" max="9016" width="1.5546875" style="3" customWidth="1"/>
    <col min="9017" max="9017" width="2" style="3" customWidth="1"/>
    <col min="9018" max="9023" width="0" style="3" hidden="1" customWidth="1"/>
    <col min="9024" max="9024" width="1.77734375" style="3"/>
    <col min="9025" max="9025" width="1.77734375" style="3" customWidth="1"/>
    <col min="9026" max="9271" width="1.77734375" style="3"/>
    <col min="9272" max="9272" width="1.5546875" style="3" customWidth="1"/>
    <col min="9273" max="9273" width="2" style="3" customWidth="1"/>
    <col min="9274" max="9279" width="0" style="3" hidden="1" customWidth="1"/>
    <col min="9280" max="9280" width="1.77734375" style="3"/>
    <col min="9281" max="9281" width="1.77734375" style="3" customWidth="1"/>
    <col min="9282" max="9527" width="1.77734375" style="3"/>
    <col min="9528" max="9528" width="1.5546875" style="3" customWidth="1"/>
    <col min="9529" max="9529" width="2" style="3" customWidth="1"/>
    <col min="9530" max="9535" width="0" style="3" hidden="1" customWidth="1"/>
    <col min="9536" max="9536" width="1.77734375" style="3"/>
    <col min="9537" max="9537" width="1.77734375" style="3" customWidth="1"/>
    <col min="9538" max="9783" width="1.77734375" style="3"/>
    <col min="9784" max="9784" width="1.5546875" style="3" customWidth="1"/>
    <col min="9785" max="9785" width="2" style="3" customWidth="1"/>
    <col min="9786" max="9791" width="0" style="3" hidden="1" customWidth="1"/>
    <col min="9792" max="9792" width="1.77734375" style="3"/>
    <col min="9793" max="9793" width="1.77734375" style="3" customWidth="1"/>
    <col min="9794" max="10039" width="1.77734375" style="3"/>
    <col min="10040" max="10040" width="1.5546875" style="3" customWidth="1"/>
    <col min="10041" max="10041" width="2" style="3" customWidth="1"/>
    <col min="10042" max="10047" width="0" style="3" hidden="1" customWidth="1"/>
    <col min="10048" max="10048" width="1.77734375" style="3"/>
    <col min="10049" max="10049" width="1.77734375" style="3" customWidth="1"/>
    <col min="10050" max="10295" width="1.77734375" style="3"/>
    <col min="10296" max="10296" width="1.5546875" style="3" customWidth="1"/>
    <col min="10297" max="10297" width="2" style="3" customWidth="1"/>
    <col min="10298" max="10303" width="0" style="3" hidden="1" customWidth="1"/>
    <col min="10304" max="10304" width="1.77734375" style="3"/>
    <col min="10305" max="10305" width="1.77734375" style="3" customWidth="1"/>
    <col min="10306" max="10551" width="1.77734375" style="3"/>
    <col min="10552" max="10552" width="1.5546875" style="3" customWidth="1"/>
    <col min="10553" max="10553" width="2" style="3" customWidth="1"/>
    <col min="10554" max="10559" width="0" style="3" hidden="1" customWidth="1"/>
    <col min="10560" max="10560" width="1.77734375" style="3"/>
    <col min="10561" max="10561" width="1.77734375" style="3" customWidth="1"/>
    <col min="10562" max="10807" width="1.77734375" style="3"/>
    <col min="10808" max="10808" width="1.5546875" style="3" customWidth="1"/>
    <col min="10809" max="10809" width="2" style="3" customWidth="1"/>
    <col min="10810" max="10815" width="0" style="3" hidden="1" customWidth="1"/>
    <col min="10816" max="10816" width="1.77734375" style="3"/>
    <col min="10817" max="10817" width="1.77734375" style="3" customWidth="1"/>
    <col min="10818" max="11063" width="1.77734375" style="3"/>
    <col min="11064" max="11064" width="1.5546875" style="3" customWidth="1"/>
    <col min="11065" max="11065" width="2" style="3" customWidth="1"/>
    <col min="11066" max="11071" width="0" style="3" hidden="1" customWidth="1"/>
    <col min="11072" max="11072" width="1.77734375" style="3"/>
    <col min="11073" max="11073" width="1.77734375" style="3" customWidth="1"/>
    <col min="11074" max="11319" width="1.77734375" style="3"/>
    <col min="11320" max="11320" width="1.5546875" style="3" customWidth="1"/>
    <col min="11321" max="11321" width="2" style="3" customWidth="1"/>
    <col min="11322" max="11327" width="0" style="3" hidden="1" customWidth="1"/>
    <col min="11328" max="11328" width="1.77734375" style="3"/>
    <col min="11329" max="11329" width="1.77734375" style="3" customWidth="1"/>
    <col min="11330" max="11575" width="1.77734375" style="3"/>
    <col min="11576" max="11576" width="1.5546875" style="3" customWidth="1"/>
    <col min="11577" max="11577" width="2" style="3" customWidth="1"/>
    <col min="11578" max="11583" width="0" style="3" hidden="1" customWidth="1"/>
    <col min="11584" max="11584" width="1.77734375" style="3"/>
    <col min="11585" max="11585" width="1.77734375" style="3" customWidth="1"/>
    <col min="11586" max="11831" width="1.77734375" style="3"/>
    <col min="11832" max="11832" width="1.5546875" style="3" customWidth="1"/>
    <col min="11833" max="11833" width="2" style="3" customWidth="1"/>
    <col min="11834" max="11839" width="0" style="3" hidden="1" customWidth="1"/>
    <col min="11840" max="11840" width="1.77734375" style="3"/>
    <col min="11841" max="11841" width="1.77734375" style="3" customWidth="1"/>
    <col min="11842" max="12087" width="1.77734375" style="3"/>
    <col min="12088" max="12088" width="1.5546875" style="3" customWidth="1"/>
    <col min="12089" max="12089" width="2" style="3" customWidth="1"/>
    <col min="12090" max="12095" width="0" style="3" hidden="1" customWidth="1"/>
    <col min="12096" max="12096" width="1.77734375" style="3"/>
    <col min="12097" max="12097" width="1.77734375" style="3" customWidth="1"/>
    <col min="12098" max="12343" width="1.77734375" style="3"/>
    <col min="12344" max="12344" width="1.5546875" style="3" customWidth="1"/>
    <col min="12345" max="12345" width="2" style="3" customWidth="1"/>
    <col min="12346" max="12351" width="0" style="3" hidden="1" customWidth="1"/>
    <col min="12352" max="12352" width="1.77734375" style="3"/>
    <col min="12353" max="12353" width="1.77734375" style="3" customWidth="1"/>
    <col min="12354" max="12599" width="1.77734375" style="3"/>
    <col min="12600" max="12600" width="1.5546875" style="3" customWidth="1"/>
    <col min="12601" max="12601" width="2" style="3" customWidth="1"/>
    <col min="12602" max="12607" width="0" style="3" hidden="1" customWidth="1"/>
    <col min="12608" max="12608" width="1.77734375" style="3"/>
    <col min="12609" max="12609" width="1.77734375" style="3" customWidth="1"/>
    <col min="12610" max="12855" width="1.77734375" style="3"/>
    <col min="12856" max="12856" width="1.5546875" style="3" customWidth="1"/>
    <col min="12857" max="12857" width="2" style="3" customWidth="1"/>
    <col min="12858" max="12863" width="0" style="3" hidden="1" customWidth="1"/>
    <col min="12864" max="12864" width="1.77734375" style="3"/>
    <col min="12865" max="12865" width="1.77734375" style="3" customWidth="1"/>
    <col min="12866" max="13111" width="1.77734375" style="3"/>
    <col min="13112" max="13112" width="1.5546875" style="3" customWidth="1"/>
    <col min="13113" max="13113" width="2" style="3" customWidth="1"/>
    <col min="13114" max="13119" width="0" style="3" hidden="1" customWidth="1"/>
    <col min="13120" max="13120" width="1.77734375" style="3"/>
    <col min="13121" max="13121" width="1.77734375" style="3" customWidth="1"/>
    <col min="13122" max="13367" width="1.77734375" style="3"/>
    <col min="13368" max="13368" width="1.5546875" style="3" customWidth="1"/>
    <col min="13369" max="13369" width="2" style="3" customWidth="1"/>
    <col min="13370" max="13375" width="0" style="3" hidden="1" customWidth="1"/>
    <col min="13376" max="13376" width="1.77734375" style="3"/>
    <col min="13377" max="13377" width="1.77734375" style="3" customWidth="1"/>
    <col min="13378" max="13623" width="1.77734375" style="3"/>
    <col min="13624" max="13624" width="1.5546875" style="3" customWidth="1"/>
    <col min="13625" max="13625" width="2" style="3" customWidth="1"/>
    <col min="13626" max="13631" width="0" style="3" hidden="1" customWidth="1"/>
    <col min="13632" max="13632" width="1.77734375" style="3"/>
    <col min="13633" max="13633" width="1.77734375" style="3" customWidth="1"/>
    <col min="13634" max="13879" width="1.77734375" style="3"/>
    <col min="13880" max="13880" width="1.5546875" style="3" customWidth="1"/>
    <col min="13881" max="13881" width="2" style="3" customWidth="1"/>
    <col min="13882" max="13887" width="0" style="3" hidden="1" customWidth="1"/>
    <col min="13888" max="13888" width="1.77734375" style="3"/>
    <col min="13889" max="13889" width="1.77734375" style="3" customWidth="1"/>
    <col min="13890" max="14135" width="1.77734375" style="3"/>
    <col min="14136" max="14136" width="1.5546875" style="3" customWidth="1"/>
    <col min="14137" max="14137" width="2" style="3" customWidth="1"/>
    <col min="14138" max="14143" width="0" style="3" hidden="1" customWidth="1"/>
    <col min="14144" max="14144" width="1.77734375" style="3"/>
    <col min="14145" max="14145" width="1.77734375" style="3" customWidth="1"/>
    <col min="14146" max="14391" width="1.77734375" style="3"/>
    <col min="14392" max="14392" width="1.5546875" style="3" customWidth="1"/>
    <col min="14393" max="14393" width="2" style="3" customWidth="1"/>
    <col min="14394" max="14399" width="0" style="3" hidden="1" customWidth="1"/>
    <col min="14400" max="14400" width="1.77734375" style="3"/>
    <col min="14401" max="14401" width="1.77734375" style="3" customWidth="1"/>
    <col min="14402" max="14647" width="1.77734375" style="3"/>
    <col min="14648" max="14648" width="1.5546875" style="3" customWidth="1"/>
    <col min="14649" max="14649" width="2" style="3" customWidth="1"/>
    <col min="14650" max="14655" width="0" style="3" hidden="1" customWidth="1"/>
    <col min="14656" max="14656" width="1.77734375" style="3"/>
    <col min="14657" max="14657" width="1.77734375" style="3" customWidth="1"/>
    <col min="14658" max="14903" width="1.77734375" style="3"/>
    <col min="14904" max="14904" width="1.5546875" style="3" customWidth="1"/>
    <col min="14905" max="14905" width="2" style="3" customWidth="1"/>
    <col min="14906" max="14911" width="0" style="3" hidden="1" customWidth="1"/>
    <col min="14912" max="14912" width="1.77734375" style="3"/>
    <col min="14913" max="14913" width="1.77734375" style="3" customWidth="1"/>
    <col min="14914" max="15159" width="1.77734375" style="3"/>
    <col min="15160" max="15160" width="1.5546875" style="3" customWidth="1"/>
    <col min="15161" max="15161" width="2" style="3" customWidth="1"/>
    <col min="15162" max="15167" width="0" style="3" hidden="1" customWidth="1"/>
    <col min="15168" max="15168" width="1.77734375" style="3"/>
    <col min="15169" max="15169" width="1.77734375" style="3" customWidth="1"/>
    <col min="15170" max="15415" width="1.77734375" style="3"/>
    <col min="15416" max="15416" width="1.5546875" style="3" customWidth="1"/>
    <col min="15417" max="15417" width="2" style="3" customWidth="1"/>
    <col min="15418" max="15423" width="0" style="3" hidden="1" customWidth="1"/>
    <col min="15424" max="15424" width="1.77734375" style="3"/>
    <col min="15425" max="15425" width="1.77734375" style="3" customWidth="1"/>
    <col min="15426" max="15671" width="1.77734375" style="3"/>
    <col min="15672" max="15672" width="1.5546875" style="3" customWidth="1"/>
    <col min="15673" max="15673" width="2" style="3" customWidth="1"/>
    <col min="15674" max="15679" width="0" style="3" hidden="1" customWidth="1"/>
    <col min="15680" max="15680" width="1.77734375" style="3"/>
    <col min="15681" max="15681" width="1.77734375" style="3" customWidth="1"/>
    <col min="15682" max="15927" width="1.77734375" style="3"/>
    <col min="15928" max="15928" width="1.5546875" style="3" customWidth="1"/>
    <col min="15929" max="15929" width="2" style="3" customWidth="1"/>
    <col min="15930" max="15935" width="0" style="3" hidden="1" customWidth="1"/>
    <col min="15936" max="15936" width="1.77734375" style="3"/>
    <col min="15937" max="15937" width="1.77734375" style="3" customWidth="1"/>
    <col min="15938" max="16183" width="1.77734375" style="3"/>
    <col min="16184" max="16184" width="1.5546875" style="3" customWidth="1"/>
    <col min="16185" max="16185" width="2" style="3" customWidth="1"/>
    <col min="16186" max="16191" width="0" style="3" hidden="1" customWidth="1"/>
    <col min="16192" max="16192" width="1.77734375" style="3"/>
    <col min="16193" max="16193" width="1.77734375" style="3" customWidth="1"/>
    <col min="16194" max="16384" width="1.77734375" style="3"/>
  </cols>
  <sheetData>
    <row r="1" spans="1:62" ht="23.25" customHeight="1" x14ac:dyDescent="0.35">
      <c r="M1" s="524" t="s">
        <v>9</v>
      </c>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c r="BD1" s="525"/>
      <c r="BE1" s="525"/>
      <c r="BG1" s="4"/>
      <c r="BI1" s="5" t="s">
        <v>73</v>
      </c>
      <c r="BJ1" s="1"/>
    </row>
    <row r="2" spans="1:62" ht="19.5" customHeight="1" x14ac:dyDescent="0.25">
      <c r="M2" s="526" t="s">
        <v>72</v>
      </c>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G2" s="7"/>
      <c r="BH2" s="4"/>
      <c r="BI2" s="8" t="s">
        <v>74</v>
      </c>
      <c r="BJ2" s="1"/>
    </row>
    <row r="3" spans="1:62" ht="45" customHeight="1" x14ac:dyDescent="0.4">
      <c r="A3" s="528" t="s">
        <v>234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G3" s="7"/>
      <c r="BH3" s="4"/>
      <c r="BI3" s="5" t="s">
        <v>75</v>
      </c>
      <c r="BJ3" s="1"/>
    </row>
    <row r="4" spans="1:62" ht="30.6" customHeight="1" x14ac:dyDescent="0.5">
      <c r="A4" s="530" t="s">
        <v>76</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2"/>
      <c r="BB4" s="532"/>
      <c r="BC4" s="532"/>
      <c r="BD4" s="532"/>
      <c r="BE4" s="532"/>
      <c r="BI4" s="5" t="s">
        <v>77</v>
      </c>
      <c r="BJ4" s="1"/>
    </row>
    <row r="5" spans="1:62" ht="12" customHeight="1" x14ac:dyDescent="0.3">
      <c r="A5" s="533" t="s">
        <v>78</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4"/>
      <c r="BB5" s="534"/>
      <c r="BC5" s="534"/>
      <c r="BD5" s="534"/>
      <c r="BE5" s="534"/>
      <c r="BI5" s="9"/>
    </row>
    <row r="6" spans="1:62" ht="11.25" hidden="1" customHeight="1" x14ac:dyDescent="0.25">
      <c r="BI6" s="9"/>
    </row>
    <row r="7" spans="1:62" ht="25.5" customHeight="1" thickBot="1" x14ac:dyDescent="0.35">
      <c r="A7" s="118"/>
      <c r="B7" s="119" t="s">
        <v>79</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I7" s="9"/>
    </row>
    <row r="8" spans="1:62" ht="31.5" customHeight="1" x14ac:dyDescent="0.3">
      <c r="B8" s="535" t="s">
        <v>80</v>
      </c>
      <c r="C8" s="536"/>
      <c r="D8" s="536"/>
      <c r="E8" s="536"/>
      <c r="F8" s="536"/>
      <c r="G8" s="536"/>
      <c r="H8" s="536"/>
      <c r="I8" s="536"/>
      <c r="J8" s="536"/>
      <c r="K8" s="536"/>
      <c r="L8" s="536"/>
      <c r="M8" s="536"/>
      <c r="N8" s="536"/>
      <c r="O8" s="537" t="str">
        <f>IF(AND(AG87="Vygeneruje se",U110=0,U162),"Toto pole vyplňuje poskytovatel dotace"," ")</f>
        <v xml:space="preserve"> </v>
      </c>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c r="AO8" s="538"/>
      <c r="AP8" s="538"/>
      <c r="AQ8" s="538"/>
      <c r="AR8" s="538"/>
      <c r="AS8" s="538"/>
      <c r="AT8" s="538"/>
      <c r="AU8" s="538"/>
      <c r="AV8" s="538"/>
      <c r="AW8" s="538"/>
      <c r="AX8" s="538"/>
      <c r="AY8" s="538"/>
      <c r="AZ8" s="538"/>
      <c r="BA8" s="538"/>
      <c r="BB8" s="538"/>
      <c r="BC8" s="538"/>
      <c r="BD8" s="539"/>
      <c r="BI8" s="9"/>
    </row>
    <row r="9" spans="1:62" ht="34.950000000000003" customHeight="1" x14ac:dyDescent="0.3">
      <c r="B9" s="516" t="s">
        <v>81</v>
      </c>
      <c r="C9" s="517"/>
      <c r="D9" s="517"/>
      <c r="E9" s="517"/>
      <c r="F9" s="517"/>
      <c r="G9" s="517"/>
      <c r="H9" s="517"/>
      <c r="I9" s="517"/>
      <c r="J9" s="517"/>
      <c r="K9" s="517"/>
      <c r="L9" s="517"/>
      <c r="M9" s="517"/>
      <c r="N9" s="517"/>
      <c r="O9" s="518" t="str">
        <f>IF(U110=0,"Vygeneruje se automaticky",U110)</f>
        <v>Vygeneruje se automaticky</v>
      </c>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19"/>
      <c r="BD9" s="520"/>
      <c r="BI9" s="9"/>
    </row>
    <row r="10" spans="1:62" ht="34.950000000000003" customHeight="1" x14ac:dyDescent="0.3">
      <c r="B10" s="516" t="s">
        <v>82</v>
      </c>
      <c r="C10" s="517"/>
      <c r="D10" s="517"/>
      <c r="E10" s="517"/>
      <c r="F10" s="517"/>
      <c r="G10" s="517"/>
      <c r="H10" s="517"/>
      <c r="I10" s="517"/>
      <c r="J10" s="517"/>
      <c r="K10" s="517"/>
      <c r="L10" s="517"/>
      <c r="M10" s="517"/>
      <c r="N10" s="517"/>
      <c r="O10" s="521"/>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2"/>
      <c r="BD10" s="523"/>
      <c r="BI10" s="14">
        <f>IF(O11=BI2,"vybavení ambulance praktického lékaře",IF(O11=BI3,"vybavení ambulance zubního lékaře",IF(O11=BI4,"vybavení ambulance dětského psychiatra ",0)))</f>
        <v>0</v>
      </c>
    </row>
    <row r="11" spans="1:62" ht="18.75" customHeight="1" x14ac:dyDescent="0.25">
      <c r="B11" s="174" t="s">
        <v>235</v>
      </c>
      <c r="C11" s="175"/>
      <c r="D11" s="175"/>
      <c r="E11" s="175"/>
      <c r="F11" s="175"/>
      <c r="G11" s="175"/>
      <c r="H11" s="175"/>
      <c r="I11" s="175"/>
      <c r="J11" s="175"/>
      <c r="K11" s="175"/>
      <c r="L11" s="175"/>
      <c r="M11" s="175"/>
      <c r="N11" s="175"/>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7"/>
      <c r="BI11" s="15">
        <f>IF(O11=BI2,250000.001,IF(O11=BI3,500000.001,IF(O11=BI4,150000.001,0)))</f>
        <v>0</v>
      </c>
    </row>
    <row r="12" spans="1:62" ht="73.5" customHeight="1" x14ac:dyDescent="0.3">
      <c r="B12" s="178" t="s">
        <v>306</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80"/>
      <c r="BI12" s="110"/>
    </row>
    <row r="13" spans="1:62" ht="60" customHeight="1" x14ac:dyDescent="0.3">
      <c r="B13" s="178" t="s">
        <v>307</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80"/>
      <c r="BI13" s="110"/>
    </row>
    <row r="14" spans="1:62" ht="59.25" customHeight="1" x14ac:dyDescent="0.3">
      <c r="B14" s="181" t="s">
        <v>308</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3"/>
      <c r="BI14" s="110"/>
    </row>
    <row r="15" spans="1:62" ht="31.95" customHeight="1" x14ac:dyDescent="0.25">
      <c r="B15" s="558" t="s">
        <v>83</v>
      </c>
      <c r="C15" s="559"/>
      <c r="D15" s="559"/>
      <c r="E15" s="559"/>
      <c r="F15" s="559"/>
      <c r="G15" s="559"/>
      <c r="H15" s="559"/>
      <c r="I15" s="559"/>
      <c r="J15" s="559"/>
      <c r="K15" s="559"/>
      <c r="L15" s="559"/>
      <c r="M15" s="559"/>
      <c r="N15" s="560"/>
      <c r="O15" s="561" t="str">
        <f>IF(AG87="","Doplní se automaticky",AG87)</f>
        <v>Doplní se automaticky</v>
      </c>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2"/>
      <c r="AY15" s="562"/>
      <c r="AZ15" s="562"/>
      <c r="BA15" s="562"/>
      <c r="BB15" s="562"/>
      <c r="BC15" s="562"/>
      <c r="BD15" s="563"/>
      <c r="BI15" s="112"/>
    </row>
    <row r="16" spans="1:62" ht="19.5" customHeight="1" x14ac:dyDescent="0.3">
      <c r="B16" s="564" t="s">
        <v>36</v>
      </c>
      <c r="C16" s="565"/>
      <c r="D16" s="565"/>
      <c r="E16" s="565"/>
      <c r="F16" s="565"/>
      <c r="G16" s="565"/>
      <c r="H16" s="565"/>
      <c r="I16" s="565"/>
      <c r="J16" s="565"/>
      <c r="K16" s="565"/>
      <c r="L16" s="565"/>
      <c r="M16" s="565"/>
      <c r="N16" s="565"/>
      <c r="O16" s="566" t="s">
        <v>84</v>
      </c>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7"/>
      <c r="AP16" s="567"/>
      <c r="AQ16" s="567"/>
      <c r="AR16" s="567"/>
      <c r="AS16" s="567"/>
      <c r="AT16" s="567"/>
      <c r="AU16" s="567"/>
      <c r="AV16" s="567"/>
      <c r="AW16" s="567"/>
      <c r="AX16" s="567"/>
      <c r="AY16" s="567"/>
      <c r="AZ16" s="567"/>
      <c r="BA16" s="567"/>
      <c r="BB16" s="567"/>
      <c r="BC16" s="567"/>
      <c r="BD16" s="568"/>
      <c r="BI16" s="14">
        <f>IF(O17=BI5,"vybavení ambulance praktického lékaře",IF(O17=BI6,"vybavení ambulance zubního lékaře",IF(O17=BI7,"vybavení ambulance dětského psychiatra ",0)))</f>
        <v>0</v>
      </c>
    </row>
    <row r="17" spans="1:61" ht="31.95" customHeight="1" thickBot="1" x14ac:dyDescent="0.35">
      <c r="B17" s="569" t="s">
        <v>85</v>
      </c>
      <c r="C17" s="570"/>
      <c r="D17" s="570"/>
      <c r="E17" s="570"/>
      <c r="F17" s="570"/>
      <c r="G17" s="570"/>
      <c r="H17" s="570"/>
      <c r="I17" s="570"/>
      <c r="J17" s="570"/>
      <c r="K17" s="570"/>
      <c r="L17" s="570"/>
      <c r="M17" s="570"/>
      <c r="N17" s="570"/>
      <c r="O17" s="571" t="s">
        <v>297</v>
      </c>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2"/>
      <c r="AV17" s="572"/>
      <c r="AW17" s="572"/>
      <c r="AX17" s="572"/>
      <c r="AY17" s="572"/>
      <c r="AZ17" s="572"/>
      <c r="BA17" s="572"/>
      <c r="BB17" s="572"/>
      <c r="BC17" s="572"/>
      <c r="BD17" s="573"/>
      <c r="BI17" s="9"/>
    </row>
    <row r="18" spans="1:61" ht="37.5" customHeight="1" x14ac:dyDescent="0.3">
      <c r="A18" s="118"/>
      <c r="B18" s="492" t="s">
        <v>86</v>
      </c>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493"/>
      <c r="AX18" s="493"/>
      <c r="AY18" s="493"/>
      <c r="AZ18" s="493"/>
      <c r="BA18" s="493"/>
      <c r="BB18" s="493"/>
      <c r="BC18" s="493"/>
      <c r="BD18" s="493"/>
      <c r="BI18" s="16"/>
    </row>
    <row r="19" spans="1:61" ht="16.5" customHeight="1" x14ac:dyDescent="0.3">
      <c r="A19" s="18"/>
      <c r="B19" s="18" t="s">
        <v>87</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I19" s="16"/>
    </row>
    <row r="20" spans="1:61" ht="84.75" hidden="1" customHeight="1" x14ac:dyDescent="0.3">
      <c r="A20" s="18"/>
      <c r="B20" s="509" t="s">
        <v>88</v>
      </c>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c r="AO20" s="509"/>
      <c r="AP20" s="509"/>
      <c r="AQ20" s="509"/>
      <c r="AR20" s="509"/>
      <c r="AS20" s="509"/>
      <c r="AT20" s="509"/>
      <c r="AU20" s="509"/>
      <c r="AV20" s="509"/>
      <c r="AW20" s="509"/>
      <c r="AX20" s="509"/>
      <c r="AY20" s="509"/>
      <c r="AZ20" s="509"/>
      <c r="BA20" s="509"/>
      <c r="BB20" s="509"/>
      <c r="BC20" s="509"/>
      <c r="BD20" s="509"/>
      <c r="BE20" s="121"/>
      <c r="BI20" s="16"/>
    </row>
    <row r="21" spans="1:61" ht="12.75" customHeight="1" x14ac:dyDescent="0.25">
      <c r="B21" s="375" t="s">
        <v>89</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50"/>
      <c r="BI21" s="16"/>
    </row>
    <row r="22" spans="1:61" ht="20.25" customHeight="1" x14ac:dyDescent="0.25">
      <c r="B22" s="510" t="s">
        <v>90</v>
      </c>
      <c r="C22" s="511"/>
      <c r="D22" s="511"/>
      <c r="E22" s="511"/>
      <c r="F22" s="511"/>
      <c r="G22" s="511"/>
      <c r="H22" s="511"/>
      <c r="I22" s="511"/>
      <c r="J22" s="511"/>
      <c r="K22" s="511"/>
      <c r="L22" s="511"/>
      <c r="M22" s="511"/>
      <c r="N22" s="511"/>
      <c r="O22" s="511"/>
      <c r="P22" s="511"/>
      <c r="Q22" s="511"/>
      <c r="R22" s="511"/>
      <c r="S22" s="511"/>
      <c r="T22" s="511"/>
      <c r="U22" s="511"/>
      <c r="V22" s="511"/>
      <c r="W22" s="511"/>
      <c r="X22" s="512"/>
      <c r="Y22" s="513">
        <v>46174</v>
      </c>
      <c r="Z22" s="514"/>
      <c r="AA22" s="514"/>
      <c r="AB22" s="514"/>
      <c r="AC22" s="514"/>
      <c r="AD22" s="514"/>
      <c r="AE22" s="514"/>
      <c r="AF22" s="514"/>
      <c r="AG22" s="514"/>
      <c r="AH22" s="514"/>
      <c r="AI22" s="514"/>
      <c r="AJ22" s="514"/>
      <c r="AK22" s="514"/>
      <c r="AL22" s="514"/>
      <c r="AM22" s="514"/>
      <c r="AN22" s="514"/>
      <c r="AO22" s="514"/>
      <c r="AP22" s="514"/>
      <c r="AQ22" s="514"/>
      <c r="AR22" s="514"/>
      <c r="AS22" s="514"/>
      <c r="AT22" s="514"/>
      <c r="AU22" s="514"/>
      <c r="AV22" s="514"/>
      <c r="AW22" s="514"/>
      <c r="AX22" s="514"/>
      <c r="AY22" s="514"/>
      <c r="AZ22" s="514"/>
      <c r="BA22" s="514"/>
      <c r="BB22" s="514"/>
      <c r="BC22" s="514"/>
      <c r="BD22" s="515"/>
      <c r="BI22" s="16"/>
    </row>
    <row r="23" spans="1:61" ht="20.25" customHeight="1" x14ac:dyDescent="0.25">
      <c r="B23" s="510" t="s">
        <v>91</v>
      </c>
      <c r="C23" s="511"/>
      <c r="D23" s="511"/>
      <c r="E23" s="511"/>
      <c r="F23" s="511"/>
      <c r="G23" s="511"/>
      <c r="H23" s="511"/>
      <c r="I23" s="511"/>
      <c r="J23" s="511"/>
      <c r="K23" s="511"/>
      <c r="L23" s="511"/>
      <c r="M23" s="511"/>
      <c r="N23" s="511"/>
      <c r="O23" s="511"/>
      <c r="P23" s="511"/>
      <c r="Q23" s="511"/>
      <c r="R23" s="511"/>
      <c r="S23" s="511"/>
      <c r="T23" s="511"/>
      <c r="U23" s="511"/>
      <c r="V23" s="511"/>
      <c r="W23" s="511"/>
      <c r="X23" s="512"/>
      <c r="Y23" s="513">
        <v>47756</v>
      </c>
      <c r="Z23" s="514"/>
      <c r="AA23" s="514"/>
      <c r="AB23" s="514"/>
      <c r="AC23" s="514"/>
      <c r="AD23" s="514"/>
      <c r="AE23" s="514"/>
      <c r="AF23" s="514"/>
      <c r="AG23" s="514"/>
      <c r="AH23" s="514"/>
      <c r="AI23" s="514"/>
      <c r="AJ23" s="514"/>
      <c r="AK23" s="514"/>
      <c r="AL23" s="514"/>
      <c r="AM23" s="514"/>
      <c r="AN23" s="514"/>
      <c r="AO23" s="514"/>
      <c r="AP23" s="514"/>
      <c r="AQ23" s="514"/>
      <c r="AR23" s="514"/>
      <c r="AS23" s="514"/>
      <c r="AT23" s="514"/>
      <c r="AU23" s="514"/>
      <c r="AV23" s="514"/>
      <c r="AW23" s="514"/>
      <c r="AX23" s="514"/>
      <c r="AY23" s="514"/>
      <c r="AZ23" s="514"/>
      <c r="BA23" s="514"/>
      <c r="BB23" s="514"/>
      <c r="BC23" s="514"/>
      <c r="BD23" s="515"/>
      <c r="BI23" s="16"/>
    </row>
    <row r="24" spans="1:61" ht="23.25" customHeight="1" x14ac:dyDescent="0.3">
      <c r="A24" s="18"/>
      <c r="B24" s="18" t="s">
        <v>92</v>
      </c>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I24" s="16"/>
    </row>
    <row r="25" spans="1:61" ht="84.75" hidden="1" customHeight="1" x14ac:dyDescent="0.3">
      <c r="A25" s="18"/>
      <c r="B25" s="509" t="s">
        <v>88</v>
      </c>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509"/>
      <c r="AV25" s="509"/>
      <c r="AW25" s="509"/>
      <c r="AX25" s="509"/>
      <c r="AY25" s="509"/>
      <c r="AZ25" s="509"/>
      <c r="BA25" s="509"/>
      <c r="BB25" s="509"/>
      <c r="BC25" s="509"/>
      <c r="BD25" s="509"/>
      <c r="BE25" s="121"/>
      <c r="BI25" s="16"/>
    </row>
    <row r="26" spans="1:61" ht="12.75" customHeight="1" x14ac:dyDescent="0.25">
      <c r="B26" s="375" t="s">
        <v>89</v>
      </c>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50"/>
      <c r="BF26" s="20" t="s">
        <v>93</v>
      </c>
      <c r="BI26" s="16"/>
    </row>
    <row r="27" spans="1:61" ht="20.25" customHeight="1" x14ac:dyDescent="0.25">
      <c r="B27" s="510" t="s">
        <v>90</v>
      </c>
      <c r="C27" s="511"/>
      <c r="D27" s="511"/>
      <c r="E27" s="511"/>
      <c r="F27" s="511"/>
      <c r="G27" s="511"/>
      <c r="H27" s="511"/>
      <c r="I27" s="511"/>
      <c r="J27" s="511"/>
      <c r="K27" s="511"/>
      <c r="L27" s="511"/>
      <c r="M27" s="511"/>
      <c r="N27" s="511"/>
      <c r="O27" s="511"/>
      <c r="P27" s="511"/>
      <c r="Q27" s="511"/>
      <c r="R27" s="511"/>
      <c r="S27" s="511"/>
      <c r="T27" s="511"/>
      <c r="U27" s="511"/>
      <c r="V27" s="511"/>
      <c r="W27" s="511"/>
      <c r="X27" s="512"/>
      <c r="Y27" s="574"/>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5"/>
      <c r="BC27" s="575"/>
      <c r="BD27" s="576"/>
      <c r="BF27" s="20" t="s">
        <v>64</v>
      </c>
      <c r="BI27" s="16"/>
    </row>
    <row r="28" spans="1:61" ht="20.25" customHeight="1" x14ac:dyDescent="0.25">
      <c r="B28" s="510" t="s">
        <v>91</v>
      </c>
      <c r="C28" s="511"/>
      <c r="D28" s="511"/>
      <c r="E28" s="511"/>
      <c r="F28" s="511"/>
      <c r="G28" s="511"/>
      <c r="H28" s="511"/>
      <c r="I28" s="511"/>
      <c r="J28" s="511"/>
      <c r="K28" s="511"/>
      <c r="L28" s="511"/>
      <c r="M28" s="511"/>
      <c r="N28" s="511"/>
      <c r="O28" s="511"/>
      <c r="P28" s="511"/>
      <c r="Q28" s="511"/>
      <c r="R28" s="511"/>
      <c r="S28" s="511"/>
      <c r="T28" s="511"/>
      <c r="U28" s="511"/>
      <c r="V28" s="511"/>
      <c r="W28" s="511"/>
      <c r="X28" s="512"/>
      <c r="Y28" s="574"/>
      <c r="Z28" s="575"/>
      <c r="AA28" s="575"/>
      <c r="AB28" s="575"/>
      <c r="AC28" s="575"/>
      <c r="AD28" s="575"/>
      <c r="AE28" s="575"/>
      <c r="AF28" s="575"/>
      <c r="AG28" s="575"/>
      <c r="AH28" s="575"/>
      <c r="AI28" s="575"/>
      <c r="AJ28" s="575"/>
      <c r="AK28" s="575"/>
      <c r="AL28" s="575"/>
      <c r="AM28" s="575"/>
      <c r="AN28" s="575"/>
      <c r="AO28" s="575"/>
      <c r="AP28" s="575"/>
      <c r="AQ28" s="575"/>
      <c r="AR28" s="575"/>
      <c r="AS28" s="575"/>
      <c r="AT28" s="575"/>
      <c r="AU28" s="575"/>
      <c r="AV28" s="575"/>
      <c r="AW28" s="575"/>
      <c r="AX28" s="575"/>
      <c r="AY28" s="575"/>
      <c r="AZ28" s="575"/>
      <c r="BA28" s="575"/>
      <c r="BB28" s="575"/>
      <c r="BC28" s="575"/>
      <c r="BD28" s="576"/>
      <c r="BF28" s="20" t="s">
        <v>65</v>
      </c>
      <c r="BI28" s="16"/>
    </row>
    <row r="29" spans="1:61" ht="23.25" customHeight="1" x14ac:dyDescent="0.3">
      <c r="A29" s="18"/>
      <c r="B29" s="18" t="s">
        <v>94</v>
      </c>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20" t="s">
        <v>66</v>
      </c>
      <c r="BI29" s="16"/>
    </row>
    <row r="30" spans="1:61" ht="20.25" customHeight="1" x14ac:dyDescent="0.25">
      <c r="B30" s="510" t="s">
        <v>35</v>
      </c>
      <c r="C30" s="511"/>
      <c r="D30" s="511"/>
      <c r="E30" s="511"/>
      <c r="F30" s="511"/>
      <c r="G30" s="511"/>
      <c r="H30" s="511"/>
      <c r="I30" s="511"/>
      <c r="J30" s="511"/>
      <c r="K30" s="511"/>
      <c r="L30" s="511"/>
      <c r="M30" s="511"/>
      <c r="N30" s="511"/>
      <c r="O30" s="511"/>
      <c r="P30" s="511"/>
      <c r="Q30" s="511"/>
      <c r="R30" s="511"/>
      <c r="S30" s="511"/>
      <c r="T30" s="511"/>
      <c r="U30" s="511"/>
      <c r="V30" s="511"/>
      <c r="W30" s="511"/>
      <c r="X30" s="512"/>
      <c r="Y30" s="574" t="s">
        <v>93</v>
      </c>
      <c r="Z30" s="575"/>
      <c r="AA30" s="575"/>
      <c r="AB30" s="575"/>
      <c r="AC30" s="575"/>
      <c r="AD30" s="575"/>
      <c r="AE30" s="575"/>
      <c r="AF30" s="575"/>
      <c r="AG30" s="575"/>
      <c r="AH30" s="575"/>
      <c r="AI30" s="575"/>
      <c r="AJ30" s="575"/>
      <c r="AK30" s="575"/>
      <c r="AL30" s="575"/>
      <c r="AM30" s="575"/>
      <c r="AN30" s="575"/>
      <c r="AO30" s="575"/>
      <c r="AP30" s="575"/>
      <c r="AQ30" s="575"/>
      <c r="AR30" s="575"/>
      <c r="AS30" s="575"/>
      <c r="AT30" s="575"/>
      <c r="AU30" s="575"/>
      <c r="AV30" s="575"/>
      <c r="AW30" s="575"/>
      <c r="AX30" s="575"/>
      <c r="AY30" s="575"/>
      <c r="AZ30" s="575"/>
      <c r="BA30" s="575"/>
      <c r="BB30" s="575"/>
      <c r="BC30" s="575"/>
      <c r="BD30" s="576"/>
      <c r="BF30" s="20" t="s">
        <v>63</v>
      </c>
      <c r="BI30" s="16"/>
    </row>
    <row r="31" spans="1:61" ht="20.25" customHeight="1" x14ac:dyDescent="0.25">
      <c r="B31" s="510" t="s">
        <v>33</v>
      </c>
      <c r="C31" s="511"/>
      <c r="D31" s="511"/>
      <c r="E31" s="511"/>
      <c r="F31" s="511"/>
      <c r="G31" s="511"/>
      <c r="H31" s="511"/>
      <c r="I31" s="511"/>
      <c r="J31" s="511"/>
      <c r="K31" s="511"/>
      <c r="L31" s="511"/>
      <c r="M31" s="511"/>
      <c r="N31" s="511"/>
      <c r="O31" s="511"/>
      <c r="P31" s="511"/>
      <c r="Q31" s="511"/>
      <c r="R31" s="511"/>
      <c r="S31" s="511"/>
      <c r="T31" s="511"/>
      <c r="U31" s="511"/>
      <c r="V31" s="511"/>
      <c r="W31" s="511"/>
      <c r="X31" s="512"/>
      <c r="Y31" s="574"/>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575"/>
      <c r="AY31" s="575"/>
      <c r="AZ31" s="575"/>
      <c r="BA31" s="575"/>
      <c r="BB31" s="575"/>
      <c r="BC31" s="575"/>
      <c r="BD31" s="576"/>
      <c r="BI31" s="16"/>
    </row>
    <row r="32" spans="1:61" ht="25.5" customHeight="1" x14ac:dyDescent="0.3">
      <c r="A32" s="18"/>
      <c r="B32" s="18" t="s">
        <v>96</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93" t="s">
        <v>236</v>
      </c>
      <c r="BI32" s="16"/>
    </row>
    <row r="33" spans="1:75" ht="36.75" customHeight="1" x14ac:dyDescent="0.25">
      <c r="B33" s="577" t="s">
        <v>97</v>
      </c>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578"/>
      <c r="AL33" s="578"/>
      <c r="AM33" s="578"/>
      <c r="AN33" s="578"/>
      <c r="AO33" s="578"/>
      <c r="AP33" s="578"/>
      <c r="AQ33" s="578"/>
      <c r="AR33" s="578"/>
      <c r="AS33" s="578"/>
      <c r="AT33" s="578"/>
      <c r="AU33" s="578"/>
      <c r="AV33" s="578"/>
      <c r="AW33" s="578"/>
      <c r="AX33" s="578"/>
      <c r="AY33" s="578"/>
      <c r="AZ33" s="578"/>
      <c r="BA33" s="578"/>
      <c r="BB33" s="578"/>
      <c r="BC33" s="578"/>
      <c r="BD33" s="579"/>
      <c r="BI33" s="16"/>
    </row>
    <row r="34" spans="1:75" ht="27" customHeight="1" x14ac:dyDescent="0.3">
      <c r="B34" s="375" t="s">
        <v>98</v>
      </c>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1"/>
      <c r="AC34" s="211" t="s">
        <v>309</v>
      </c>
      <c r="AD34" s="582"/>
      <c r="AE34" s="582"/>
      <c r="AF34" s="582"/>
      <c r="AG34" s="582"/>
      <c r="AH34" s="582"/>
      <c r="AI34" s="582"/>
      <c r="AJ34" s="582"/>
      <c r="AK34" s="582"/>
      <c r="AL34" s="582"/>
      <c r="AM34" s="582"/>
      <c r="AN34" s="582"/>
      <c r="AO34" s="582"/>
      <c r="AP34" s="583"/>
      <c r="AQ34" s="211" t="s">
        <v>100</v>
      </c>
      <c r="AR34" s="582"/>
      <c r="AS34" s="582"/>
      <c r="AT34" s="582"/>
      <c r="AU34" s="582"/>
      <c r="AV34" s="582"/>
      <c r="AW34" s="582"/>
      <c r="AX34" s="582"/>
      <c r="AY34" s="582"/>
      <c r="AZ34" s="582"/>
      <c r="BA34" s="582"/>
      <c r="BB34" s="582"/>
      <c r="BC34" s="582"/>
      <c r="BD34" s="583"/>
      <c r="BI34" s="16"/>
    </row>
    <row r="35" spans="1:75" ht="20.25" customHeight="1" x14ac:dyDescent="0.25">
      <c r="B35" s="494" t="s">
        <v>67</v>
      </c>
      <c r="C35" s="495"/>
      <c r="D35" s="495"/>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6"/>
      <c r="AC35" s="497" t="s">
        <v>42</v>
      </c>
      <c r="AD35" s="498"/>
      <c r="AE35" s="498"/>
      <c r="AF35" s="498"/>
      <c r="AG35" s="498"/>
      <c r="AH35" s="498"/>
      <c r="AI35" s="498"/>
      <c r="AJ35" s="498"/>
      <c r="AK35" s="498"/>
      <c r="AL35" s="498"/>
      <c r="AM35" s="498"/>
      <c r="AN35" s="498"/>
      <c r="AO35" s="498"/>
      <c r="AP35" s="499"/>
      <c r="AQ35" s="500"/>
      <c r="AR35" s="501"/>
      <c r="AS35" s="501"/>
      <c r="AT35" s="501"/>
      <c r="AU35" s="501"/>
      <c r="AV35" s="501"/>
      <c r="AW35" s="501"/>
      <c r="AX35" s="501"/>
      <c r="AY35" s="501"/>
      <c r="AZ35" s="501"/>
      <c r="BA35" s="501"/>
      <c r="BB35" s="501"/>
      <c r="BC35" s="501"/>
      <c r="BD35" s="502"/>
      <c r="BI35" s="16"/>
    </row>
    <row r="36" spans="1:75" ht="20.25" hidden="1" customHeight="1" x14ac:dyDescent="0.25">
      <c r="B36" s="503"/>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5"/>
      <c r="AC36" s="506"/>
      <c r="AD36" s="507"/>
      <c r="AE36" s="507"/>
      <c r="AF36" s="507"/>
      <c r="AG36" s="507"/>
      <c r="AH36" s="507"/>
      <c r="AI36" s="507"/>
      <c r="AJ36" s="507"/>
      <c r="AK36" s="507"/>
      <c r="AL36" s="507"/>
      <c r="AM36" s="507"/>
      <c r="AN36" s="507"/>
      <c r="AO36" s="507"/>
      <c r="AP36" s="508"/>
      <c r="AQ36" s="500"/>
      <c r="AR36" s="501"/>
      <c r="AS36" s="501"/>
      <c r="AT36" s="501"/>
      <c r="AU36" s="501"/>
      <c r="AV36" s="501"/>
      <c r="AW36" s="501"/>
      <c r="AX36" s="501"/>
      <c r="AY36" s="501"/>
      <c r="AZ36" s="501"/>
      <c r="BA36" s="501"/>
      <c r="BB36" s="501"/>
      <c r="BC36" s="501"/>
      <c r="BD36" s="502"/>
      <c r="BI36" s="16"/>
    </row>
    <row r="37" spans="1:75" ht="20.25" hidden="1" customHeight="1" x14ac:dyDescent="0.25">
      <c r="B37" s="503"/>
      <c r="C37" s="504"/>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c r="AB37" s="505"/>
      <c r="AC37" s="506"/>
      <c r="AD37" s="507"/>
      <c r="AE37" s="507"/>
      <c r="AF37" s="507"/>
      <c r="AG37" s="507"/>
      <c r="AH37" s="507"/>
      <c r="AI37" s="507"/>
      <c r="AJ37" s="507"/>
      <c r="AK37" s="507"/>
      <c r="AL37" s="507"/>
      <c r="AM37" s="507"/>
      <c r="AN37" s="507"/>
      <c r="AO37" s="507"/>
      <c r="AP37" s="508"/>
      <c r="AQ37" s="500"/>
      <c r="AR37" s="501"/>
      <c r="AS37" s="501"/>
      <c r="AT37" s="501"/>
      <c r="AU37" s="501"/>
      <c r="AV37" s="501"/>
      <c r="AW37" s="501"/>
      <c r="AX37" s="501"/>
      <c r="AY37" s="501"/>
      <c r="AZ37" s="501"/>
      <c r="BA37" s="501"/>
      <c r="BB37" s="501"/>
      <c r="BC37" s="501"/>
      <c r="BD37" s="502"/>
      <c r="BI37" s="16"/>
    </row>
    <row r="38" spans="1:75" ht="25.5" customHeight="1" x14ac:dyDescent="0.3">
      <c r="A38" s="18"/>
      <c r="B38" s="18" t="s">
        <v>102</v>
      </c>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I38" s="16"/>
    </row>
    <row r="39" spans="1:75" ht="81" customHeight="1" x14ac:dyDescent="0.25">
      <c r="B39" s="486"/>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8"/>
      <c r="BI39" s="16"/>
    </row>
    <row r="40" spans="1:75" ht="25.5" customHeight="1" x14ac:dyDescent="0.3">
      <c r="A40" s="18"/>
      <c r="B40" s="18" t="s">
        <v>103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I40" s="16"/>
    </row>
    <row r="41" spans="1:75" ht="81" customHeight="1" x14ac:dyDescent="0.25">
      <c r="B41" s="489"/>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1"/>
      <c r="BI41" s="16"/>
    </row>
    <row r="42" spans="1:75" ht="37.5" customHeight="1" x14ac:dyDescent="0.3">
      <c r="A42" s="118"/>
      <c r="B42" s="492" t="s">
        <v>104</v>
      </c>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3"/>
      <c r="AL42" s="493"/>
      <c r="AM42" s="493"/>
      <c r="AN42" s="493"/>
      <c r="AO42" s="493"/>
      <c r="AP42" s="493"/>
      <c r="AQ42" s="493"/>
      <c r="AR42" s="493"/>
      <c r="AS42" s="493"/>
      <c r="AT42" s="493"/>
      <c r="AU42" s="493"/>
      <c r="AV42" s="493"/>
      <c r="AW42" s="493"/>
      <c r="AX42" s="493"/>
      <c r="AY42" s="493"/>
      <c r="AZ42" s="493"/>
      <c r="BA42" s="493"/>
      <c r="BB42" s="493"/>
      <c r="BC42" s="493"/>
      <c r="BD42" s="493"/>
      <c r="BI42" s="16"/>
    </row>
    <row r="43" spans="1:75" ht="23.25" hidden="1" customHeight="1" x14ac:dyDescent="0.3">
      <c r="A43" s="18"/>
      <c r="B43" s="122" t="s">
        <v>326</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1"/>
      <c r="BI43" s="9"/>
    </row>
    <row r="44" spans="1:75" ht="16.5" hidden="1" customHeight="1" x14ac:dyDescent="0.25">
      <c r="B44" s="197" t="s">
        <v>106</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9"/>
      <c r="AW44" s="221"/>
      <c r="AX44" s="351"/>
      <c r="AY44" s="351"/>
      <c r="AZ44" s="351"/>
      <c r="BA44" s="351"/>
      <c r="BB44" s="351"/>
      <c r="BC44" s="351"/>
      <c r="BD44" s="481"/>
      <c r="BF44" s="24" t="s">
        <v>43</v>
      </c>
      <c r="BG44" s="25" t="s">
        <v>44</v>
      </c>
      <c r="BH44" s="26"/>
      <c r="BI44" s="9"/>
    </row>
    <row r="45" spans="1:75" ht="16.5" hidden="1" customHeight="1" x14ac:dyDescent="0.25">
      <c r="B45" s="197" t="s">
        <v>107</v>
      </c>
      <c r="C45" s="198"/>
      <c r="D45" s="198"/>
      <c r="E45" s="198"/>
      <c r="F45" s="198"/>
      <c r="G45" s="198"/>
      <c r="H45" s="198"/>
      <c r="I45" s="198"/>
      <c r="J45" s="198"/>
      <c r="K45" s="198"/>
      <c r="L45" s="198"/>
      <c r="M45" s="198"/>
      <c r="N45" s="198"/>
      <c r="O45" s="198"/>
      <c r="P45" s="198"/>
      <c r="Q45" s="198"/>
      <c r="R45" s="198"/>
      <c r="S45" s="198"/>
      <c r="T45" s="198"/>
      <c r="U45" s="482"/>
      <c r="V45" s="482"/>
      <c r="W45" s="482"/>
      <c r="X45" s="482"/>
      <c r="Y45" s="482"/>
      <c r="Z45" s="482"/>
      <c r="AA45" s="482"/>
      <c r="AB45" s="482"/>
      <c r="AC45" s="482"/>
      <c r="AD45" s="482"/>
      <c r="AE45" s="482"/>
      <c r="AF45" s="482"/>
      <c r="AG45" s="482"/>
      <c r="AH45" s="482"/>
      <c r="AI45" s="482"/>
      <c r="AJ45" s="482"/>
      <c r="AK45" s="482"/>
      <c r="AL45" s="482"/>
      <c r="AM45" s="482"/>
      <c r="AN45" s="482"/>
      <c r="AO45" s="482"/>
      <c r="AP45" s="482"/>
      <c r="AQ45" s="482"/>
      <c r="AR45" s="482"/>
      <c r="AS45" s="482"/>
      <c r="AT45" s="482"/>
      <c r="AU45" s="482"/>
      <c r="AV45" s="483"/>
      <c r="AW45" s="221"/>
      <c r="AX45" s="484"/>
      <c r="AY45" s="484"/>
      <c r="AZ45" s="484"/>
      <c r="BA45" s="484"/>
      <c r="BB45" s="484"/>
      <c r="BC45" s="484"/>
      <c r="BD45" s="485"/>
      <c r="BF45" s="26"/>
      <c r="BG45" s="26"/>
      <c r="BH45" s="26"/>
      <c r="BI45" s="9"/>
    </row>
    <row r="46" spans="1:75" ht="16.5" hidden="1" customHeight="1" x14ac:dyDescent="0.25">
      <c r="B46" s="197" t="s">
        <v>108</v>
      </c>
      <c r="C46" s="198"/>
      <c r="D46" s="198"/>
      <c r="E46" s="198"/>
      <c r="F46" s="198"/>
      <c r="G46" s="198"/>
      <c r="H46" s="198"/>
      <c r="I46" s="198"/>
      <c r="J46" s="198"/>
      <c r="K46" s="198"/>
      <c r="L46" s="198"/>
      <c r="M46" s="198"/>
      <c r="N46" s="198"/>
      <c r="O46" s="198"/>
      <c r="P46" s="198"/>
      <c r="Q46" s="198"/>
      <c r="R46" s="198"/>
      <c r="S46" s="198"/>
      <c r="T46" s="198"/>
      <c r="U46" s="482"/>
      <c r="V46" s="482"/>
      <c r="W46" s="482"/>
      <c r="X46" s="482"/>
      <c r="Y46" s="482"/>
      <c r="Z46" s="482"/>
      <c r="AA46" s="482"/>
      <c r="AB46" s="482"/>
      <c r="AC46" s="482"/>
      <c r="AD46" s="482"/>
      <c r="AE46" s="482"/>
      <c r="AF46" s="482"/>
      <c r="AG46" s="482"/>
      <c r="AH46" s="482"/>
      <c r="AI46" s="482"/>
      <c r="AJ46" s="482"/>
      <c r="AK46" s="482"/>
      <c r="AL46" s="482"/>
      <c r="AM46" s="482"/>
      <c r="AN46" s="482"/>
      <c r="AO46" s="482"/>
      <c r="AP46" s="482"/>
      <c r="AQ46" s="482"/>
      <c r="AR46" s="482"/>
      <c r="AS46" s="482"/>
      <c r="AT46" s="482"/>
      <c r="AU46" s="482"/>
      <c r="AV46" s="483"/>
      <c r="AW46" s="221"/>
      <c r="AX46" s="484"/>
      <c r="AY46" s="484"/>
      <c r="AZ46" s="484"/>
      <c r="BA46" s="484"/>
      <c r="BB46" s="484"/>
      <c r="BC46" s="484"/>
      <c r="BD46" s="485"/>
      <c r="BF46" s="26"/>
      <c r="BG46" s="26"/>
      <c r="BH46" s="26"/>
      <c r="BI46" s="9"/>
    </row>
    <row r="47" spans="1:75" ht="23.25" customHeight="1" x14ac:dyDescent="0.3">
      <c r="A47" s="18"/>
      <c r="B47" s="18" t="s">
        <v>327</v>
      </c>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I47" s="16"/>
    </row>
    <row r="48" spans="1:75" ht="120.75" hidden="1" customHeight="1" x14ac:dyDescent="0.25">
      <c r="A48" s="124"/>
      <c r="B48" s="465" t="s">
        <v>110</v>
      </c>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c r="BB48" s="466"/>
      <c r="BC48" s="466"/>
      <c r="BD48" s="466"/>
      <c r="BE48" s="124"/>
      <c r="BI48" s="9"/>
      <c r="BW48" s="28"/>
    </row>
    <row r="49" spans="2:61" ht="13.5" hidden="1" customHeight="1" x14ac:dyDescent="0.25">
      <c r="B49" s="455" t="s">
        <v>111</v>
      </c>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7"/>
      <c r="BI49" s="16"/>
    </row>
    <row r="50" spans="2:61" ht="18" hidden="1" customHeight="1" x14ac:dyDescent="0.25">
      <c r="B50" s="467" t="s">
        <v>112</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9"/>
      <c r="AB50" s="469"/>
      <c r="AC50" s="469"/>
      <c r="AD50" s="469"/>
      <c r="AE50" s="469"/>
      <c r="AF50" s="470"/>
      <c r="AG50" s="475" t="s">
        <v>113</v>
      </c>
      <c r="AH50" s="476"/>
      <c r="AI50" s="476"/>
      <c r="AJ50" s="476"/>
      <c r="AK50" s="476"/>
      <c r="AL50" s="476"/>
      <c r="AM50" s="476"/>
      <c r="AN50" s="476"/>
      <c r="AO50" s="476"/>
      <c r="AP50" s="476"/>
      <c r="AQ50" s="476"/>
      <c r="AR50" s="476"/>
      <c r="AS50" s="476"/>
      <c r="AT50" s="476"/>
      <c r="AU50" s="476"/>
      <c r="AV50" s="476"/>
      <c r="AW50" s="476"/>
      <c r="AX50" s="476"/>
      <c r="AY50" s="476"/>
      <c r="AZ50" s="476"/>
      <c r="BA50" s="476"/>
      <c r="BB50" s="476"/>
      <c r="BC50" s="476"/>
      <c r="BD50" s="477"/>
      <c r="BI50" s="16"/>
    </row>
    <row r="51" spans="2:61" ht="17.25" hidden="1" customHeight="1" x14ac:dyDescent="0.25">
      <c r="B51" s="471"/>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3"/>
      <c r="AB51" s="473"/>
      <c r="AC51" s="473"/>
      <c r="AD51" s="473"/>
      <c r="AE51" s="473"/>
      <c r="AF51" s="474"/>
      <c r="AG51" s="478"/>
      <c r="AH51" s="479"/>
      <c r="AI51" s="479"/>
      <c r="AJ51" s="479"/>
      <c r="AK51" s="479"/>
      <c r="AL51" s="479"/>
      <c r="AM51" s="479"/>
      <c r="AN51" s="479"/>
      <c r="AO51" s="479"/>
      <c r="AP51" s="479"/>
      <c r="AQ51" s="479"/>
      <c r="AR51" s="479"/>
      <c r="AS51" s="479"/>
      <c r="AT51" s="479"/>
      <c r="AU51" s="479"/>
      <c r="AV51" s="479"/>
      <c r="AW51" s="479"/>
      <c r="AX51" s="479"/>
      <c r="AY51" s="479"/>
      <c r="AZ51" s="479"/>
      <c r="BA51" s="479"/>
      <c r="BB51" s="479"/>
      <c r="BC51" s="479"/>
      <c r="BD51" s="480"/>
      <c r="BI51" s="16"/>
    </row>
    <row r="52" spans="2:61" ht="14.4" hidden="1" x14ac:dyDescent="0.25">
      <c r="B52" s="440" t="s">
        <v>237</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63"/>
      <c r="AB52" s="463"/>
      <c r="AC52" s="463"/>
      <c r="AD52" s="463"/>
      <c r="AE52" s="463"/>
      <c r="AF52" s="463"/>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7"/>
      <c r="BD52" s="448"/>
      <c r="BI52" s="16"/>
    </row>
    <row r="53" spans="2:61" ht="14.4" hidden="1" x14ac:dyDescent="0.25">
      <c r="B53" s="440"/>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63"/>
      <c r="AB53" s="463"/>
      <c r="AC53" s="463"/>
      <c r="AD53" s="463"/>
      <c r="AE53" s="463"/>
      <c r="AF53" s="464"/>
      <c r="AG53" s="44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48"/>
      <c r="BF53" s="29"/>
      <c r="BI53" s="16"/>
    </row>
    <row r="54" spans="2:61" ht="14.4" hidden="1" x14ac:dyDescent="0.25">
      <c r="B54" s="440"/>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63"/>
      <c r="AB54" s="463"/>
      <c r="AC54" s="463"/>
      <c r="AD54" s="463"/>
      <c r="AE54" s="463"/>
      <c r="AF54" s="464"/>
      <c r="AG54" s="44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48"/>
      <c r="BI54" s="16"/>
    </row>
    <row r="55" spans="2:61" ht="14.4" hidden="1" x14ac:dyDescent="0.25">
      <c r="B55" s="440"/>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63"/>
      <c r="AB55" s="463"/>
      <c r="AC55" s="463"/>
      <c r="AD55" s="463"/>
      <c r="AE55" s="463"/>
      <c r="AF55" s="464"/>
      <c r="AG55" s="44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7"/>
      <c r="BD55" s="448"/>
      <c r="BI55" s="16"/>
    </row>
    <row r="56" spans="2:61" ht="24" hidden="1" customHeight="1" x14ac:dyDescent="0.25">
      <c r="B56" s="440"/>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2"/>
      <c r="AA56" s="433"/>
      <c r="AB56" s="433"/>
      <c r="AC56" s="433"/>
      <c r="AD56" s="433"/>
      <c r="AE56" s="433"/>
      <c r="AF56" s="433"/>
      <c r="AG56" s="436"/>
      <c r="AH56" s="436"/>
      <c r="AI56" s="436"/>
      <c r="AJ56" s="436"/>
      <c r="AK56" s="436"/>
      <c r="AL56" s="436"/>
      <c r="AM56" s="436"/>
      <c r="AN56" s="436"/>
      <c r="AO56" s="436"/>
      <c r="AP56" s="436"/>
      <c r="AQ56" s="436"/>
      <c r="AR56" s="461"/>
      <c r="AS56" s="462">
        <f t="shared" ref="AS56:AS61" si="0">AA56*AG56</f>
        <v>0</v>
      </c>
      <c r="AT56" s="436"/>
      <c r="AU56" s="436"/>
      <c r="AV56" s="436"/>
      <c r="AW56" s="436"/>
      <c r="AX56" s="436"/>
      <c r="AY56" s="436"/>
      <c r="AZ56" s="436"/>
      <c r="BA56" s="436"/>
      <c r="BB56" s="436"/>
      <c r="BC56" s="436"/>
      <c r="BD56" s="461"/>
      <c r="BI56" s="16"/>
    </row>
    <row r="57" spans="2:61" ht="24" hidden="1" customHeight="1" x14ac:dyDescent="0.25">
      <c r="B57" s="440"/>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2"/>
      <c r="AA57" s="433"/>
      <c r="AB57" s="433"/>
      <c r="AC57" s="433"/>
      <c r="AD57" s="433"/>
      <c r="AE57" s="433"/>
      <c r="AF57" s="433"/>
      <c r="AG57" s="436"/>
      <c r="AH57" s="436"/>
      <c r="AI57" s="436"/>
      <c r="AJ57" s="436"/>
      <c r="AK57" s="436"/>
      <c r="AL57" s="436"/>
      <c r="AM57" s="436"/>
      <c r="AN57" s="436"/>
      <c r="AO57" s="436"/>
      <c r="AP57" s="436"/>
      <c r="AQ57" s="436"/>
      <c r="AR57" s="461"/>
      <c r="AS57" s="462">
        <f t="shared" si="0"/>
        <v>0</v>
      </c>
      <c r="AT57" s="436"/>
      <c r="AU57" s="436"/>
      <c r="AV57" s="436"/>
      <c r="AW57" s="436"/>
      <c r="AX57" s="436"/>
      <c r="AY57" s="436"/>
      <c r="AZ57" s="436"/>
      <c r="BA57" s="436"/>
      <c r="BB57" s="436"/>
      <c r="BC57" s="436"/>
      <c r="BD57" s="461"/>
      <c r="BI57" s="16"/>
    </row>
    <row r="58" spans="2:61" ht="24" hidden="1" customHeight="1" x14ac:dyDescent="0.25">
      <c r="B58" s="430"/>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2"/>
      <c r="AA58" s="433"/>
      <c r="AB58" s="433"/>
      <c r="AC58" s="433"/>
      <c r="AD58" s="433"/>
      <c r="AE58" s="433"/>
      <c r="AF58" s="433"/>
      <c r="AG58" s="436"/>
      <c r="AH58" s="436"/>
      <c r="AI58" s="436"/>
      <c r="AJ58" s="436"/>
      <c r="AK58" s="436"/>
      <c r="AL58" s="436"/>
      <c r="AM58" s="436"/>
      <c r="AN58" s="436"/>
      <c r="AO58" s="436"/>
      <c r="AP58" s="436"/>
      <c r="AQ58" s="436"/>
      <c r="AR58" s="461"/>
      <c r="AS58" s="462">
        <f t="shared" si="0"/>
        <v>0</v>
      </c>
      <c r="AT58" s="436"/>
      <c r="AU58" s="436"/>
      <c r="AV58" s="436"/>
      <c r="AW58" s="436"/>
      <c r="AX58" s="436"/>
      <c r="AY58" s="436"/>
      <c r="AZ58" s="436"/>
      <c r="BA58" s="436"/>
      <c r="BB58" s="436"/>
      <c r="BC58" s="436"/>
      <c r="BD58" s="461"/>
      <c r="BI58" s="16"/>
    </row>
    <row r="59" spans="2:61" ht="24" hidden="1" customHeight="1" x14ac:dyDescent="0.25">
      <c r="B59" s="430"/>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2"/>
      <c r="AA59" s="433"/>
      <c r="AB59" s="433"/>
      <c r="AC59" s="433"/>
      <c r="AD59" s="433"/>
      <c r="AE59" s="433"/>
      <c r="AF59" s="433"/>
      <c r="AG59" s="436"/>
      <c r="AH59" s="436"/>
      <c r="AI59" s="436"/>
      <c r="AJ59" s="436"/>
      <c r="AK59" s="436"/>
      <c r="AL59" s="436"/>
      <c r="AM59" s="436"/>
      <c r="AN59" s="436"/>
      <c r="AO59" s="436"/>
      <c r="AP59" s="436"/>
      <c r="AQ59" s="436"/>
      <c r="AR59" s="461"/>
      <c r="AS59" s="462">
        <f t="shared" si="0"/>
        <v>0</v>
      </c>
      <c r="AT59" s="436"/>
      <c r="AU59" s="436"/>
      <c r="AV59" s="436"/>
      <c r="AW59" s="436"/>
      <c r="AX59" s="436"/>
      <c r="AY59" s="436"/>
      <c r="AZ59" s="436"/>
      <c r="BA59" s="436"/>
      <c r="BB59" s="436"/>
      <c r="BC59" s="436"/>
      <c r="BD59" s="461"/>
      <c r="BI59" s="16"/>
    </row>
    <row r="60" spans="2:61" ht="24" hidden="1" customHeight="1" x14ac:dyDescent="0.25">
      <c r="B60" s="430"/>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2"/>
      <c r="AA60" s="433"/>
      <c r="AB60" s="433"/>
      <c r="AC60" s="433"/>
      <c r="AD60" s="433"/>
      <c r="AE60" s="433"/>
      <c r="AF60" s="433"/>
      <c r="AG60" s="436"/>
      <c r="AH60" s="436"/>
      <c r="AI60" s="436"/>
      <c r="AJ60" s="436"/>
      <c r="AK60" s="436"/>
      <c r="AL60" s="436"/>
      <c r="AM60" s="436"/>
      <c r="AN60" s="436"/>
      <c r="AO60" s="436"/>
      <c r="AP60" s="436"/>
      <c r="AQ60" s="436"/>
      <c r="AR60" s="461"/>
      <c r="AS60" s="462">
        <f t="shared" si="0"/>
        <v>0</v>
      </c>
      <c r="AT60" s="436"/>
      <c r="AU60" s="436"/>
      <c r="AV60" s="436"/>
      <c r="AW60" s="436"/>
      <c r="AX60" s="436"/>
      <c r="AY60" s="436"/>
      <c r="AZ60" s="436"/>
      <c r="BA60" s="436"/>
      <c r="BB60" s="436"/>
      <c r="BC60" s="436"/>
      <c r="BD60" s="461"/>
      <c r="BI60" s="16"/>
    </row>
    <row r="61" spans="2:61" ht="24" hidden="1" customHeight="1" x14ac:dyDescent="0.25">
      <c r="B61" s="430"/>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2"/>
      <c r="AA61" s="433"/>
      <c r="AB61" s="433"/>
      <c r="AC61" s="433"/>
      <c r="AD61" s="433"/>
      <c r="AE61" s="433"/>
      <c r="AF61" s="433"/>
      <c r="AG61" s="436"/>
      <c r="AH61" s="436"/>
      <c r="AI61" s="436"/>
      <c r="AJ61" s="436"/>
      <c r="AK61" s="436"/>
      <c r="AL61" s="436"/>
      <c r="AM61" s="436"/>
      <c r="AN61" s="436"/>
      <c r="AO61" s="436"/>
      <c r="AP61" s="436"/>
      <c r="AQ61" s="436"/>
      <c r="AR61" s="461"/>
      <c r="AS61" s="462">
        <f t="shared" si="0"/>
        <v>0</v>
      </c>
      <c r="AT61" s="436"/>
      <c r="AU61" s="436"/>
      <c r="AV61" s="436"/>
      <c r="AW61" s="436"/>
      <c r="AX61" s="436"/>
      <c r="AY61" s="436"/>
      <c r="AZ61" s="436"/>
      <c r="BA61" s="436"/>
      <c r="BB61" s="436"/>
      <c r="BC61" s="436"/>
      <c r="BD61" s="461"/>
      <c r="BI61" s="16"/>
    </row>
    <row r="62" spans="2:61" ht="15" hidden="1" customHeight="1" x14ac:dyDescent="0.25">
      <c r="B62" s="125" t="s">
        <v>118</v>
      </c>
      <c r="C62" s="126"/>
      <c r="D62" s="126"/>
      <c r="E62" s="126"/>
      <c r="F62" s="126"/>
      <c r="G62" s="126"/>
      <c r="H62" s="126"/>
      <c r="I62" s="126"/>
      <c r="J62" s="126"/>
      <c r="K62" s="126"/>
      <c r="L62" s="126"/>
      <c r="M62" s="126"/>
      <c r="N62" s="126"/>
      <c r="O62" s="126"/>
      <c r="P62" s="126"/>
      <c r="Q62" s="126"/>
      <c r="R62" s="126"/>
      <c r="S62" s="126"/>
      <c r="T62" s="126"/>
      <c r="U62" s="126"/>
      <c r="V62" s="126"/>
      <c r="W62" s="449" t="str">
        <f>IF(AW44=""," ",IF(AW44="NE","vč. DPH",IF(AND(AW44="ANO",AW45="ANO"),"bez DPH",IF(AND(AW44="ANO",AW45="NE"),"vč. DPH"," "))))</f>
        <v xml:space="preserve"> </v>
      </c>
      <c r="X62" s="450"/>
      <c r="Y62" s="450"/>
      <c r="Z62" s="450"/>
      <c r="AA62" s="450"/>
      <c r="AB62" s="450"/>
      <c r="AC62" s="450"/>
      <c r="AD62" s="450"/>
      <c r="AE62" s="450"/>
      <c r="AF62" s="451"/>
      <c r="AG62" s="452">
        <f>'[1]Příloha 2_Podrobný rozpočet'!G67</f>
        <v>0</v>
      </c>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3"/>
      <c r="BD62" s="454"/>
      <c r="BI62" s="16"/>
    </row>
    <row r="63" spans="2:61" ht="4.5" hidden="1" customHeight="1" x14ac:dyDescent="0.25">
      <c r="BI63" s="16"/>
    </row>
    <row r="64" spans="2:61" ht="14.4" x14ac:dyDescent="0.25">
      <c r="B64" s="455" t="s">
        <v>119</v>
      </c>
      <c r="C64" s="456"/>
      <c r="D64" s="456"/>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6"/>
      <c r="AU64" s="456"/>
      <c r="AV64" s="456"/>
      <c r="AW64" s="456"/>
      <c r="AX64" s="456"/>
      <c r="AY64" s="456"/>
      <c r="AZ64" s="456"/>
      <c r="BA64" s="456"/>
      <c r="BB64" s="456"/>
      <c r="BC64" s="456"/>
      <c r="BD64" s="457"/>
      <c r="BI64" s="16"/>
    </row>
    <row r="65" spans="2:61" ht="25.8" customHeight="1" x14ac:dyDescent="0.35">
      <c r="B65" s="540" t="s">
        <v>298</v>
      </c>
      <c r="C65" s="541"/>
      <c r="D65" s="541"/>
      <c r="E65" s="541"/>
      <c r="F65" s="541"/>
      <c r="G65" s="541"/>
      <c r="H65" s="541"/>
      <c r="I65" s="541"/>
      <c r="J65" s="541"/>
      <c r="K65" s="541"/>
      <c r="L65" s="541"/>
      <c r="M65" s="541"/>
      <c r="N65" s="541"/>
      <c r="O65" s="541"/>
      <c r="P65" s="541"/>
      <c r="Q65" s="541"/>
      <c r="R65" s="541"/>
      <c r="S65" s="541"/>
      <c r="T65" s="541"/>
      <c r="U65" s="541"/>
      <c r="V65" s="541"/>
      <c r="W65" s="541"/>
      <c r="X65" s="542"/>
      <c r="Y65" s="546" t="s">
        <v>70</v>
      </c>
      <c r="Z65" s="541"/>
      <c r="AA65" s="541"/>
      <c r="AB65" s="541"/>
      <c r="AC65" s="541"/>
      <c r="AD65" s="541"/>
      <c r="AE65" s="541"/>
      <c r="AF65" s="542"/>
      <c r="AG65" s="550" t="s">
        <v>324</v>
      </c>
      <c r="AH65" s="553"/>
      <c r="AI65" s="553"/>
      <c r="AJ65" s="553"/>
      <c r="AK65" s="553"/>
      <c r="AL65" s="553"/>
      <c r="AM65" s="553"/>
      <c r="AN65" s="554"/>
      <c r="AO65" s="546" t="s">
        <v>71</v>
      </c>
      <c r="AP65" s="541"/>
      <c r="AQ65" s="541"/>
      <c r="AR65" s="541"/>
      <c r="AS65" s="541"/>
      <c r="AT65" s="541"/>
      <c r="AU65" s="541"/>
      <c r="AV65" s="542"/>
      <c r="AW65" s="550" t="s">
        <v>325</v>
      </c>
      <c r="AX65" s="551"/>
      <c r="AY65" s="551"/>
      <c r="AZ65" s="551"/>
      <c r="BA65" s="551"/>
      <c r="BB65" s="551"/>
      <c r="BC65" s="551"/>
      <c r="BD65" s="552"/>
      <c r="BG65" s="113"/>
      <c r="BI65" s="16"/>
    </row>
    <row r="66" spans="2:61" ht="22.5" customHeight="1" x14ac:dyDescent="0.35">
      <c r="B66" s="543"/>
      <c r="C66" s="544"/>
      <c r="D66" s="544"/>
      <c r="E66" s="544"/>
      <c r="F66" s="544"/>
      <c r="G66" s="544"/>
      <c r="H66" s="544"/>
      <c r="I66" s="544"/>
      <c r="J66" s="544"/>
      <c r="K66" s="544"/>
      <c r="L66" s="544"/>
      <c r="M66" s="544"/>
      <c r="N66" s="544"/>
      <c r="O66" s="544"/>
      <c r="P66" s="544"/>
      <c r="Q66" s="544"/>
      <c r="R66" s="544"/>
      <c r="S66" s="544"/>
      <c r="T66" s="544"/>
      <c r="U66" s="544"/>
      <c r="V66" s="544"/>
      <c r="W66" s="544"/>
      <c r="X66" s="545"/>
      <c r="Y66" s="543"/>
      <c r="Z66" s="544"/>
      <c r="AA66" s="544"/>
      <c r="AB66" s="544"/>
      <c r="AC66" s="544"/>
      <c r="AD66" s="544"/>
      <c r="AE66" s="544"/>
      <c r="AF66" s="545"/>
      <c r="AG66" s="555" t="str">
        <f>IF(AW44="","(Kč)",IF(AW44="NE","vč. DPH (Kč)",IF(AND(AW44="ANO",AW45="ANO"),"bez DPH (Kč)",IF(AND(AW44="ANO",AW45="NE"),"vč. DPH (Kč)","(Kč)"))))</f>
        <v>(Kč)</v>
      </c>
      <c r="AH66" s="556"/>
      <c r="AI66" s="556"/>
      <c r="AJ66" s="556"/>
      <c r="AK66" s="556"/>
      <c r="AL66" s="556"/>
      <c r="AM66" s="556"/>
      <c r="AN66" s="557"/>
      <c r="AO66" s="543"/>
      <c r="AP66" s="544"/>
      <c r="AQ66" s="544"/>
      <c r="AR66" s="544"/>
      <c r="AS66" s="544"/>
      <c r="AT66" s="544"/>
      <c r="AU66" s="544"/>
      <c r="AV66" s="545"/>
      <c r="AW66" s="547" t="str">
        <f>IF(AW44="","(Kč)",IF(AW44="NE","vč. DPH (Kč)",IF(AND(AW44="ANO",AW45="ANO"),"bez DPH (Kč)",IF(AND(AW44="ANO",AW45="NE"),"vč. DPH (Kč)","(Kč)"))))</f>
        <v>(Kč)</v>
      </c>
      <c r="AX66" s="548"/>
      <c r="AY66" s="548"/>
      <c r="AZ66" s="548"/>
      <c r="BA66" s="548"/>
      <c r="BB66" s="548"/>
      <c r="BC66" s="548"/>
      <c r="BD66" s="549"/>
      <c r="BG66" s="113"/>
      <c r="BI66" s="16"/>
    </row>
    <row r="67" spans="2:61" ht="41.25" customHeight="1" x14ac:dyDescent="0.25">
      <c r="B67" s="458" t="s">
        <v>68</v>
      </c>
      <c r="C67" s="459"/>
      <c r="D67" s="459"/>
      <c r="E67" s="459"/>
      <c r="F67" s="459"/>
      <c r="G67" s="459"/>
      <c r="H67" s="459"/>
      <c r="I67" s="459"/>
      <c r="J67" s="459"/>
      <c r="K67" s="459"/>
      <c r="L67" s="459"/>
      <c r="M67" s="459"/>
      <c r="N67" s="459"/>
      <c r="O67" s="459"/>
      <c r="P67" s="459"/>
      <c r="Q67" s="459"/>
      <c r="R67" s="459"/>
      <c r="S67" s="459"/>
      <c r="T67" s="459"/>
      <c r="U67" s="459"/>
      <c r="V67" s="459"/>
      <c r="W67" s="459"/>
      <c r="X67" s="460"/>
      <c r="Y67" s="812"/>
      <c r="Z67" s="813"/>
      <c r="AA67" s="813"/>
      <c r="AB67" s="813"/>
      <c r="AC67" s="813"/>
      <c r="AD67" s="813"/>
      <c r="AE67" s="813"/>
      <c r="AF67" s="814"/>
      <c r="AG67" s="815"/>
      <c r="AH67" s="816"/>
      <c r="AI67" s="816"/>
      <c r="AJ67" s="816"/>
      <c r="AK67" s="816"/>
      <c r="AL67" s="816"/>
      <c r="AM67" s="816"/>
      <c r="AN67" s="817"/>
      <c r="AO67" s="812"/>
      <c r="AP67" s="813"/>
      <c r="AQ67" s="813"/>
      <c r="AR67" s="813"/>
      <c r="AS67" s="813"/>
      <c r="AT67" s="813"/>
      <c r="AU67" s="813"/>
      <c r="AV67" s="814"/>
      <c r="AW67" s="805">
        <f>Y67*AG67*AO67</f>
        <v>0</v>
      </c>
      <c r="AX67" s="806"/>
      <c r="AY67" s="806"/>
      <c r="AZ67" s="806"/>
      <c r="BA67" s="806"/>
      <c r="BB67" s="806"/>
      <c r="BC67" s="806"/>
      <c r="BD67" s="807"/>
      <c r="BI67" s="16"/>
    </row>
    <row r="68" spans="2:61" ht="85.2" customHeight="1" x14ac:dyDescent="0.25">
      <c r="B68" s="458" t="s">
        <v>232</v>
      </c>
      <c r="C68" s="459"/>
      <c r="D68" s="459"/>
      <c r="E68" s="459"/>
      <c r="F68" s="459"/>
      <c r="G68" s="459"/>
      <c r="H68" s="459"/>
      <c r="I68" s="459"/>
      <c r="J68" s="459"/>
      <c r="K68" s="459"/>
      <c r="L68" s="459"/>
      <c r="M68" s="459"/>
      <c r="N68" s="459"/>
      <c r="O68" s="459"/>
      <c r="P68" s="459"/>
      <c r="Q68" s="459"/>
      <c r="R68" s="459"/>
      <c r="S68" s="459"/>
      <c r="T68" s="459"/>
      <c r="U68" s="459"/>
      <c r="V68" s="459"/>
      <c r="W68" s="459"/>
      <c r="X68" s="460"/>
      <c r="Y68" s="812"/>
      <c r="Z68" s="813"/>
      <c r="AA68" s="813"/>
      <c r="AB68" s="813"/>
      <c r="AC68" s="813"/>
      <c r="AD68" s="813"/>
      <c r="AE68" s="813"/>
      <c r="AF68" s="814"/>
      <c r="AG68" s="815"/>
      <c r="AH68" s="816"/>
      <c r="AI68" s="816"/>
      <c r="AJ68" s="816"/>
      <c r="AK68" s="816"/>
      <c r="AL68" s="816"/>
      <c r="AM68" s="816"/>
      <c r="AN68" s="817"/>
      <c r="AO68" s="812"/>
      <c r="AP68" s="813"/>
      <c r="AQ68" s="813"/>
      <c r="AR68" s="813"/>
      <c r="AS68" s="813"/>
      <c r="AT68" s="813"/>
      <c r="AU68" s="813"/>
      <c r="AV68" s="814"/>
      <c r="AW68" s="805">
        <f t="shared" ref="AW68:AW72" si="1">Y68*AG68*AO68</f>
        <v>0</v>
      </c>
      <c r="AX68" s="806"/>
      <c r="AY68" s="806"/>
      <c r="AZ68" s="806"/>
      <c r="BA68" s="806"/>
      <c r="BB68" s="806"/>
      <c r="BC68" s="806"/>
      <c r="BD68" s="807"/>
      <c r="BI68" s="16"/>
    </row>
    <row r="69" spans="2:61" ht="45" customHeight="1" x14ac:dyDescent="0.25">
      <c r="B69" s="458" t="s">
        <v>45</v>
      </c>
      <c r="C69" s="459"/>
      <c r="D69" s="459"/>
      <c r="E69" s="459"/>
      <c r="F69" s="459"/>
      <c r="G69" s="459"/>
      <c r="H69" s="459"/>
      <c r="I69" s="459"/>
      <c r="J69" s="459"/>
      <c r="K69" s="459"/>
      <c r="L69" s="459"/>
      <c r="M69" s="459"/>
      <c r="N69" s="459"/>
      <c r="O69" s="459"/>
      <c r="P69" s="459"/>
      <c r="Q69" s="459"/>
      <c r="R69" s="459"/>
      <c r="S69" s="459"/>
      <c r="T69" s="459"/>
      <c r="U69" s="459"/>
      <c r="V69" s="459"/>
      <c r="W69" s="459"/>
      <c r="X69" s="460"/>
      <c r="Y69" s="812"/>
      <c r="Z69" s="813"/>
      <c r="AA69" s="813"/>
      <c r="AB69" s="813"/>
      <c r="AC69" s="813"/>
      <c r="AD69" s="813"/>
      <c r="AE69" s="813"/>
      <c r="AF69" s="814"/>
      <c r="AG69" s="815"/>
      <c r="AH69" s="816"/>
      <c r="AI69" s="816"/>
      <c r="AJ69" s="816"/>
      <c r="AK69" s="816"/>
      <c r="AL69" s="816"/>
      <c r="AM69" s="816"/>
      <c r="AN69" s="817"/>
      <c r="AO69" s="812"/>
      <c r="AP69" s="813"/>
      <c r="AQ69" s="813"/>
      <c r="AR69" s="813"/>
      <c r="AS69" s="813"/>
      <c r="AT69" s="813"/>
      <c r="AU69" s="813"/>
      <c r="AV69" s="814"/>
      <c r="AW69" s="805">
        <f t="shared" si="1"/>
        <v>0</v>
      </c>
      <c r="AX69" s="806"/>
      <c r="AY69" s="806"/>
      <c r="AZ69" s="806"/>
      <c r="BA69" s="806"/>
      <c r="BB69" s="806"/>
      <c r="BC69" s="806"/>
      <c r="BD69" s="807"/>
      <c r="BI69" s="16"/>
    </row>
    <row r="70" spans="2:61" ht="49.5" customHeight="1" x14ac:dyDescent="0.25">
      <c r="B70" s="458" t="s">
        <v>228</v>
      </c>
      <c r="C70" s="459"/>
      <c r="D70" s="459"/>
      <c r="E70" s="459"/>
      <c r="F70" s="459"/>
      <c r="G70" s="459"/>
      <c r="H70" s="459"/>
      <c r="I70" s="459"/>
      <c r="J70" s="459"/>
      <c r="K70" s="459"/>
      <c r="L70" s="459"/>
      <c r="M70" s="459"/>
      <c r="N70" s="459"/>
      <c r="O70" s="459"/>
      <c r="P70" s="459"/>
      <c r="Q70" s="459"/>
      <c r="R70" s="459"/>
      <c r="S70" s="459"/>
      <c r="T70" s="459"/>
      <c r="U70" s="459"/>
      <c r="V70" s="459"/>
      <c r="W70" s="459"/>
      <c r="X70" s="460"/>
      <c r="Y70" s="812"/>
      <c r="Z70" s="813"/>
      <c r="AA70" s="813"/>
      <c r="AB70" s="813"/>
      <c r="AC70" s="813"/>
      <c r="AD70" s="813"/>
      <c r="AE70" s="813"/>
      <c r="AF70" s="814"/>
      <c r="AG70" s="815"/>
      <c r="AH70" s="816"/>
      <c r="AI70" s="816"/>
      <c r="AJ70" s="816"/>
      <c r="AK70" s="816"/>
      <c r="AL70" s="816"/>
      <c r="AM70" s="816"/>
      <c r="AN70" s="817"/>
      <c r="AO70" s="812"/>
      <c r="AP70" s="813"/>
      <c r="AQ70" s="813"/>
      <c r="AR70" s="813"/>
      <c r="AS70" s="813"/>
      <c r="AT70" s="813"/>
      <c r="AU70" s="813"/>
      <c r="AV70" s="814"/>
      <c r="AW70" s="805">
        <f t="shared" si="1"/>
        <v>0</v>
      </c>
      <c r="AX70" s="806"/>
      <c r="AY70" s="806"/>
      <c r="AZ70" s="806"/>
      <c r="BA70" s="806"/>
      <c r="BB70" s="806"/>
      <c r="BC70" s="806"/>
      <c r="BD70" s="807"/>
      <c r="BI70" s="16"/>
    </row>
    <row r="71" spans="2:61" ht="70.8" customHeight="1" x14ac:dyDescent="0.25">
      <c r="B71" s="458" t="s">
        <v>233</v>
      </c>
      <c r="C71" s="459"/>
      <c r="D71" s="459"/>
      <c r="E71" s="459"/>
      <c r="F71" s="459"/>
      <c r="G71" s="459"/>
      <c r="H71" s="459"/>
      <c r="I71" s="459"/>
      <c r="J71" s="459"/>
      <c r="K71" s="459"/>
      <c r="L71" s="459"/>
      <c r="M71" s="459"/>
      <c r="N71" s="459"/>
      <c r="O71" s="459"/>
      <c r="P71" s="459"/>
      <c r="Q71" s="459"/>
      <c r="R71" s="459"/>
      <c r="S71" s="459"/>
      <c r="T71" s="459"/>
      <c r="U71" s="459"/>
      <c r="V71" s="459"/>
      <c r="W71" s="459"/>
      <c r="X71" s="460"/>
      <c r="Y71" s="812"/>
      <c r="Z71" s="813"/>
      <c r="AA71" s="813"/>
      <c r="AB71" s="813"/>
      <c r="AC71" s="813"/>
      <c r="AD71" s="813"/>
      <c r="AE71" s="813"/>
      <c r="AF71" s="814"/>
      <c r="AG71" s="815"/>
      <c r="AH71" s="816"/>
      <c r="AI71" s="816"/>
      <c r="AJ71" s="816"/>
      <c r="AK71" s="816"/>
      <c r="AL71" s="816"/>
      <c r="AM71" s="816"/>
      <c r="AN71" s="817"/>
      <c r="AO71" s="812"/>
      <c r="AP71" s="813"/>
      <c r="AQ71" s="813"/>
      <c r="AR71" s="813"/>
      <c r="AS71" s="813"/>
      <c r="AT71" s="813"/>
      <c r="AU71" s="813"/>
      <c r="AV71" s="814"/>
      <c r="AW71" s="805">
        <f t="shared" si="1"/>
        <v>0</v>
      </c>
      <c r="AX71" s="806"/>
      <c r="AY71" s="806"/>
      <c r="AZ71" s="806"/>
      <c r="BA71" s="806"/>
      <c r="BB71" s="806"/>
      <c r="BC71" s="806"/>
      <c r="BD71" s="807"/>
      <c r="BI71" s="16"/>
    </row>
    <row r="72" spans="2:61" ht="39.75" customHeight="1" x14ac:dyDescent="0.25">
      <c r="B72" s="458" t="s">
        <v>69</v>
      </c>
      <c r="C72" s="459"/>
      <c r="D72" s="459"/>
      <c r="E72" s="459"/>
      <c r="F72" s="459"/>
      <c r="G72" s="459"/>
      <c r="H72" s="459"/>
      <c r="I72" s="459"/>
      <c r="J72" s="459"/>
      <c r="K72" s="459"/>
      <c r="L72" s="459"/>
      <c r="M72" s="459"/>
      <c r="N72" s="459"/>
      <c r="O72" s="459"/>
      <c r="P72" s="459"/>
      <c r="Q72" s="459"/>
      <c r="R72" s="459"/>
      <c r="S72" s="459"/>
      <c r="T72" s="459"/>
      <c r="U72" s="459"/>
      <c r="V72" s="459"/>
      <c r="W72" s="459"/>
      <c r="X72" s="460"/>
      <c r="Y72" s="812"/>
      <c r="Z72" s="813"/>
      <c r="AA72" s="813"/>
      <c r="AB72" s="813"/>
      <c r="AC72" s="813"/>
      <c r="AD72" s="813"/>
      <c r="AE72" s="813"/>
      <c r="AF72" s="814"/>
      <c r="AG72" s="815"/>
      <c r="AH72" s="816"/>
      <c r="AI72" s="816"/>
      <c r="AJ72" s="816"/>
      <c r="AK72" s="816"/>
      <c r="AL72" s="816"/>
      <c r="AM72" s="816"/>
      <c r="AN72" s="817"/>
      <c r="AO72" s="812"/>
      <c r="AP72" s="813"/>
      <c r="AQ72" s="813"/>
      <c r="AR72" s="813"/>
      <c r="AS72" s="813"/>
      <c r="AT72" s="813"/>
      <c r="AU72" s="813"/>
      <c r="AV72" s="814"/>
      <c r="AW72" s="805">
        <f t="shared" si="1"/>
        <v>0</v>
      </c>
      <c r="AX72" s="806"/>
      <c r="AY72" s="806"/>
      <c r="AZ72" s="806"/>
      <c r="BA72" s="806"/>
      <c r="BB72" s="806"/>
      <c r="BC72" s="806"/>
      <c r="BD72" s="807"/>
      <c r="BI72" s="16"/>
    </row>
    <row r="73" spans="2:61" ht="14.4" hidden="1" x14ac:dyDescent="0.25">
      <c r="B73" s="443"/>
      <c r="C73" s="444"/>
      <c r="D73" s="444"/>
      <c r="E73" s="444"/>
      <c r="F73" s="444"/>
      <c r="G73" s="444"/>
      <c r="H73" s="444"/>
      <c r="I73" s="444"/>
      <c r="J73" s="444"/>
      <c r="K73" s="444"/>
      <c r="L73" s="444"/>
      <c r="M73" s="444"/>
      <c r="N73" s="444"/>
      <c r="O73" s="444"/>
      <c r="P73" s="444"/>
      <c r="Q73" s="444"/>
      <c r="R73" s="444"/>
      <c r="S73" s="444"/>
      <c r="T73" s="444"/>
      <c r="U73" s="444"/>
      <c r="V73" s="444"/>
      <c r="W73" s="444"/>
      <c r="X73" s="444"/>
      <c r="Y73" s="444"/>
      <c r="Z73" s="444"/>
      <c r="AA73" s="445"/>
      <c r="AB73" s="445"/>
      <c r="AC73" s="445"/>
      <c r="AD73" s="445"/>
      <c r="AE73" s="445"/>
      <c r="AF73" s="446"/>
      <c r="AG73" s="447"/>
      <c r="AH73" s="437"/>
      <c r="AI73" s="437"/>
      <c r="AJ73" s="437"/>
      <c r="AK73" s="437"/>
      <c r="AL73" s="437"/>
      <c r="AM73" s="437"/>
      <c r="AN73" s="437"/>
      <c r="AO73" s="437"/>
      <c r="AP73" s="437"/>
      <c r="AQ73" s="437"/>
      <c r="AR73" s="437"/>
      <c r="AS73" s="437"/>
      <c r="AT73" s="437"/>
      <c r="AU73" s="437"/>
      <c r="AV73" s="437"/>
      <c r="AW73" s="437"/>
      <c r="AX73" s="437"/>
      <c r="AY73" s="437"/>
      <c r="AZ73" s="437"/>
      <c r="BA73" s="437"/>
      <c r="BB73" s="437"/>
      <c r="BC73" s="437"/>
      <c r="BD73" s="448"/>
      <c r="BI73" s="16"/>
    </row>
    <row r="74" spans="2:61" ht="14.4" hidden="1" x14ac:dyDescent="0.25">
      <c r="B74" s="443"/>
      <c r="C74" s="444"/>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5"/>
      <c r="AB74" s="445"/>
      <c r="AC74" s="445"/>
      <c r="AD74" s="445"/>
      <c r="AE74" s="445"/>
      <c r="AF74" s="446"/>
      <c r="AG74" s="447"/>
      <c r="AH74" s="437"/>
      <c r="AI74" s="437"/>
      <c r="AJ74" s="437"/>
      <c r="AK74" s="437"/>
      <c r="AL74" s="437"/>
      <c r="AM74" s="437"/>
      <c r="AN74" s="437"/>
      <c r="AO74" s="437"/>
      <c r="AP74" s="437"/>
      <c r="AQ74" s="437"/>
      <c r="AR74" s="437"/>
      <c r="AS74" s="437"/>
      <c r="AT74" s="437"/>
      <c r="AU74" s="437"/>
      <c r="AV74" s="437"/>
      <c r="AW74" s="437"/>
      <c r="AX74" s="437"/>
      <c r="AY74" s="437"/>
      <c r="AZ74" s="437"/>
      <c r="BA74" s="437"/>
      <c r="BB74" s="437"/>
      <c r="BC74" s="437"/>
      <c r="BD74" s="448"/>
      <c r="BI74" s="16"/>
    </row>
    <row r="75" spans="2:61" ht="14.4" hidden="1" x14ac:dyDescent="0.25">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5"/>
      <c r="AB75" s="445"/>
      <c r="AC75" s="445"/>
      <c r="AD75" s="445"/>
      <c r="AE75" s="445"/>
      <c r="AF75" s="446"/>
      <c r="AG75" s="447"/>
      <c r="AH75" s="437"/>
      <c r="AI75" s="437"/>
      <c r="AJ75" s="437"/>
      <c r="AK75" s="437"/>
      <c r="AL75" s="437"/>
      <c r="AM75" s="437"/>
      <c r="AN75" s="437"/>
      <c r="AO75" s="437"/>
      <c r="AP75" s="437"/>
      <c r="AQ75" s="437"/>
      <c r="AR75" s="437"/>
      <c r="AS75" s="437"/>
      <c r="AT75" s="437"/>
      <c r="AU75" s="437"/>
      <c r="AV75" s="437"/>
      <c r="AW75" s="437"/>
      <c r="AX75" s="437"/>
      <c r="AY75" s="437"/>
      <c r="AZ75" s="437"/>
      <c r="BA75" s="437"/>
      <c r="BB75" s="437"/>
      <c r="BC75" s="437"/>
      <c r="BD75" s="448"/>
      <c r="BI75" s="16"/>
    </row>
    <row r="76" spans="2:61" ht="14.4" hidden="1" x14ac:dyDescent="0.25">
      <c r="B76" s="440"/>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2"/>
      <c r="AA76" s="433"/>
      <c r="AB76" s="433"/>
      <c r="AC76" s="433"/>
      <c r="AD76" s="433"/>
      <c r="AE76" s="433"/>
      <c r="AF76" s="434"/>
      <c r="AG76" s="435"/>
      <c r="AH76" s="436"/>
      <c r="AI76" s="436"/>
      <c r="AJ76" s="436"/>
      <c r="AK76" s="436"/>
      <c r="AL76" s="436"/>
      <c r="AM76" s="436"/>
      <c r="AN76" s="436"/>
      <c r="AO76" s="436"/>
      <c r="AP76" s="436"/>
      <c r="AQ76" s="436"/>
      <c r="AR76" s="436"/>
      <c r="AS76" s="437">
        <f t="shared" ref="AS76:AS81" si="2">AA76*AG76</f>
        <v>0</v>
      </c>
      <c r="AT76" s="438"/>
      <c r="AU76" s="438"/>
      <c r="AV76" s="438"/>
      <c r="AW76" s="438"/>
      <c r="AX76" s="438"/>
      <c r="AY76" s="438"/>
      <c r="AZ76" s="438"/>
      <c r="BA76" s="438"/>
      <c r="BB76" s="438"/>
      <c r="BC76" s="438"/>
      <c r="BD76" s="439"/>
      <c r="BI76" s="16"/>
    </row>
    <row r="77" spans="2:61" ht="14.4" hidden="1" x14ac:dyDescent="0.25">
      <c r="B77" s="440"/>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2"/>
      <c r="AA77" s="433"/>
      <c r="AB77" s="433"/>
      <c r="AC77" s="433"/>
      <c r="AD77" s="433"/>
      <c r="AE77" s="433"/>
      <c r="AF77" s="434"/>
      <c r="AG77" s="435"/>
      <c r="AH77" s="436"/>
      <c r="AI77" s="436"/>
      <c r="AJ77" s="436"/>
      <c r="AK77" s="436"/>
      <c r="AL77" s="436"/>
      <c r="AM77" s="436"/>
      <c r="AN77" s="436"/>
      <c r="AO77" s="436"/>
      <c r="AP77" s="436"/>
      <c r="AQ77" s="436"/>
      <c r="AR77" s="436"/>
      <c r="AS77" s="437">
        <f>AA77*AG77</f>
        <v>0</v>
      </c>
      <c r="AT77" s="438"/>
      <c r="AU77" s="438"/>
      <c r="AV77" s="438"/>
      <c r="AW77" s="438"/>
      <c r="AX77" s="438"/>
      <c r="AY77" s="438"/>
      <c r="AZ77" s="438"/>
      <c r="BA77" s="438"/>
      <c r="BB77" s="438"/>
      <c r="BC77" s="438"/>
      <c r="BD77" s="439"/>
      <c r="BI77" s="16"/>
    </row>
    <row r="78" spans="2:61" ht="14.4" hidden="1" x14ac:dyDescent="0.25">
      <c r="B78" s="430"/>
      <c r="C78" s="431"/>
      <c r="D78" s="431"/>
      <c r="E78" s="431"/>
      <c r="F78" s="431"/>
      <c r="G78" s="431"/>
      <c r="H78" s="431"/>
      <c r="I78" s="431"/>
      <c r="J78" s="431"/>
      <c r="K78" s="431"/>
      <c r="L78" s="431"/>
      <c r="M78" s="431"/>
      <c r="N78" s="431"/>
      <c r="O78" s="431"/>
      <c r="P78" s="431"/>
      <c r="Q78" s="431"/>
      <c r="R78" s="431"/>
      <c r="S78" s="431"/>
      <c r="T78" s="431"/>
      <c r="U78" s="431"/>
      <c r="V78" s="431"/>
      <c r="W78" s="431"/>
      <c r="X78" s="431"/>
      <c r="Y78" s="431"/>
      <c r="Z78" s="432"/>
      <c r="AA78" s="433"/>
      <c r="AB78" s="433"/>
      <c r="AC78" s="433"/>
      <c r="AD78" s="433"/>
      <c r="AE78" s="433"/>
      <c r="AF78" s="434"/>
      <c r="AG78" s="435"/>
      <c r="AH78" s="436"/>
      <c r="AI78" s="436"/>
      <c r="AJ78" s="436"/>
      <c r="AK78" s="436"/>
      <c r="AL78" s="436"/>
      <c r="AM78" s="436"/>
      <c r="AN78" s="436"/>
      <c r="AO78" s="436"/>
      <c r="AP78" s="436"/>
      <c r="AQ78" s="436"/>
      <c r="AR78" s="436"/>
      <c r="AS78" s="437">
        <f>AA78*AG78</f>
        <v>0</v>
      </c>
      <c r="AT78" s="438"/>
      <c r="AU78" s="438"/>
      <c r="AV78" s="438"/>
      <c r="AW78" s="438"/>
      <c r="AX78" s="438"/>
      <c r="AY78" s="438"/>
      <c r="AZ78" s="438"/>
      <c r="BA78" s="438"/>
      <c r="BB78" s="438"/>
      <c r="BC78" s="438"/>
      <c r="BD78" s="439"/>
      <c r="BI78" s="16"/>
    </row>
    <row r="79" spans="2:61" ht="14.4" hidden="1" x14ac:dyDescent="0.25">
      <c r="B79" s="430"/>
      <c r="C79" s="431"/>
      <c r="D79" s="431"/>
      <c r="E79" s="431"/>
      <c r="F79" s="431"/>
      <c r="G79" s="431"/>
      <c r="H79" s="431"/>
      <c r="I79" s="431"/>
      <c r="J79" s="431"/>
      <c r="K79" s="431"/>
      <c r="L79" s="431"/>
      <c r="M79" s="431"/>
      <c r="N79" s="431"/>
      <c r="O79" s="431"/>
      <c r="P79" s="431"/>
      <c r="Q79" s="431"/>
      <c r="R79" s="431"/>
      <c r="S79" s="431"/>
      <c r="T79" s="431"/>
      <c r="U79" s="431"/>
      <c r="V79" s="431"/>
      <c r="W79" s="431"/>
      <c r="X79" s="431"/>
      <c r="Y79" s="431"/>
      <c r="Z79" s="432"/>
      <c r="AA79" s="433"/>
      <c r="AB79" s="433"/>
      <c r="AC79" s="433"/>
      <c r="AD79" s="433"/>
      <c r="AE79" s="433"/>
      <c r="AF79" s="434"/>
      <c r="AG79" s="435"/>
      <c r="AH79" s="436"/>
      <c r="AI79" s="436"/>
      <c r="AJ79" s="436"/>
      <c r="AK79" s="436"/>
      <c r="AL79" s="436"/>
      <c r="AM79" s="436"/>
      <c r="AN79" s="436"/>
      <c r="AO79" s="436"/>
      <c r="AP79" s="436"/>
      <c r="AQ79" s="436"/>
      <c r="AR79" s="436"/>
      <c r="AS79" s="437">
        <f>AA79*AG79</f>
        <v>0</v>
      </c>
      <c r="AT79" s="438"/>
      <c r="AU79" s="438"/>
      <c r="AV79" s="438"/>
      <c r="AW79" s="438"/>
      <c r="AX79" s="438"/>
      <c r="AY79" s="438"/>
      <c r="AZ79" s="438"/>
      <c r="BA79" s="438"/>
      <c r="BB79" s="438"/>
      <c r="BC79" s="438"/>
      <c r="BD79" s="439"/>
      <c r="BI79" s="16"/>
    </row>
    <row r="80" spans="2:61" ht="14.4" hidden="1" x14ac:dyDescent="0.25">
      <c r="B80" s="430"/>
      <c r="C80" s="431"/>
      <c r="D80" s="431"/>
      <c r="E80" s="431"/>
      <c r="F80" s="431"/>
      <c r="G80" s="431"/>
      <c r="H80" s="431"/>
      <c r="I80" s="431"/>
      <c r="J80" s="431"/>
      <c r="K80" s="431"/>
      <c r="L80" s="431"/>
      <c r="M80" s="431"/>
      <c r="N80" s="431"/>
      <c r="O80" s="431"/>
      <c r="P80" s="431"/>
      <c r="Q80" s="431"/>
      <c r="R80" s="431"/>
      <c r="S80" s="431"/>
      <c r="T80" s="431"/>
      <c r="U80" s="431"/>
      <c r="V80" s="431"/>
      <c r="W80" s="431"/>
      <c r="X80" s="431"/>
      <c r="Y80" s="431"/>
      <c r="Z80" s="432"/>
      <c r="AA80" s="433"/>
      <c r="AB80" s="433"/>
      <c r="AC80" s="433"/>
      <c r="AD80" s="433"/>
      <c r="AE80" s="433"/>
      <c r="AF80" s="434"/>
      <c r="AG80" s="435"/>
      <c r="AH80" s="436"/>
      <c r="AI80" s="436"/>
      <c r="AJ80" s="436"/>
      <c r="AK80" s="436"/>
      <c r="AL80" s="436"/>
      <c r="AM80" s="436"/>
      <c r="AN80" s="436"/>
      <c r="AO80" s="436"/>
      <c r="AP80" s="436"/>
      <c r="AQ80" s="436"/>
      <c r="AR80" s="436"/>
      <c r="AS80" s="437">
        <f t="shared" si="2"/>
        <v>0</v>
      </c>
      <c r="AT80" s="438"/>
      <c r="AU80" s="438"/>
      <c r="AV80" s="438"/>
      <c r="AW80" s="438"/>
      <c r="AX80" s="438"/>
      <c r="AY80" s="438"/>
      <c r="AZ80" s="438"/>
      <c r="BA80" s="438"/>
      <c r="BB80" s="438"/>
      <c r="BC80" s="438"/>
      <c r="BD80" s="439"/>
      <c r="BI80" s="16"/>
    </row>
    <row r="81" spans="1:100" ht="14.4" hidden="1" x14ac:dyDescent="0.25">
      <c r="B81" s="430"/>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2"/>
      <c r="AA81" s="433"/>
      <c r="AB81" s="433"/>
      <c r="AC81" s="433"/>
      <c r="AD81" s="433"/>
      <c r="AE81" s="433"/>
      <c r="AF81" s="434"/>
      <c r="AG81" s="435"/>
      <c r="AH81" s="436"/>
      <c r="AI81" s="436"/>
      <c r="AJ81" s="436"/>
      <c r="AK81" s="436"/>
      <c r="AL81" s="436"/>
      <c r="AM81" s="436"/>
      <c r="AN81" s="436"/>
      <c r="AO81" s="436"/>
      <c r="AP81" s="436"/>
      <c r="AQ81" s="436"/>
      <c r="AR81" s="436"/>
      <c r="AS81" s="437">
        <f t="shared" si="2"/>
        <v>0</v>
      </c>
      <c r="AT81" s="438"/>
      <c r="AU81" s="438"/>
      <c r="AV81" s="438"/>
      <c r="AW81" s="438"/>
      <c r="AX81" s="438"/>
      <c r="AY81" s="438"/>
      <c r="AZ81" s="438"/>
      <c r="BA81" s="438"/>
      <c r="BB81" s="438"/>
      <c r="BC81" s="438"/>
      <c r="BD81" s="439"/>
      <c r="BI81" s="16"/>
    </row>
    <row r="82" spans="1:100" ht="19.5" customHeight="1" x14ac:dyDescent="0.25">
      <c r="B82" s="129" t="s">
        <v>299</v>
      </c>
      <c r="C82" s="126"/>
      <c r="D82" s="126"/>
      <c r="E82" s="126"/>
      <c r="F82" s="126"/>
      <c r="G82" s="126"/>
      <c r="H82" s="126"/>
      <c r="I82" s="126"/>
      <c r="J82" s="126"/>
      <c r="K82" s="126"/>
      <c r="L82" s="126"/>
      <c r="M82" s="126"/>
      <c r="N82" s="126"/>
      <c r="O82" s="126"/>
      <c r="P82" s="126"/>
      <c r="Q82" s="126"/>
      <c r="R82" s="126"/>
      <c r="S82" s="126"/>
      <c r="T82" s="126"/>
      <c r="U82" s="126"/>
      <c r="V82" s="126"/>
      <c r="W82" s="126"/>
      <c r="X82" s="127"/>
      <c r="Y82" s="130"/>
      <c r="Z82" s="130"/>
      <c r="AA82" s="130"/>
      <c r="AB82" s="130"/>
      <c r="AC82" s="130"/>
      <c r="AD82" s="130"/>
      <c r="AE82" s="130"/>
      <c r="AF82" s="130"/>
      <c r="AG82" s="128"/>
      <c r="AH82" s="131"/>
      <c r="AI82" s="131"/>
      <c r="AJ82" s="131"/>
      <c r="AK82" s="131"/>
      <c r="AL82" s="131"/>
      <c r="AM82" s="131"/>
      <c r="AN82" s="131"/>
      <c r="AO82" s="131"/>
      <c r="AP82" s="131"/>
      <c r="AQ82" s="131"/>
      <c r="AR82" s="131"/>
      <c r="AS82" s="131"/>
      <c r="AT82" s="131"/>
      <c r="AU82" s="131"/>
      <c r="AV82" s="131"/>
      <c r="AW82" s="802">
        <f>SUM(AW67:BD72)</f>
        <v>0</v>
      </c>
      <c r="AX82" s="803"/>
      <c r="AY82" s="803"/>
      <c r="AZ82" s="803"/>
      <c r="BA82" s="803"/>
      <c r="BB82" s="803"/>
      <c r="BC82" s="803"/>
      <c r="BD82" s="804"/>
      <c r="BI82" s="16"/>
    </row>
    <row r="83" spans="1:100" ht="9.75" customHeight="1" x14ac:dyDescent="0.25">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3"/>
      <c r="AH83" s="133"/>
      <c r="AI83" s="133"/>
      <c r="AJ83" s="133"/>
      <c r="AK83" s="133"/>
      <c r="AL83" s="133"/>
      <c r="AM83" s="133"/>
      <c r="AN83" s="133"/>
      <c r="AO83" s="134"/>
      <c r="AP83" s="135"/>
      <c r="AQ83" s="135"/>
      <c r="AR83" s="135"/>
      <c r="AS83" s="135"/>
      <c r="AT83" s="135"/>
      <c r="AU83" s="135"/>
      <c r="AV83" s="135"/>
      <c r="AW83" s="134"/>
      <c r="AX83" s="135"/>
      <c r="AY83" s="135"/>
      <c r="AZ83" s="135"/>
      <c r="BA83" s="135"/>
      <c r="BB83" s="135"/>
      <c r="BC83" s="135"/>
      <c r="BD83" s="135"/>
    </row>
    <row r="84" spans="1:100" ht="15.75" customHeight="1" x14ac:dyDescent="0.25">
      <c r="B84" s="429" t="s">
        <v>124</v>
      </c>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59"/>
      <c r="AQ84" s="359"/>
      <c r="AR84" s="359"/>
      <c r="AS84" s="359"/>
      <c r="AT84" s="359"/>
      <c r="AU84" s="359"/>
      <c r="AV84" s="359"/>
      <c r="AW84" s="359"/>
      <c r="AX84" s="359"/>
      <c r="AY84" s="359"/>
      <c r="AZ84" s="359"/>
      <c r="BA84" s="359"/>
      <c r="BB84" s="359"/>
      <c r="BC84" s="359"/>
      <c r="BD84" s="359"/>
      <c r="BI84" s="16"/>
    </row>
    <row r="85" spans="1:100" ht="15" customHeight="1" x14ac:dyDescent="0.25">
      <c r="B85" s="420"/>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2"/>
      <c r="AG85" s="375" t="str">
        <f>IF(AW44="","Částka (Kč)",IF(AW44="NE","Částka vč. DPH (Kč)",IF(AND(AW44="ANO",AW45="ANO"),"Částka bez DPH (Kč)",IF(AND(AW44="ANO",AW45="NE"),"Částka vč. DPH (Kč)","Částka (Kč)"))))</f>
        <v>Částka (Kč)</v>
      </c>
      <c r="AH85" s="376"/>
      <c r="AI85" s="376"/>
      <c r="AJ85" s="376"/>
      <c r="AK85" s="376"/>
      <c r="AL85" s="376"/>
      <c r="AM85" s="376"/>
      <c r="AN85" s="376"/>
      <c r="AO85" s="376"/>
      <c r="AP85" s="376"/>
      <c r="AQ85" s="376"/>
      <c r="AR85" s="377"/>
      <c r="AS85" s="375" t="s">
        <v>4</v>
      </c>
      <c r="AT85" s="376"/>
      <c r="AU85" s="376"/>
      <c r="AV85" s="376"/>
      <c r="AW85" s="376"/>
      <c r="AX85" s="376"/>
      <c r="AY85" s="376"/>
      <c r="AZ85" s="376"/>
      <c r="BA85" s="376"/>
      <c r="BB85" s="376"/>
      <c r="BC85" s="376"/>
      <c r="BD85" s="377"/>
      <c r="BI85" s="16"/>
    </row>
    <row r="86" spans="1:100" ht="24" customHeight="1" x14ac:dyDescent="0.3">
      <c r="B86" s="423" t="s">
        <v>125</v>
      </c>
      <c r="C86" s="424"/>
      <c r="D86" s="424"/>
      <c r="E86" s="424"/>
      <c r="F86" s="424"/>
      <c r="G86" s="424"/>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5">
        <f>IF((SUM(AG87:AR93))&lt;&gt;(AW82),"Zdroje se musí rovnat nákladům!",(SUM(AG87:AR93)))</f>
        <v>0</v>
      </c>
      <c r="AH86" s="426"/>
      <c r="AI86" s="426"/>
      <c r="AJ86" s="426"/>
      <c r="AK86" s="426"/>
      <c r="AL86" s="426"/>
      <c r="AM86" s="426"/>
      <c r="AN86" s="426"/>
      <c r="AO86" s="426"/>
      <c r="AP86" s="426"/>
      <c r="AQ86" s="426"/>
      <c r="AR86" s="426"/>
      <c r="AS86" s="427" t="str">
        <f>IF((SUM(AS87:BD93))=0%,"Vyplňte vedlejší sloupec Částka…",(IF((SUM(AS87:BD93))&lt;&gt;100%,"Součet se musí rovnat 100%!",(SUM(AS87:BD93)))))</f>
        <v>Vyplňte vedlejší sloupec Částka…</v>
      </c>
      <c r="AT86" s="428"/>
      <c r="AU86" s="428"/>
      <c r="AV86" s="428"/>
      <c r="AW86" s="428"/>
      <c r="AX86" s="428"/>
      <c r="AY86" s="428"/>
      <c r="AZ86" s="428"/>
      <c r="BA86" s="428"/>
      <c r="BB86" s="428"/>
      <c r="BC86" s="428"/>
      <c r="BD86" s="428"/>
      <c r="BG86" s="808"/>
      <c r="BH86" s="809"/>
      <c r="BI86" s="810"/>
      <c r="BM86" s="409"/>
      <c r="BN86" s="410"/>
      <c r="BO86" s="410"/>
      <c r="BP86" s="410"/>
      <c r="BQ86" s="410"/>
      <c r="BR86" s="410"/>
      <c r="BS86" s="410"/>
      <c r="BT86" s="410"/>
      <c r="BU86" s="410"/>
      <c r="BV86" s="410"/>
      <c r="BW86" s="410"/>
      <c r="BX86" s="410"/>
      <c r="BY86" s="410"/>
      <c r="BZ86" s="410"/>
      <c r="CA86" s="410"/>
      <c r="CB86" s="410"/>
      <c r="CC86" s="410"/>
      <c r="CD86" s="410"/>
      <c r="CE86" s="410"/>
      <c r="CF86" s="410"/>
      <c r="CG86" s="410"/>
      <c r="CH86" s="410"/>
      <c r="CI86" s="410"/>
      <c r="CJ86" s="410"/>
      <c r="CK86" s="410"/>
      <c r="CL86" s="410"/>
      <c r="CM86" s="410"/>
      <c r="CN86" s="410"/>
      <c r="CO86" s="410"/>
      <c r="CP86" s="410"/>
      <c r="CQ86" s="410"/>
      <c r="CR86" s="410"/>
      <c r="CS86" s="410"/>
      <c r="CT86" s="410"/>
      <c r="CU86" s="410"/>
      <c r="CV86" s="410"/>
    </row>
    <row r="87" spans="1:100" ht="24" customHeight="1" x14ac:dyDescent="0.3">
      <c r="B87" s="411" t="s">
        <v>126</v>
      </c>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3"/>
      <c r="AH87" s="414"/>
      <c r="AI87" s="414"/>
      <c r="AJ87" s="414"/>
      <c r="AK87" s="414"/>
      <c r="AL87" s="414"/>
      <c r="AM87" s="414"/>
      <c r="AN87" s="414"/>
      <c r="AO87" s="414"/>
      <c r="AP87" s="414"/>
      <c r="AQ87" s="414"/>
      <c r="AR87" s="414"/>
      <c r="AS87" s="403" t="str">
        <f>IF((AW82)=0,"nelze vypočítat",(IF(AG87/(AW82)&gt;50%,"Nemůže být &gt; 50%!!!",AG87/(AW82))))</f>
        <v>nelze vypočítat</v>
      </c>
      <c r="AT87" s="404"/>
      <c r="AU87" s="404"/>
      <c r="AV87" s="404"/>
      <c r="AW87" s="404"/>
      <c r="AX87" s="404"/>
      <c r="AY87" s="404"/>
      <c r="AZ87" s="404"/>
      <c r="BA87" s="404"/>
      <c r="BB87" s="404"/>
      <c r="BC87" s="404"/>
      <c r="BD87" s="404"/>
      <c r="BG87" s="808"/>
      <c r="BH87" s="809"/>
      <c r="BI87" s="811"/>
      <c r="BJ87" s="39"/>
      <c r="BK87" s="40"/>
    </row>
    <row r="88" spans="1:100" ht="24" customHeight="1" x14ac:dyDescent="0.25">
      <c r="B88" s="411" t="s">
        <v>3</v>
      </c>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3"/>
      <c r="AH88" s="414"/>
      <c r="AI88" s="414"/>
      <c r="AJ88" s="414"/>
      <c r="AK88" s="414"/>
      <c r="AL88" s="414"/>
      <c r="AM88" s="414"/>
      <c r="AN88" s="414"/>
      <c r="AO88" s="414"/>
      <c r="AP88" s="414"/>
      <c r="AQ88" s="414"/>
      <c r="AR88" s="414"/>
      <c r="AS88" s="403" t="str">
        <f>IF((AW82)=0,"nelze vypočítat",AG88/(AW82))</f>
        <v>nelze vypočítat</v>
      </c>
      <c r="AT88" s="404"/>
      <c r="AU88" s="404"/>
      <c r="AV88" s="404"/>
      <c r="AW88" s="404"/>
      <c r="AX88" s="404"/>
      <c r="AY88" s="404"/>
      <c r="AZ88" s="404"/>
      <c r="BA88" s="404"/>
      <c r="BB88" s="404"/>
      <c r="BC88" s="404"/>
      <c r="BD88" s="404"/>
      <c r="BG88" s="809"/>
      <c r="BH88" s="809"/>
      <c r="BI88" s="811"/>
    </row>
    <row r="89" spans="1:100" ht="24" hidden="1" customHeight="1" x14ac:dyDescent="0.3">
      <c r="B89" s="415" t="s">
        <v>38</v>
      </c>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6"/>
      <c r="AH89" s="417"/>
      <c r="AI89" s="417"/>
      <c r="AJ89" s="417"/>
      <c r="AK89" s="417"/>
      <c r="AL89" s="417"/>
      <c r="AM89" s="417"/>
      <c r="AN89" s="417"/>
      <c r="AO89" s="417"/>
      <c r="AP89" s="417"/>
      <c r="AQ89" s="417"/>
      <c r="AR89" s="417"/>
      <c r="AS89" s="418"/>
      <c r="AT89" s="419"/>
      <c r="AU89" s="419"/>
      <c r="AV89" s="419"/>
      <c r="AW89" s="419"/>
      <c r="AX89" s="419"/>
      <c r="AY89" s="419"/>
      <c r="AZ89" s="419"/>
      <c r="BA89" s="419"/>
      <c r="BB89" s="419"/>
      <c r="BC89" s="419"/>
      <c r="BD89" s="419"/>
      <c r="BG89" s="115"/>
      <c r="BI89" s="16"/>
      <c r="BJ89" s="116" t="s">
        <v>300</v>
      </c>
    </row>
    <row r="90" spans="1:100" ht="24" hidden="1" customHeight="1" x14ac:dyDescent="0.3">
      <c r="B90" s="400"/>
      <c r="C90" s="401"/>
      <c r="D90" s="401"/>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2"/>
      <c r="AG90" s="413"/>
      <c r="AH90" s="414"/>
      <c r="AI90" s="414"/>
      <c r="AJ90" s="414"/>
      <c r="AK90" s="414"/>
      <c r="AL90" s="414"/>
      <c r="AM90" s="414"/>
      <c r="AN90" s="414"/>
      <c r="AO90" s="414"/>
      <c r="AP90" s="414"/>
      <c r="AQ90" s="414"/>
      <c r="AR90" s="414"/>
      <c r="AS90" s="403" t="str">
        <f>IF((AW82)=0,"nelze vypočítat",AG90/(AW82))</f>
        <v>nelze vypočítat</v>
      </c>
      <c r="AT90" s="404"/>
      <c r="AU90" s="404"/>
      <c r="AV90" s="404"/>
      <c r="AW90" s="404"/>
      <c r="AX90" s="404"/>
      <c r="AY90" s="404"/>
      <c r="AZ90" s="404"/>
      <c r="BA90" s="404"/>
      <c r="BB90" s="404"/>
      <c r="BC90" s="404"/>
      <c r="BD90" s="404"/>
      <c r="BG90" s="116"/>
      <c r="BI90" s="16"/>
    </row>
    <row r="91" spans="1:100" ht="24" hidden="1" customHeight="1" x14ac:dyDescent="0.25">
      <c r="B91" s="400"/>
      <c r="C91" s="401"/>
      <c r="D91" s="401"/>
      <c r="E91" s="401"/>
      <c r="F91" s="401"/>
      <c r="G91" s="401"/>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2"/>
      <c r="AG91" s="413"/>
      <c r="AH91" s="414"/>
      <c r="AI91" s="414"/>
      <c r="AJ91" s="414"/>
      <c r="AK91" s="414"/>
      <c r="AL91" s="414"/>
      <c r="AM91" s="414"/>
      <c r="AN91" s="414"/>
      <c r="AO91" s="414"/>
      <c r="AP91" s="414"/>
      <c r="AQ91" s="414"/>
      <c r="AR91" s="414"/>
      <c r="AS91" s="403" t="str">
        <f>IF((AW83)=0,"nelze vypočítat",AG91/(AW83))</f>
        <v>nelze vypočítat</v>
      </c>
      <c r="AT91" s="404"/>
      <c r="AU91" s="404"/>
      <c r="AV91" s="404"/>
      <c r="AW91" s="404"/>
      <c r="AX91" s="404"/>
      <c r="AY91" s="404"/>
      <c r="AZ91" s="404"/>
      <c r="BA91" s="404"/>
      <c r="BB91" s="404"/>
      <c r="BC91" s="404"/>
      <c r="BD91" s="404"/>
      <c r="BG91" s="115"/>
      <c r="BI91" s="16"/>
      <c r="BK91" s="405"/>
      <c r="BL91" s="405"/>
      <c r="BM91" s="405"/>
      <c r="BN91" s="405"/>
      <c r="BO91" s="405"/>
      <c r="BP91" s="405"/>
      <c r="BQ91" s="405"/>
      <c r="BR91" s="405"/>
      <c r="BS91" s="405"/>
      <c r="BT91" s="405"/>
      <c r="BU91" s="405"/>
      <c r="BV91" s="405"/>
      <c r="BW91" s="405"/>
      <c r="BX91" s="405"/>
      <c r="BY91" s="405"/>
      <c r="BZ91" s="405"/>
      <c r="CA91" s="405"/>
      <c r="CB91" s="405"/>
      <c r="CC91" s="405"/>
      <c r="CD91" s="405"/>
      <c r="CE91" s="405"/>
      <c r="CF91" s="405"/>
      <c r="CG91" s="405"/>
      <c r="CH91" s="405"/>
      <c r="CI91" s="405"/>
      <c r="CJ91" s="405"/>
      <c r="CK91" s="405"/>
      <c r="CL91" s="405"/>
      <c r="CM91" s="405"/>
      <c r="CN91" s="405"/>
      <c r="CO91" s="405"/>
      <c r="CP91" s="405"/>
      <c r="CQ91" s="405"/>
      <c r="CR91" s="405"/>
      <c r="CS91" s="405"/>
    </row>
    <row r="92" spans="1:100" ht="24" hidden="1" customHeight="1" x14ac:dyDescent="0.25">
      <c r="B92" s="400"/>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2"/>
      <c r="AG92" s="413"/>
      <c r="AH92" s="414"/>
      <c r="AI92" s="414"/>
      <c r="AJ92" s="414"/>
      <c r="AK92" s="414"/>
      <c r="AL92" s="414"/>
      <c r="AM92" s="414"/>
      <c r="AN92" s="414"/>
      <c r="AO92" s="414"/>
      <c r="AP92" s="414"/>
      <c r="AQ92" s="414"/>
      <c r="AR92" s="414"/>
      <c r="AS92" s="403" t="str">
        <f t="shared" ref="AS92:AS93" si="3">IF((AW84)=0,"nelze vypočítat",AG92/(AW84))</f>
        <v>nelze vypočítat</v>
      </c>
      <c r="AT92" s="404"/>
      <c r="AU92" s="404"/>
      <c r="AV92" s="404"/>
      <c r="AW92" s="404"/>
      <c r="AX92" s="404"/>
      <c r="AY92" s="404"/>
      <c r="AZ92" s="404"/>
      <c r="BA92" s="404"/>
      <c r="BB92" s="404"/>
      <c r="BC92" s="404"/>
      <c r="BD92" s="404"/>
      <c r="BG92" s="115"/>
      <c r="BI92" s="16"/>
      <c r="BK92" s="405"/>
      <c r="BL92" s="405"/>
      <c r="BM92" s="405"/>
      <c r="BN92" s="405"/>
      <c r="BO92" s="405"/>
      <c r="BP92" s="405"/>
      <c r="BQ92" s="405"/>
      <c r="BR92" s="405"/>
      <c r="BS92" s="405"/>
      <c r="BT92" s="405"/>
      <c r="BU92" s="405"/>
      <c r="BV92" s="405"/>
      <c r="BW92" s="405"/>
      <c r="BX92" s="405"/>
      <c r="BY92" s="405"/>
      <c r="BZ92" s="405"/>
      <c r="CA92" s="405"/>
      <c r="CB92" s="405"/>
      <c r="CC92" s="405"/>
      <c r="CD92" s="405"/>
      <c r="CE92" s="405"/>
      <c r="CF92" s="405"/>
      <c r="CG92" s="405"/>
      <c r="CH92" s="405"/>
      <c r="CI92" s="405"/>
      <c r="CJ92" s="405"/>
      <c r="CK92" s="405"/>
      <c r="CL92" s="405"/>
      <c r="CM92" s="405"/>
      <c r="CN92" s="405"/>
      <c r="CO92" s="405"/>
      <c r="CP92" s="405"/>
      <c r="CQ92" s="405"/>
      <c r="CR92" s="405"/>
      <c r="CS92" s="405"/>
    </row>
    <row r="93" spans="1:100" ht="24" hidden="1" customHeight="1" x14ac:dyDescent="0.25">
      <c r="B93" s="406"/>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8"/>
      <c r="AG93" s="413"/>
      <c r="AH93" s="414"/>
      <c r="AI93" s="414"/>
      <c r="AJ93" s="414"/>
      <c r="AK93" s="414"/>
      <c r="AL93" s="414"/>
      <c r="AM93" s="414"/>
      <c r="AN93" s="414"/>
      <c r="AO93" s="414"/>
      <c r="AP93" s="414"/>
      <c r="AQ93" s="414"/>
      <c r="AR93" s="414"/>
      <c r="AS93" s="403" t="str">
        <f t="shared" si="3"/>
        <v>nelze vypočítat</v>
      </c>
      <c r="AT93" s="404"/>
      <c r="AU93" s="404"/>
      <c r="AV93" s="404"/>
      <c r="AW93" s="404"/>
      <c r="AX93" s="404"/>
      <c r="AY93" s="404"/>
      <c r="AZ93" s="404"/>
      <c r="BA93" s="404"/>
      <c r="BB93" s="404"/>
      <c r="BC93" s="404"/>
      <c r="BD93" s="404"/>
      <c r="BG93" s="115"/>
      <c r="BI93" s="16"/>
      <c r="BK93" s="405"/>
      <c r="BL93" s="405"/>
      <c r="BM93" s="405"/>
      <c r="BN93" s="405"/>
      <c r="BO93" s="405"/>
      <c r="BP93" s="405"/>
      <c r="BQ93" s="405"/>
      <c r="BR93" s="405"/>
      <c r="BS93" s="405"/>
      <c r="BT93" s="405"/>
      <c r="BU93" s="405"/>
      <c r="BV93" s="405"/>
      <c r="BW93" s="405"/>
      <c r="BX93" s="405"/>
      <c r="BY93" s="405"/>
      <c r="BZ93" s="405"/>
      <c r="CA93" s="405"/>
      <c r="CB93" s="405"/>
      <c r="CC93" s="405"/>
      <c r="CD93" s="405"/>
      <c r="CE93" s="405"/>
      <c r="CF93" s="405"/>
      <c r="CG93" s="405"/>
      <c r="CH93" s="405"/>
      <c r="CI93" s="405"/>
      <c r="CJ93" s="405"/>
      <c r="CK93" s="405"/>
      <c r="CL93" s="405"/>
      <c r="CM93" s="405"/>
      <c r="CN93" s="405"/>
      <c r="CO93" s="405"/>
      <c r="CP93" s="405"/>
      <c r="CQ93" s="405"/>
      <c r="CR93" s="405"/>
      <c r="CS93" s="405"/>
    </row>
    <row r="94" spans="1:100" ht="2.25" customHeight="1" x14ac:dyDescent="0.25">
      <c r="BI94" s="16"/>
    </row>
    <row r="95" spans="1:100" ht="25.5" customHeight="1" x14ac:dyDescent="0.3">
      <c r="A95" s="118"/>
      <c r="B95" s="119" t="s">
        <v>238</v>
      </c>
      <c r="C95" s="136"/>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G95" s="114"/>
      <c r="BI95" s="16"/>
    </row>
    <row r="96" spans="1:100" ht="34.5" customHeight="1" x14ac:dyDescent="0.25">
      <c r="B96" s="395" t="s">
        <v>131</v>
      </c>
      <c r="C96" s="396"/>
      <c r="D96" s="396"/>
      <c r="E96" s="396"/>
      <c r="F96" s="396"/>
      <c r="G96" s="396"/>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6"/>
      <c r="AY96" s="396"/>
      <c r="AZ96" s="396"/>
      <c r="BA96" s="396"/>
      <c r="BB96" s="396"/>
      <c r="BC96" s="396"/>
      <c r="BD96" s="396"/>
      <c r="BI96" s="16"/>
    </row>
    <row r="97" spans="1:74" ht="4.5" hidden="1" customHeight="1"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I97" s="9"/>
    </row>
    <row r="98" spans="1:74" ht="16.8" hidden="1" x14ac:dyDescent="0.3">
      <c r="A98" s="137"/>
      <c r="B98" s="138" t="s">
        <v>132</v>
      </c>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I98" s="9"/>
    </row>
    <row r="99" spans="1:74" ht="61.5" hidden="1" customHeight="1" x14ac:dyDescent="0.25">
      <c r="A99" s="137"/>
      <c r="B99" s="397" t="s">
        <v>310</v>
      </c>
      <c r="C99" s="398"/>
      <c r="D99" s="398"/>
      <c r="E99" s="398"/>
      <c r="F99" s="398"/>
      <c r="G99" s="398"/>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137"/>
      <c r="BI99" s="9"/>
    </row>
    <row r="100" spans="1:74" ht="20.25" hidden="1" customHeight="1" x14ac:dyDescent="0.25">
      <c r="A100" s="137"/>
      <c r="B100" s="391"/>
      <c r="C100" s="392"/>
      <c r="D100" s="392"/>
      <c r="E100" s="392"/>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2"/>
      <c r="AY100" s="392"/>
      <c r="AZ100" s="392"/>
      <c r="BA100" s="392"/>
      <c r="BB100" s="392"/>
      <c r="BC100" s="392"/>
      <c r="BD100" s="399"/>
      <c r="BE100" s="137"/>
      <c r="BI100" s="9"/>
    </row>
    <row r="101" spans="1:74" ht="20.25" hidden="1" customHeight="1" x14ac:dyDescent="0.25">
      <c r="A101" s="137"/>
      <c r="B101" s="391"/>
      <c r="C101" s="392"/>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2"/>
      <c r="AY101" s="392"/>
      <c r="AZ101" s="392"/>
      <c r="BA101" s="392"/>
      <c r="BB101" s="392"/>
      <c r="BC101" s="393"/>
      <c r="BD101" s="394"/>
      <c r="BE101" s="137"/>
      <c r="BI101" s="9"/>
    </row>
    <row r="102" spans="1:74" ht="20.25" hidden="1" customHeight="1" x14ac:dyDescent="0.25">
      <c r="A102" s="137"/>
      <c r="B102" s="391"/>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c r="AD102" s="392"/>
      <c r="AE102" s="392"/>
      <c r="AF102" s="392"/>
      <c r="AG102" s="392"/>
      <c r="AH102" s="392"/>
      <c r="AI102" s="392"/>
      <c r="AJ102" s="392"/>
      <c r="AK102" s="392"/>
      <c r="AL102" s="392"/>
      <c r="AM102" s="392"/>
      <c r="AN102" s="392"/>
      <c r="AO102" s="392"/>
      <c r="AP102" s="392"/>
      <c r="AQ102" s="392"/>
      <c r="AR102" s="392"/>
      <c r="AS102" s="392"/>
      <c r="AT102" s="392"/>
      <c r="AU102" s="392"/>
      <c r="AV102" s="392"/>
      <c r="AW102" s="392"/>
      <c r="AX102" s="392"/>
      <c r="AY102" s="392"/>
      <c r="AZ102" s="392"/>
      <c r="BA102" s="392"/>
      <c r="BB102" s="392"/>
      <c r="BC102" s="393"/>
      <c r="BD102" s="394"/>
      <c r="BE102" s="137"/>
      <c r="BI102" s="9"/>
    </row>
    <row r="103" spans="1:74" ht="20.25" hidden="1" customHeight="1" x14ac:dyDescent="0.25">
      <c r="A103" s="137"/>
      <c r="B103" s="391"/>
      <c r="C103" s="392"/>
      <c r="D103" s="392"/>
      <c r="E103" s="392"/>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2"/>
      <c r="AD103" s="392"/>
      <c r="AE103" s="392"/>
      <c r="AF103" s="392"/>
      <c r="AG103" s="392"/>
      <c r="AH103" s="392"/>
      <c r="AI103" s="392"/>
      <c r="AJ103" s="392"/>
      <c r="AK103" s="392"/>
      <c r="AL103" s="392"/>
      <c r="AM103" s="392"/>
      <c r="AN103" s="392"/>
      <c r="AO103" s="392"/>
      <c r="AP103" s="392"/>
      <c r="AQ103" s="392"/>
      <c r="AR103" s="392"/>
      <c r="AS103" s="392"/>
      <c r="AT103" s="392"/>
      <c r="AU103" s="392"/>
      <c r="AV103" s="392"/>
      <c r="AW103" s="392"/>
      <c r="AX103" s="392"/>
      <c r="AY103" s="392"/>
      <c r="AZ103" s="392"/>
      <c r="BA103" s="392"/>
      <c r="BB103" s="392"/>
      <c r="BC103" s="393"/>
      <c r="BD103" s="394"/>
      <c r="BE103" s="137"/>
      <c r="BI103" s="9"/>
    </row>
    <row r="104" spans="1:74" ht="20.25" hidden="1" customHeight="1" x14ac:dyDescent="0.25">
      <c r="A104" s="137"/>
      <c r="B104" s="391"/>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2"/>
      <c r="AW104" s="392"/>
      <c r="AX104" s="392"/>
      <c r="AY104" s="392"/>
      <c r="AZ104" s="392"/>
      <c r="BA104" s="392"/>
      <c r="BB104" s="392"/>
      <c r="BC104" s="393"/>
      <c r="BD104" s="394"/>
      <c r="BE104" s="137"/>
      <c r="BI104" s="9"/>
    </row>
    <row r="105" spans="1:74" ht="6" hidden="1" customHeight="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I105" s="9"/>
    </row>
    <row r="106" spans="1:74" ht="25.5" customHeight="1" x14ac:dyDescent="0.3">
      <c r="A106" s="118"/>
      <c r="B106" s="119" t="s">
        <v>239</v>
      </c>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F106" s="24" t="s">
        <v>93</v>
      </c>
      <c r="BG106" s="25" t="s">
        <v>240</v>
      </c>
      <c r="BH106" s="25" t="s">
        <v>136</v>
      </c>
      <c r="BI106" s="25" t="s">
        <v>137</v>
      </c>
    </row>
    <row r="107" spans="1:74" ht="23.25" customHeight="1" x14ac:dyDescent="0.3">
      <c r="A107" s="18"/>
      <c r="B107" s="18" t="s">
        <v>135</v>
      </c>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2" t="s">
        <v>46</v>
      </c>
      <c r="BI107" s="16"/>
    </row>
    <row r="108" spans="1:74" ht="21" customHeight="1" x14ac:dyDescent="0.3">
      <c r="B108" s="197" t="s">
        <v>39</v>
      </c>
      <c r="C108" s="190"/>
      <c r="D108" s="190"/>
      <c r="E108" s="190"/>
      <c r="F108" s="190"/>
      <c r="G108" s="190"/>
      <c r="H108" s="190"/>
      <c r="I108" s="190"/>
      <c r="J108" s="190"/>
      <c r="K108" s="190"/>
      <c r="L108" s="190"/>
      <c r="M108" s="190"/>
      <c r="N108" s="190"/>
      <c r="O108" s="190"/>
      <c r="P108" s="190"/>
      <c r="Q108" s="190"/>
      <c r="R108" s="190"/>
      <c r="S108" s="190"/>
      <c r="T108" s="191"/>
      <c r="U108" s="818" t="s">
        <v>137</v>
      </c>
      <c r="V108" s="818"/>
      <c r="W108" s="818"/>
      <c r="X108" s="818"/>
      <c r="Y108" s="818"/>
      <c r="Z108" s="818"/>
      <c r="AA108" s="818"/>
      <c r="AB108" s="818"/>
      <c r="AC108" s="818"/>
      <c r="AD108" s="818"/>
      <c r="AE108" s="818"/>
      <c r="AF108" s="818"/>
      <c r="AG108" s="818"/>
      <c r="AH108" s="818"/>
      <c r="AI108" s="818"/>
      <c r="AJ108" s="818"/>
      <c r="AK108" s="818"/>
      <c r="AL108" s="818"/>
      <c r="AM108" s="818"/>
      <c r="AN108" s="818"/>
      <c r="AO108" s="818"/>
      <c r="AP108" s="818"/>
      <c r="AQ108" s="818"/>
      <c r="AR108" s="818"/>
      <c r="AS108" s="818"/>
      <c r="AT108" s="818"/>
      <c r="AU108" s="818"/>
      <c r="AV108" s="818"/>
      <c r="AW108" s="818"/>
      <c r="AX108" s="818"/>
      <c r="AY108" s="818"/>
      <c r="AZ108" s="818"/>
      <c r="BA108" s="818"/>
      <c r="BB108" s="818"/>
      <c r="BC108" s="818"/>
      <c r="BD108" s="819"/>
      <c r="BF108" s="2" t="s">
        <v>47</v>
      </c>
      <c r="BI108" s="16"/>
      <c r="BM108" s="3"/>
      <c r="BN108" s="3"/>
      <c r="BO108" s="3"/>
      <c r="BP108" s="3"/>
      <c r="BQ108" s="3"/>
      <c r="BR108" s="3"/>
      <c r="BS108" s="3"/>
      <c r="BT108" s="3"/>
      <c r="BU108" s="3"/>
      <c r="BV108" s="3"/>
    </row>
    <row r="109" spans="1:74" ht="21" customHeight="1" x14ac:dyDescent="0.3">
      <c r="B109" s="197" t="str">
        <f>IF(OR(U108=BG108,U108=BH108),"-","Právní forma žadatele:")</f>
        <v>Právní forma žadatele:</v>
      </c>
      <c r="C109" s="190"/>
      <c r="D109" s="190"/>
      <c r="E109" s="190"/>
      <c r="F109" s="190"/>
      <c r="G109" s="190"/>
      <c r="H109" s="190"/>
      <c r="I109" s="190"/>
      <c r="J109" s="190"/>
      <c r="K109" s="190"/>
      <c r="L109" s="190"/>
      <c r="M109" s="190"/>
      <c r="N109" s="190"/>
      <c r="O109" s="190"/>
      <c r="P109" s="190"/>
      <c r="Q109" s="190"/>
      <c r="R109" s="190"/>
      <c r="S109" s="190"/>
      <c r="T109" s="191"/>
      <c r="U109" s="209" t="s">
        <v>93</v>
      </c>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c r="AW109" s="209"/>
      <c r="AX109" s="209"/>
      <c r="AY109" s="209"/>
      <c r="AZ109" s="209"/>
      <c r="BA109" s="209"/>
      <c r="BB109" s="209"/>
      <c r="BC109" s="209"/>
      <c r="BD109" s="210"/>
      <c r="BF109" s="2" t="s">
        <v>48</v>
      </c>
      <c r="BG109" s="10"/>
      <c r="BH109" s="10"/>
      <c r="BI109" s="16"/>
      <c r="BM109" s="3"/>
      <c r="BN109" s="3"/>
      <c r="BO109" s="3"/>
      <c r="BP109" s="3"/>
      <c r="BQ109" s="3"/>
      <c r="BR109" s="3"/>
      <c r="BS109" s="3"/>
      <c r="BT109" s="3"/>
      <c r="BU109" s="3"/>
      <c r="BV109" s="3"/>
    </row>
    <row r="110" spans="1:74" ht="21" customHeight="1" x14ac:dyDescent="0.3">
      <c r="B110" s="197" t="str">
        <f>IF(U108="fyzická osoba","Titul, jméno a příjmení, titul za:",IF(U108="podnikající fyzická osoba","Titul, jméno a příjmení, titul za:",IF(U108="právnická osoba","Název, popř. obchodní firma:"," ")))</f>
        <v>Název, popř. obchodní firma:</v>
      </c>
      <c r="C110" s="190"/>
      <c r="D110" s="190"/>
      <c r="E110" s="190"/>
      <c r="F110" s="190"/>
      <c r="G110" s="190"/>
      <c r="H110" s="190"/>
      <c r="I110" s="190"/>
      <c r="J110" s="190"/>
      <c r="K110" s="190"/>
      <c r="L110" s="190"/>
      <c r="M110" s="190"/>
      <c r="N110" s="190"/>
      <c r="O110" s="190"/>
      <c r="P110" s="190"/>
      <c r="Q110" s="190"/>
      <c r="R110" s="190"/>
      <c r="S110" s="190"/>
      <c r="T110" s="191"/>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6"/>
      <c r="BF110" s="2" t="s">
        <v>49</v>
      </c>
      <c r="BI110" s="16"/>
      <c r="BM110" s="3"/>
      <c r="BN110" s="3"/>
      <c r="BO110" s="3"/>
      <c r="BP110" s="3"/>
      <c r="BQ110" s="3"/>
      <c r="BR110" s="3"/>
      <c r="BS110" s="3"/>
      <c r="BT110" s="3"/>
      <c r="BU110" s="3"/>
      <c r="BV110" s="3"/>
    </row>
    <row r="111" spans="1:74" ht="21" hidden="1" customHeight="1" x14ac:dyDescent="0.3">
      <c r="B111" s="197" t="str">
        <f>IF(U108="fyzická osoba","Datum narození:",IF(U108="podnikající fyzická osoba","Datum narození:",IF(U108="právnická osoba"," -  "," ")))</f>
        <v xml:space="preserve"> -  </v>
      </c>
      <c r="C111" s="190"/>
      <c r="D111" s="190"/>
      <c r="E111" s="190"/>
      <c r="F111" s="190"/>
      <c r="G111" s="190"/>
      <c r="H111" s="190"/>
      <c r="I111" s="190"/>
      <c r="J111" s="190"/>
      <c r="K111" s="190"/>
      <c r="L111" s="190"/>
      <c r="M111" s="190"/>
      <c r="N111" s="190"/>
      <c r="O111" s="190"/>
      <c r="P111" s="190"/>
      <c r="Q111" s="190"/>
      <c r="R111" s="190"/>
      <c r="S111" s="190"/>
      <c r="T111" s="191"/>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89"/>
      <c r="AW111" s="389"/>
      <c r="AX111" s="389"/>
      <c r="AY111" s="389"/>
      <c r="AZ111" s="389"/>
      <c r="BA111" s="389"/>
      <c r="BB111" s="389"/>
      <c r="BC111" s="389"/>
      <c r="BD111" s="390"/>
      <c r="BF111" s="2" t="s">
        <v>50</v>
      </c>
      <c r="BI111" s="16"/>
      <c r="BM111" s="3"/>
      <c r="BN111" s="3"/>
      <c r="BO111" s="3"/>
      <c r="BP111" s="3"/>
      <c r="BQ111" s="3"/>
      <c r="BR111" s="3"/>
      <c r="BS111" s="3"/>
      <c r="BT111" s="3"/>
      <c r="BU111" s="3"/>
      <c r="BV111" s="3"/>
    </row>
    <row r="112" spans="1:74" ht="30" customHeight="1" x14ac:dyDescent="0.3">
      <c r="B112" s="197" t="str">
        <f>IF(U108="fyzická osoba","Adresa trvalého bydliště:                               (ulice, č.p., PSČ, obec)",IF(U108="podnikající fyzická osoba","Adresa sídla:                                 (ulice, č.p., PSČ, obec)",IF(U108="právnická osoba","Sídlo:                                                      (ulice, č.p., PSČ, obec)"," ")))</f>
        <v>Sídlo:                                                      (ulice, č.p., PSČ, obec)</v>
      </c>
      <c r="C112" s="190"/>
      <c r="D112" s="190"/>
      <c r="E112" s="190"/>
      <c r="F112" s="190"/>
      <c r="G112" s="190"/>
      <c r="H112" s="190"/>
      <c r="I112" s="190"/>
      <c r="J112" s="190"/>
      <c r="K112" s="190"/>
      <c r="L112" s="190"/>
      <c r="M112" s="190"/>
      <c r="N112" s="190"/>
      <c r="O112" s="190"/>
      <c r="P112" s="190"/>
      <c r="Q112" s="190"/>
      <c r="R112" s="190"/>
      <c r="S112" s="190"/>
      <c r="T112" s="191"/>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6"/>
      <c r="BF112" s="2" t="s">
        <v>51</v>
      </c>
      <c r="BI112" s="16"/>
      <c r="BM112" s="3"/>
      <c r="BN112" s="3"/>
      <c r="BO112" s="3"/>
      <c r="BP112" s="3"/>
      <c r="BQ112" s="3"/>
      <c r="BR112" s="3"/>
      <c r="BS112" s="3"/>
      <c r="BT112" s="3"/>
      <c r="BU112" s="3"/>
      <c r="BV112" s="3"/>
    </row>
    <row r="113" spans="2:125" ht="21" customHeight="1" x14ac:dyDescent="0.3">
      <c r="B113" s="197" t="str">
        <f>IF(U108="fyzická osoba"," - ",IF(U108="podnikající fyzická osoba","IČO:",IF(U108="právnická osoba","IČO:"," ")))</f>
        <v>IČO:</v>
      </c>
      <c r="C113" s="190"/>
      <c r="D113" s="190"/>
      <c r="E113" s="190"/>
      <c r="F113" s="190"/>
      <c r="G113" s="190"/>
      <c r="H113" s="190"/>
      <c r="I113" s="190"/>
      <c r="J113" s="190"/>
      <c r="K113" s="190"/>
      <c r="L113" s="190"/>
      <c r="M113" s="190"/>
      <c r="N113" s="190"/>
      <c r="O113" s="190"/>
      <c r="P113" s="190"/>
      <c r="Q113" s="190"/>
      <c r="R113" s="190"/>
      <c r="S113" s="190"/>
      <c r="T113" s="191"/>
      <c r="U113" s="383"/>
      <c r="V113" s="387"/>
      <c r="W113" s="387"/>
      <c r="X113" s="387"/>
      <c r="Y113" s="387"/>
      <c r="Z113" s="387"/>
      <c r="AA113" s="387"/>
      <c r="AB113" s="387"/>
      <c r="AC113" s="387"/>
      <c r="AD113" s="387"/>
      <c r="AE113" s="387"/>
      <c r="AF113" s="387"/>
      <c r="AG113" s="387"/>
      <c r="AH113" s="387"/>
      <c r="AI113" s="387"/>
      <c r="AJ113" s="387"/>
      <c r="AK113" s="387"/>
      <c r="AL113" s="387"/>
      <c r="AM113" s="387"/>
      <c r="AN113" s="387"/>
      <c r="AO113" s="387"/>
      <c r="AP113" s="387"/>
      <c r="AQ113" s="387"/>
      <c r="AR113" s="387"/>
      <c r="AS113" s="387"/>
      <c r="AT113" s="387"/>
      <c r="AU113" s="387"/>
      <c r="AV113" s="387"/>
      <c r="AW113" s="387"/>
      <c r="AX113" s="387"/>
      <c r="AY113" s="387"/>
      <c r="AZ113" s="387"/>
      <c r="BA113" s="387"/>
      <c r="BB113" s="387"/>
      <c r="BC113" s="387"/>
      <c r="BD113" s="388"/>
      <c r="BF113" s="2" t="s">
        <v>52</v>
      </c>
      <c r="BI113" s="16"/>
      <c r="BM113" s="3"/>
      <c r="BN113" s="3"/>
      <c r="BO113" s="3"/>
      <c r="BP113" s="3"/>
      <c r="BQ113" s="3"/>
      <c r="BR113" s="3"/>
      <c r="BS113" s="3"/>
      <c r="BT113" s="3"/>
      <c r="BU113" s="3"/>
      <c r="BV113" s="3"/>
    </row>
    <row r="114" spans="2:125" ht="21" customHeight="1" x14ac:dyDescent="0.3">
      <c r="B114" s="197" t="str">
        <f>IF(U108="fyzická osoba"," - ",IF(U108="podnikající fyzická osoba","DIČ (je-li přiděleno):",IF(U108="právnická osoba","DIČ (je-li přiděleno):"," ")))</f>
        <v>DIČ (je-li přiděleno):</v>
      </c>
      <c r="C114" s="190"/>
      <c r="D114" s="190"/>
      <c r="E114" s="190"/>
      <c r="F114" s="190"/>
      <c r="G114" s="190"/>
      <c r="H114" s="190"/>
      <c r="I114" s="190"/>
      <c r="J114" s="190"/>
      <c r="K114" s="190"/>
      <c r="L114" s="190"/>
      <c r="M114" s="190"/>
      <c r="N114" s="190"/>
      <c r="O114" s="190"/>
      <c r="P114" s="190"/>
      <c r="Q114" s="190"/>
      <c r="R114" s="190"/>
      <c r="S114" s="190"/>
      <c r="T114" s="191"/>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6"/>
      <c r="BF114" s="2" t="s">
        <v>53</v>
      </c>
      <c r="BI114" s="16"/>
      <c r="BM114" s="3"/>
      <c r="BN114" s="3"/>
      <c r="BO114" s="3"/>
      <c r="BP114" s="3"/>
      <c r="BQ114" s="3"/>
      <c r="BR114" s="3"/>
      <c r="BS114" s="3"/>
      <c r="BT114" s="3"/>
      <c r="BU114" s="3"/>
      <c r="BV114" s="3"/>
    </row>
    <row r="115" spans="2:125" ht="20.25" customHeight="1" x14ac:dyDescent="0.3">
      <c r="B115" s="197" t="s">
        <v>138</v>
      </c>
      <c r="C115" s="190"/>
      <c r="D115" s="190"/>
      <c r="E115" s="190"/>
      <c r="F115" s="190"/>
      <c r="G115" s="190"/>
      <c r="H115" s="190"/>
      <c r="I115" s="190"/>
      <c r="J115" s="190"/>
      <c r="K115" s="190"/>
      <c r="L115" s="190"/>
      <c r="M115" s="190"/>
      <c r="N115" s="190"/>
      <c r="O115" s="190"/>
      <c r="P115" s="190"/>
      <c r="Q115" s="190"/>
      <c r="R115" s="190"/>
      <c r="S115" s="190"/>
      <c r="T115" s="191"/>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6"/>
      <c r="BF115" s="2" t="s">
        <v>54</v>
      </c>
      <c r="BI115" s="16"/>
      <c r="BM115" s="3"/>
      <c r="BN115" s="3"/>
      <c r="BO115" s="3"/>
      <c r="BP115" s="3"/>
      <c r="BQ115" s="3"/>
      <c r="BR115" s="3"/>
      <c r="BS115" s="3"/>
      <c r="BT115" s="3"/>
      <c r="BU115" s="3"/>
      <c r="BV115" s="3"/>
    </row>
    <row r="116" spans="2:125" ht="21" customHeight="1" x14ac:dyDescent="0.3">
      <c r="B116" s="197" t="s">
        <v>0</v>
      </c>
      <c r="C116" s="190"/>
      <c r="D116" s="190"/>
      <c r="E116" s="190"/>
      <c r="F116" s="190"/>
      <c r="G116" s="190"/>
      <c r="H116" s="190"/>
      <c r="I116" s="190"/>
      <c r="J116" s="190"/>
      <c r="K116" s="190"/>
      <c r="L116" s="190"/>
      <c r="M116" s="190"/>
      <c r="N116" s="190"/>
      <c r="O116" s="190"/>
      <c r="P116" s="190"/>
      <c r="Q116" s="190"/>
      <c r="R116" s="190"/>
      <c r="S116" s="190"/>
      <c r="T116" s="191"/>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6"/>
      <c r="BF116" s="2" t="s">
        <v>55</v>
      </c>
      <c r="BI116" s="16"/>
      <c r="BM116" s="3"/>
      <c r="BN116" s="3"/>
      <c r="BO116" s="3"/>
      <c r="BP116" s="3"/>
      <c r="BQ116" s="3"/>
      <c r="BR116" s="3"/>
      <c r="BS116" s="3"/>
      <c r="BT116" s="3"/>
      <c r="BU116" s="3"/>
      <c r="BV116" s="3"/>
    </row>
    <row r="117" spans="2:125" ht="21" customHeight="1" x14ac:dyDescent="0.3">
      <c r="B117" s="197" t="s">
        <v>31</v>
      </c>
      <c r="C117" s="190"/>
      <c r="D117" s="190"/>
      <c r="E117" s="190"/>
      <c r="F117" s="190"/>
      <c r="G117" s="190"/>
      <c r="H117" s="190"/>
      <c r="I117" s="190"/>
      <c r="J117" s="190"/>
      <c r="K117" s="190"/>
      <c r="L117" s="190"/>
      <c r="M117" s="190"/>
      <c r="N117" s="190"/>
      <c r="O117" s="190"/>
      <c r="P117" s="190"/>
      <c r="Q117" s="190"/>
      <c r="R117" s="190"/>
      <c r="S117" s="190"/>
      <c r="T117" s="191"/>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6"/>
      <c r="BF117" s="2" t="s">
        <v>56</v>
      </c>
      <c r="BI117" s="16"/>
      <c r="BM117" s="3"/>
      <c r="BN117" s="3"/>
      <c r="BO117" s="3"/>
      <c r="BP117" s="3"/>
      <c r="BQ117" s="3"/>
      <c r="BR117" s="3"/>
      <c r="BS117" s="3"/>
      <c r="BT117" s="3"/>
      <c r="BU117" s="3"/>
      <c r="BV117" s="3"/>
    </row>
    <row r="118" spans="2:125" ht="41.25" hidden="1" customHeight="1" x14ac:dyDescent="0.3">
      <c r="B118" s="197" t="s">
        <v>241</v>
      </c>
      <c r="C118" s="190"/>
      <c r="D118" s="190"/>
      <c r="E118" s="190"/>
      <c r="F118" s="190"/>
      <c r="G118" s="190"/>
      <c r="H118" s="190"/>
      <c r="I118" s="190"/>
      <c r="J118" s="190"/>
      <c r="K118" s="190"/>
      <c r="L118" s="190"/>
      <c r="M118" s="190"/>
      <c r="N118" s="190"/>
      <c r="O118" s="190"/>
      <c r="P118" s="190"/>
      <c r="Q118" s="190"/>
      <c r="R118" s="190"/>
      <c r="S118" s="190"/>
      <c r="T118" s="191"/>
      <c r="U118" s="383"/>
      <c r="V118" s="383"/>
      <c r="W118" s="383"/>
      <c r="X118" s="383"/>
      <c r="Y118" s="383"/>
      <c r="Z118" s="383"/>
      <c r="AA118" s="383"/>
      <c r="AB118" s="383"/>
      <c r="AC118" s="383"/>
      <c r="AD118" s="383"/>
      <c r="AE118" s="383"/>
      <c r="AF118" s="383"/>
      <c r="AG118" s="383"/>
      <c r="AH118" s="383"/>
      <c r="AI118" s="383"/>
      <c r="AJ118" s="383"/>
      <c r="AK118" s="383"/>
      <c r="AL118" s="383"/>
      <c r="AM118" s="383"/>
      <c r="AN118" s="383"/>
      <c r="AO118" s="383"/>
      <c r="AP118" s="383"/>
      <c r="AQ118" s="383"/>
      <c r="AR118" s="383"/>
      <c r="AS118" s="383"/>
      <c r="AT118" s="383"/>
      <c r="AU118" s="383"/>
      <c r="AV118" s="383"/>
      <c r="AW118" s="383"/>
      <c r="AX118" s="383"/>
      <c r="AY118" s="383"/>
      <c r="AZ118" s="383"/>
      <c r="BA118" s="383"/>
      <c r="BB118" s="383"/>
      <c r="BC118" s="383"/>
      <c r="BD118" s="384"/>
      <c r="BF118" s="2" t="s">
        <v>57</v>
      </c>
      <c r="BI118" s="16"/>
      <c r="BM118" s="3"/>
      <c r="BN118" s="3"/>
      <c r="BO118" s="3"/>
      <c r="BP118" s="3"/>
      <c r="BQ118" s="3"/>
      <c r="BR118" s="3"/>
      <c r="BS118" s="3"/>
      <c r="BT118" s="3"/>
      <c r="BU118" s="3"/>
      <c r="BV118" s="3"/>
    </row>
    <row r="119" spans="2:125" ht="47.25" customHeight="1" x14ac:dyDescent="0.3">
      <c r="B119" s="197" t="s">
        <v>311</v>
      </c>
      <c r="C119" s="190"/>
      <c r="D119" s="190"/>
      <c r="E119" s="190"/>
      <c r="F119" s="190"/>
      <c r="G119" s="190"/>
      <c r="H119" s="190"/>
      <c r="I119" s="190"/>
      <c r="J119" s="190"/>
      <c r="K119" s="190"/>
      <c r="L119" s="190"/>
      <c r="M119" s="190"/>
      <c r="N119" s="190"/>
      <c r="O119" s="190"/>
      <c r="P119" s="190"/>
      <c r="Q119" s="190"/>
      <c r="R119" s="190"/>
      <c r="S119" s="190"/>
      <c r="T119" s="191"/>
      <c r="U119" s="385" t="s">
        <v>140</v>
      </c>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6"/>
      <c r="BF119" s="2" t="s">
        <v>58</v>
      </c>
      <c r="BI119" s="16"/>
      <c r="BM119" s="3"/>
      <c r="BN119" s="3"/>
      <c r="BO119" s="3"/>
      <c r="BP119" s="3"/>
      <c r="BQ119" s="3"/>
      <c r="BR119" s="3"/>
      <c r="BS119" s="3"/>
      <c r="BT119" s="3"/>
      <c r="BU119" s="3"/>
      <c r="BV119" s="3"/>
    </row>
    <row r="120" spans="2:125" ht="45.75" customHeight="1" x14ac:dyDescent="0.3">
      <c r="B120" s="197" t="s">
        <v>312</v>
      </c>
      <c r="C120" s="190"/>
      <c r="D120" s="190"/>
      <c r="E120" s="190"/>
      <c r="F120" s="190"/>
      <c r="G120" s="190"/>
      <c r="H120" s="190"/>
      <c r="I120" s="190"/>
      <c r="J120" s="190"/>
      <c r="K120" s="190"/>
      <c r="L120" s="190"/>
      <c r="M120" s="190"/>
      <c r="N120" s="190"/>
      <c r="O120" s="190"/>
      <c r="P120" s="190"/>
      <c r="Q120" s="190"/>
      <c r="R120" s="190"/>
      <c r="S120" s="190"/>
      <c r="T120" s="191"/>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6"/>
      <c r="BF120" s="2" t="s">
        <v>59</v>
      </c>
      <c r="BI120" s="16"/>
      <c r="BM120" s="3"/>
      <c r="BN120" s="3"/>
      <c r="BO120" s="3"/>
      <c r="BP120" s="3"/>
      <c r="BQ120" s="3"/>
      <c r="BR120" s="3"/>
      <c r="BS120" s="3"/>
      <c r="BT120" s="3"/>
      <c r="BU120" s="3"/>
      <c r="BV120" s="3"/>
    </row>
    <row r="121" spans="2:125" ht="23.25" customHeight="1" x14ac:dyDescent="0.3">
      <c r="B121" s="346" t="s">
        <v>242</v>
      </c>
      <c r="C121" s="379"/>
      <c r="D121" s="379"/>
      <c r="E121" s="379"/>
      <c r="F121" s="379"/>
      <c r="G121" s="379"/>
      <c r="H121" s="379"/>
      <c r="I121" s="379"/>
      <c r="J121" s="379"/>
      <c r="K121" s="379"/>
      <c r="L121" s="379"/>
      <c r="M121" s="379"/>
      <c r="N121" s="379"/>
      <c r="O121" s="379"/>
      <c r="P121" s="379"/>
      <c r="Q121" s="379"/>
      <c r="R121" s="379"/>
      <c r="S121" s="379"/>
      <c r="T121" s="380"/>
      <c r="U121" s="379" t="str">
        <f>IF($U$113=0,"vygeneruje se",VLOOKUP($U$113,[1]IČO!A$1:AC$65536,23,0))</f>
        <v>vygeneruje se</v>
      </c>
      <c r="V121" s="379"/>
      <c r="W121" s="379"/>
      <c r="X121" s="379"/>
      <c r="Y121" s="379"/>
      <c r="Z121" s="379"/>
      <c r="AA121" s="379"/>
      <c r="AB121" s="379"/>
      <c r="AC121" s="379"/>
      <c r="AD121" s="379"/>
      <c r="AE121" s="379"/>
      <c r="AF121" s="379"/>
      <c r="AG121" s="379"/>
      <c r="AH121" s="379"/>
      <c r="AI121" s="379"/>
      <c r="AJ121" s="379"/>
      <c r="AK121" s="379"/>
      <c r="AL121" s="379"/>
      <c r="AM121" s="379"/>
      <c r="AN121" s="379"/>
      <c r="AO121" s="379"/>
      <c r="AP121" s="379"/>
      <c r="AQ121" s="379"/>
      <c r="AR121" s="379"/>
      <c r="AS121" s="379"/>
      <c r="AT121" s="379"/>
      <c r="AU121" s="379"/>
      <c r="AV121" s="379"/>
      <c r="AW121" s="379"/>
      <c r="AX121" s="379"/>
      <c r="AY121" s="379"/>
      <c r="AZ121" s="379"/>
      <c r="BA121" s="379"/>
      <c r="BB121" s="379"/>
      <c r="BC121" s="379"/>
      <c r="BD121" s="380"/>
      <c r="BF121" s="2" t="s">
        <v>60</v>
      </c>
      <c r="BI121" s="16"/>
      <c r="BL121" s="381" t="str">
        <f>IF(ISNUMBER(U121)=TRUE,"Dle Vyhlášky č. 301/2025 Sb. Ministerstva financí ČR o procentním podílu jednotlivých obcí na částech celostátního hrubého výnosu daně z přidané hodnoty a daní z příjmů (dále jen „vyhláška“) účinné k 1.1. 2025.","")</f>
        <v/>
      </c>
      <c r="BM121" s="382"/>
      <c r="BN121" s="382"/>
      <c r="BO121" s="382"/>
      <c r="BP121" s="382"/>
      <c r="BQ121" s="382"/>
      <c r="BR121" s="382"/>
      <c r="BS121" s="382"/>
      <c r="BT121" s="382"/>
      <c r="BU121" s="382"/>
      <c r="BV121" s="382"/>
      <c r="BW121" s="382"/>
      <c r="BX121" s="382"/>
      <c r="BY121" s="382"/>
      <c r="BZ121" s="382"/>
      <c r="CA121" s="382"/>
      <c r="CB121" s="382"/>
      <c r="CC121" s="382"/>
      <c r="CD121" s="382"/>
      <c r="CE121" s="382"/>
      <c r="CF121" s="382"/>
      <c r="CG121" s="382"/>
      <c r="CH121" s="382"/>
      <c r="CI121" s="382"/>
      <c r="CJ121" s="382"/>
      <c r="CK121" s="382"/>
      <c r="CL121" s="382"/>
      <c r="CM121" s="382"/>
      <c r="CN121" s="382"/>
      <c r="CO121" s="382"/>
      <c r="CP121" s="382"/>
      <c r="CQ121" s="382"/>
      <c r="CR121" s="382"/>
      <c r="CS121" s="382"/>
      <c r="CT121" s="382"/>
      <c r="CU121" s="382"/>
      <c r="CV121" s="382"/>
      <c r="CW121" s="382"/>
      <c r="CX121" s="382"/>
      <c r="CY121" s="382"/>
      <c r="CZ121" s="382"/>
      <c r="DA121" s="382"/>
      <c r="DB121" s="382"/>
      <c r="DC121" s="382"/>
      <c r="DD121" s="382"/>
      <c r="DE121" s="382"/>
      <c r="DF121" s="382"/>
      <c r="DG121" s="382"/>
      <c r="DH121" s="382"/>
      <c r="DI121" s="382"/>
      <c r="DJ121" s="382"/>
      <c r="DK121" s="382"/>
      <c r="DL121" s="382"/>
      <c r="DM121" s="382"/>
      <c r="DN121" s="382"/>
      <c r="DO121" s="382"/>
      <c r="DP121" s="382"/>
      <c r="DQ121" s="382"/>
      <c r="DR121" s="382"/>
      <c r="DS121" s="382"/>
      <c r="DT121" s="382"/>
      <c r="DU121" s="382"/>
    </row>
    <row r="122" spans="2:125" ht="21" customHeight="1" x14ac:dyDescent="0.3">
      <c r="B122" s="197" t="s">
        <v>12</v>
      </c>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9"/>
      <c r="BF122" s="2" t="s">
        <v>61</v>
      </c>
      <c r="BI122" s="16"/>
      <c r="BL122" s="382"/>
      <c r="BM122" s="382"/>
      <c r="BN122" s="382"/>
      <c r="BO122" s="382"/>
      <c r="BP122" s="382"/>
      <c r="BQ122" s="382"/>
      <c r="BR122" s="382"/>
      <c r="BS122" s="382"/>
      <c r="BT122" s="382"/>
      <c r="BU122" s="382"/>
      <c r="BV122" s="382"/>
      <c r="BW122" s="382"/>
      <c r="BX122" s="382"/>
      <c r="BY122" s="382"/>
      <c r="BZ122" s="382"/>
      <c r="CA122" s="382"/>
      <c r="CB122" s="382"/>
      <c r="CC122" s="382"/>
      <c r="CD122" s="382"/>
      <c r="CE122" s="382"/>
      <c r="CF122" s="382"/>
      <c r="CG122" s="382"/>
      <c r="CH122" s="382"/>
      <c r="CI122" s="382"/>
      <c r="CJ122" s="382"/>
      <c r="CK122" s="382"/>
      <c r="CL122" s="382"/>
      <c r="CM122" s="382"/>
      <c r="CN122" s="382"/>
      <c r="CO122" s="382"/>
      <c r="CP122" s="382"/>
      <c r="CQ122" s="382"/>
      <c r="CR122" s="382"/>
      <c r="CS122" s="382"/>
      <c r="CT122" s="382"/>
      <c r="CU122" s="382"/>
      <c r="CV122" s="382"/>
      <c r="CW122" s="382"/>
      <c r="CX122" s="382"/>
      <c r="CY122" s="382"/>
      <c r="CZ122" s="382"/>
      <c r="DA122" s="382"/>
      <c r="DB122" s="382"/>
      <c r="DC122" s="382"/>
      <c r="DD122" s="382"/>
      <c r="DE122" s="382"/>
      <c r="DF122" s="382"/>
      <c r="DG122" s="382"/>
      <c r="DH122" s="382"/>
      <c r="DI122" s="382"/>
      <c r="DJ122" s="382"/>
      <c r="DK122" s="382"/>
      <c r="DL122" s="382"/>
      <c r="DM122" s="382"/>
      <c r="DN122" s="382"/>
      <c r="DO122" s="382"/>
      <c r="DP122" s="382"/>
      <c r="DQ122" s="382"/>
      <c r="DR122" s="382"/>
      <c r="DS122" s="382"/>
      <c r="DT122" s="382"/>
      <c r="DU122" s="382"/>
    </row>
    <row r="123" spans="2:125" ht="21" customHeight="1" x14ac:dyDescent="0.3">
      <c r="B123" s="197" t="s">
        <v>143</v>
      </c>
      <c r="C123" s="190"/>
      <c r="D123" s="190"/>
      <c r="E123" s="190"/>
      <c r="F123" s="190"/>
      <c r="G123" s="190"/>
      <c r="H123" s="190"/>
      <c r="I123" s="190"/>
      <c r="J123" s="190"/>
      <c r="K123" s="190"/>
      <c r="L123" s="190"/>
      <c r="M123" s="190"/>
      <c r="N123" s="190"/>
      <c r="O123" s="190"/>
      <c r="P123" s="190"/>
      <c r="Q123" s="190"/>
      <c r="R123" s="190"/>
      <c r="S123" s="190"/>
      <c r="T123" s="191"/>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3"/>
      <c r="BF123" s="2" t="s">
        <v>62</v>
      </c>
      <c r="BI123" s="16"/>
      <c r="BM123" s="3"/>
      <c r="BN123" s="3"/>
      <c r="BO123" s="3"/>
      <c r="BP123" s="3"/>
      <c r="BQ123" s="3"/>
      <c r="BR123" s="3"/>
      <c r="BS123" s="3"/>
      <c r="BT123" s="3"/>
      <c r="BU123" s="3"/>
      <c r="BV123" s="3"/>
    </row>
    <row r="124" spans="2:125" ht="21" customHeight="1" x14ac:dyDescent="0.25">
      <c r="B124" s="197" t="s">
        <v>34</v>
      </c>
      <c r="C124" s="190"/>
      <c r="D124" s="190"/>
      <c r="E124" s="190"/>
      <c r="F124" s="190"/>
      <c r="G124" s="190"/>
      <c r="H124" s="190"/>
      <c r="I124" s="190"/>
      <c r="J124" s="190"/>
      <c r="K124" s="190"/>
      <c r="L124" s="190"/>
      <c r="M124" s="190"/>
      <c r="N124" s="190"/>
      <c r="O124" s="190"/>
      <c r="P124" s="190"/>
      <c r="Q124" s="190"/>
      <c r="R124" s="190"/>
      <c r="S124" s="190"/>
      <c r="T124" s="191"/>
      <c r="U124" s="370"/>
      <c r="V124" s="370"/>
      <c r="W124" s="370"/>
      <c r="X124" s="370"/>
      <c r="Y124" s="370"/>
      <c r="Z124" s="370"/>
      <c r="AA124" s="370"/>
      <c r="AB124" s="370"/>
      <c r="AC124" s="370"/>
      <c r="AD124" s="370"/>
      <c r="AE124" s="370"/>
      <c r="AF124" s="370"/>
      <c r="AG124" s="370"/>
      <c r="AH124" s="370"/>
      <c r="AI124" s="370"/>
      <c r="AJ124" s="370"/>
      <c r="AK124" s="370"/>
      <c r="AL124" s="370"/>
      <c r="AM124" s="370"/>
      <c r="AN124" s="370"/>
      <c r="AO124" s="370"/>
      <c r="AP124" s="370"/>
      <c r="AQ124" s="370"/>
      <c r="AR124" s="370"/>
      <c r="AS124" s="370"/>
      <c r="AT124" s="370"/>
      <c r="AU124" s="370"/>
      <c r="AV124" s="370"/>
      <c r="AW124" s="370"/>
      <c r="AX124" s="370"/>
      <c r="AY124" s="370"/>
      <c r="AZ124" s="370"/>
      <c r="BA124" s="370"/>
      <c r="BB124" s="370"/>
      <c r="BC124" s="370"/>
      <c r="BD124" s="371"/>
      <c r="BF124" s="3" t="s">
        <v>93</v>
      </c>
      <c r="BG124" s="10" t="s">
        <v>144</v>
      </c>
      <c r="BH124" s="10" t="s">
        <v>145</v>
      </c>
      <c r="BI124" s="16"/>
      <c r="BM124" s="3"/>
      <c r="BN124" s="3"/>
      <c r="BO124" s="3"/>
      <c r="BP124" s="3"/>
      <c r="BQ124" s="3"/>
      <c r="BR124" s="3"/>
      <c r="BS124" s="3"/>
      <c r="BT124" s="3"/>
      <c r="BU124" s="3"/>
      <c r="BV124" s="3"/>
    </row>
    <row r="125" spans="2:125" ht="23.25" hidden="1" customHeight="1" x14ac:dyDescent="0.3">
      <c r="B125" s="197" t="s">
        <v>243</v>
      </c>
      <c r="C125" s="190"/>
      <c r="D125" s="190"/>
      <c r="E125" s="190"/>
      <c r="F125" s="190"/>
      <c r="G125" s="190"/>
      <c r="H125" s="190"/>
      <c r="I125" s="190"/>
      <c r="J125" s="190"/>
      <c r="K125" s="190"/>
      <c r="L125" s="190"/>
      <c r="M125" s="190"/>
      <c r="N125" s="190"/>
      <c r="O125" s="190"/>
      <c r="P125" s="190"/>
      <c r="Q125" s="190"/>
      <c r="R125" s="190"/>
      <c r="S125" s="190"/>
      <c r="T125" s="191"/>
      <c r="U125" s="190" t="str">
        <f>IF($U$113=0,"vygeneruje se",VLOOKUP($U$113,[1]IČO!A$1:AC$65536,23,0))</f>
        <v>vygeneruje se</v>
      </c>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1"/>
      <c r="BI125" s="16"/>
      <c r="BL125" s="94"/>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row>
    <row r="126" spans="2:125" ht="15.75" customHeight="1" x14ac:dyDescent="0.3">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I126" s="16"/>
      <c r="BL126" s="95"/>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row>
    <row r="127" spans="2:125" ht="31.5" customHeight="1" x14ac:dyDescent="0.25">
      <c r="B127" s="372" t="s">
        <v>146</v>
      </c>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c r="BA127" s="373"/>
      <c r="BB127" s="373"/>
      <c r="BC127" s="373"/>
      <c r="BD127" s="374"/>
      <c r="BI127" s="16"/>
      <c r="BJ127" s="3" t="b">
        <f>OR(U108="fyzická osoba",U108="podnikající fyzická osoba")</f>
        <v>0</v>
      </c>
      <c r="BM127" s="3"/>
      <c r="BN127" s="3"/>
      <c r="BO127" s="3"/>
      <c r="BP127" s="3"/>
      <c r="BQ127" s="3"/>
      <c r="BR127" s="3"/>
      <c r="BS127" s="3"/>
      <c r="BT127" s="3"/>
      <c r="BU127" s="3"/>
      <c r="BV127" s="3"/>
    </row>
    <row r="128" spans="2:125" ht="36" customHeight="1" x14ac:dyDescent="0.25">
      <c r="B128" s="375" t="s">
        <v>32</v>
      </c>
      <c r="C128" s="376"/>
      <c r="D128" s="376"/>
      <c r="E128" s="376"/>
      <c r="F128" s="376"/>
      <c r="G128" s="377"/>
      <c r="H128" s="375" t="s">
        <v>10</v>
      </c>
      <c r="I128" s="376"/>
      <c r="J128" s="376"/>
      <c r="K128" s="376"/>
      <c r="L128" s="376"/>
      <c r="M128" s="376"/>
      <c r="N128" s="376"/>
      <c r="O128" s="376"/>
      <c r="P128" s="376"/>
      <c r="Q128" s="376"/>
      <c r="R128" s="376"/>
      <c r="S128" s="376"/>
      <c r="T128" s="376"/>
      <c r="U128" s="376"/>
      <c r="V128" s="377"/>
      <c r="W128" s="375" t="s">
        <v>11</v>
      </c>
      <c r="X128" s="376"/>
      <c r="Y128" s="376"/>
      <c r="Z128" s="376"/>
      <c r="AA128" s="376"/>
      <c r="AB128" s="376"/>
      <c r="AC128" s="376"/>
      <c r="AD128" s="376"/>
      <c r="AE128" s="376"/>
      <c r="AF128" s="376"/>
      <c r="AG128" s="376"/>
      <c r="AH128" s="376"/>
      <c r="AI128" s="376"/>
      <c r="AJ128" s="376"/>
      <c r="AK128" s="376"/>
      <c r="AL128" s="376"/>
      <c r="AM128" s="376"/>
      <c r="AN128" s="376"/>
      <c r="AO128" s="376"/>
      <c r="AP128" s="377"/>
      <c r="AQ128" s="378" t="s">
        <v>147</v>
      </c>
      <c r="AR128" s="378"/>
      <c r="AS128" s="378"/>
      <c r="AT128" s="378"/>
      <c r="AU128" s="378"/>
      <c r="AV128" s="378"/>
      <c r="AW128" s="378"/>
      <c r="AX128" s="378"/>
      <c r="AY128" s="378"/>
      <c r="AZ128" s="378"/>
      <c r="BA128" s="378"/>
      <c r="BB128" s="378"/>
      <c r="BC128" s="378"/>
      <c r="BD128" s="378"/>
      <c r="BI128" s="16"/>
      <c r="BM128" s="3"/>
      <c r="BN128" s="3"/>
      <c r="BO128" s="3"/>
      <c r="BP128" s="3"/>
      <c r="BQ128" s="3"/>
      <c r="BR128" s="3"/>
      <c r="BS128" s="3"/>
      <c r="BT128" s="3"/>
      <c r="BU128" s="3"/>
      <c r="BV128" s="3"/>
    </row>
    <row r="129" spans="1:74" ht="24" customHeight="1" x14ac:dyDescent="0.25">
      <c r="B129" s="366"/>
      <c r="C129" s="367"/>
      <c r="D129" s="367"/>
      <c r="E129" s="367"/>
      <c r="F129" s="367"/>
      <c r="G129" s="368"/>
      <c r="H129" s="366"/>
      <c r="I129" s="367"/>
      <c r="J129" s="367"/>
      <c r="K129" s="367"/>
      <c r="L129" s="367"/>
      <c r="M129" s="367"/>
      <c r="N129" s="367"/>
      <c r="O129" s="367"/>
      <c r="P129" s="367"/>
      <c r="Q129" s="367"/>
      <c r="R129" s="367"/>
      <c r="S129" s="367"/>
      <c r="T129" s="367"/>
      <c r="U129" s="367"/>
      <c r="V129" s="368"/>
      <c r="W129" s="366"/>
      <c r="X129" s="367"/>
      <c r="Y129" s="367"/>
      <c r="Z129" s="367"/>
      <c r="AA129" s="367"/>
      <c r="AB129" s="367"/>
      <c r="AC129" s="367"/>
      <c r="AD129" s="367"/>
      <c r="AE129" s="367"/>
      <c r="AF129" s="367"/>
      <c r="AG129" s="367"/>
      <c r="AH129" s="367"/>
      <c r="AI129" s="367"/>
      <c r="AJ129" s="367"/>
      <c r="AK129" s="367"/>
      <c r="AL129" s="367"/>
      <c r="AM129" s="367"/>
      <c r="AN129" s="367"/>
      <c r="AO129" s="367"/>
      <c r="AP129" s="368"/>
      <c r="AQ129" s="369"/>
      <c r="AR129" s="369"/>
      <c r="AS129" s="369"/>
      <c r="AT129" s="369"/>
      <c r="AU129" s="369"/>
      <c r="AV129" s="369"/>
      <c r="AW129" s="369"/>
      <c r="AX129" s="369"/>
      <c r="AY129" s="369"/>
      <c r="AZ129" s="369"/>
      <c r="BA129" s="369"/>
      <c r="BB129" s="369"/>
      <c r="BC129" s="369"/>
      <c r="BD129" s="369"/>
      <c r="BI129" s="16"/>
      <c r="BM129" s="3"/>
      <c r="BN129" s="3"/>
      <c r="BO129" s="3"/>
      <c r="BP129" s="3"/>
      <c r="BQ129" s="3"/>
      <c r="BR129" s="3"/>
      <c r="BS129" s="3"/>
      <c r="BT129" s="3"/>
      <c r="BU129" s="3"/>
      <c r="BV129" s="3"/>
    </row>
    <row r="130" spans="1:74" ht="24" customHeight="1" x14ac:dyDescent="0.25">
      <c r="B130" s="366"/>
      <c r="C130" s="367"/>
      <c r="D130" s="367"/>
      <c r="E130" s="367"/>
      <c r="F130" s="367"/>
      <c r="G130" s="368"/>
      <c r="H130" s="366"/>
      <c r="I130" s="367"/>
      <c r="J130" s="367"/>
      <c r="K130" s="367"/>
      <c r="L130" s="367"/>
      <c r="M130" s="367"/>
      <c r="N130" s="367"/>
      <c r="O130" s="367"/>
      <c r="P130" s="367"/>
      <c r="Q130" s="367"/>
      <c r="R130" s="367"/>
      <c r="S130" s="367"/>
      <c r="T130" s="367"/>
      <c r="U130" s="367"/>
      <c r="V130" s="368"/>
      <c r="W130" s="366"/>
      <c r="X130" s="367"/>
      <c r="Y130" s="367"/>
      <c r="Z130" s="367"/>
      <c r="AA130" s="367"/>
      <c r="AB130" s="367"/>
      <c r="AC130" s="367"/>
      <c r="AD130" s="367"/>
      <c r="AE130" s="367"/>
      <c r="AF130" s="367"/>
      <c r="AG130" s="367"/>
      <c r="AH130" s="367"/>
      <c r="AI130" s="367"/>
      <c r="AJ130" s="367"/>
      <c r="AK130" s="367"/>
      <c r="AL130" s="367"/>
      <c r="AM130" s="367"/>
      <c r="AN130" s="367"/>
      <c r="AO130" s="367"/>
      <c r="AP130" s="368"/>
      <c r="AQ130" s="369"/>
      <c r="AR130" s="369"/>
      <c r="AS130" s="369"/>
      <c r="AT130" s="369"/>
      <c r="AU130" s="369"/>
      <c r="AV130" s="369"/>
      <c r="AW130" s="369"/>
      <c r="AX130" s="369"/>
      <c r="AY130" s="369"/>
      <c r="AZ130" s="369"/>
      <c r="BA130" s="369"/>
      <c r="BB130" s="369"/>
      <c r="BC130" s="369"/>
      <c r="BD130" s="369"/>
      <c r="BI130" s="16"/>
      <c r="BM130" s="3"/>
      <c r="BN130" s="3"/>
      <c r="BO130" s="3"/>
      <c r="BP130" s="3"/>
      <c r="BQ130" s="3"/>
      <c r="BR130" s="3"/>
      <c r="BS130" s="3"/>
      <c r="BT130" s="3"/>
      <c r="BU130" s="3"/>
      <c r="BV130" s="3"/>
    </row>
    <row r="131" spans="1:74" ht="24" customHeight="1" x14ac:dyDescent="0.25">
      <c r="B131" s="366"/>
      <c r="C131" s="367"/>
      <c r="D131" s="367"/>
      <c r="E131" s="367"/>
      <c r="F131" s="367"/>
      <c r="G131" s="368"/>
      <c r="H131" s="366"/>
      <c r="I131" s="367"/>
      <c r="J131" s="367"/>
      <c r="K131" s="367"/>
      <c r="L131" s="367"/>
      <c r="M131" s="367"/>
      <c r="N131" s="367"/>
      <c r="O131" s="367"/>
      <c r="P131" s="367"/>
      <c r="Q131" s="367"/>
      <c r="R131" s="367"/>
      <c r="S131" s="367"/>
      <c r="T131" s="367"/>
      <c r="U131" s="367"/>
      <c r="V131" s="368"/>
      <c r="W131" s="366"/>
      <c r="X131" s="367"/>
      <c r="Y131" s="367"/>
      <c r="Z131" s="367"/>
      <c r="AA131" s="367"/>
      <c r="AB131" s="367"/>
      <c r="AC131" s="367"/>
      <c r="AD131" s="367"/>
      <c r="AE131" s="367"/>
      <c r="AF131" s="367"/>
      <c r="AG131" s="367"/>
      <c r="AH131" s="367"/>
      <c r="AI131" s="367"/>
      <c r="AJ131" s="367"/>
      <c r="AK131" s="367"/>
      <c r="AL131" s="367"/>
      <c r="AM131" s="367"/>
      <c r="AN131" s="367"/>
      <c r="AO131" s="367"/>
      <c r="AP131" s="368"/>
      <c r="AQ131" s="369"/>
      <c r="AR131" s="369"/>
      <c r="AS131" s="369"/>
      <c r="AT131" s="369"/>
      <c r="AU131" s="369"/>
      <c r="AV131" s="369"/>
      <c r="AW131" s="369"/>
      <c r="AX131" s="369"/>
      <c r="AY131" s="369"/>
      <c r="AZ131" s="369"/>
      <c r="BA131" s="369"/>
      <c r="BB131" s="369"/>
      <c r="BC131" s="369"/>
      <c r="BD131" s="369"/>
      <c r="BI131" s="16"/>
      <c r="BM131" s="3"/>
      <c r="BN131" s="3"/>
      <c r="BO131" s="3"/>
      <c r="BP131" s="3"/>
      <c r="BQ131" s="3"/>
      <c r="BR131" s="3"/>
      <c r="BS131" s="3"/>
      <c r="BT131" s="3"/>
      <c r="BU131" s="3"/>
      <c r="BV131" s="3"/>
    </row>
    <row r="132" spans="1:74" ht="24" customHeight="1" x14ac:dyDescent="0.25">
      <c r="B132" s="366"/>
      <c r="C132" s="367"/>
      <c r="D132" s="367"/>
      <c r="E132" s="367"/>
      <c r="F132" s="367"/>
      <c r="G132" s="368"/>
      <c r="H132" s="366"/>
      <c r="I132" s="367"/>
      <c r="J132" s="367"/>
      <c r="K132" s="367"/>
      <c r="L132" s="367"/>
      <c r="M132" s="367"/>
      <c r="N132" s="367"/>
      <c r="O132" s="367"/>
      <c r="P132" s="367"/>
      <c r="Q132" s="367"/>
      <c r="R132" s="367"/>
      <c r="S132" s="367"/>
      <c r="T132" s="367"/>
      <c r="U132" s="367"/>
      <c r="V132" s="368"/>
      <c r="W132" s="366"/>
      <c r="X132" s="367"/>
      <c r="Y132" s="367"/>
      <c r="Z132" s="367"/>
      <c r="AA132" s="367"/>
      <c r="AB132" s="367"/>
      <c r="AC132" s="367"/>
      <c r="AD132" s="367"/>
      <c r="AE132" s="367"/>
      <c r="AF132" s="367"/>
      <c r="AG132" s="367"/>
      <c r="AH132" s="367"/>
      <c r="AI132" s="367"/>
      <c r="AJ132" s="367"/>
      <c r="AK132" s="367"/>
      <c r="AL132" s="367"/>
      <c r="AM132" s="367"/>
      <c r="AN132" s="367"/>
      <c r="AO132" s="367"/>
      <c r="AP132" s="368"/>
      <c r="AQ132" s="369"/>
      <c r="AR132" s="369"/>
      <c r="AS132" s="369"/>
      <c r="AT132" s="369"/>
      <c r="AU132" s="369"/>
      <c r="AV132" s="369"/>
      <c r="AW132" s="369"/>
      <c r="AX132" s="369"/>
      <c r="AY132" s="369"/>
      <c r="AZ132" s="369"/>
      <c r="BA132" s="369"/>
      <c r="BB132" s="369"/>
      <c r="BC132" s="369"/>
      <c r="BD132" s="369"/>
      <c r="BI132" s="16"/>
      <c r="BM132" s="3"/>
      <c r="BN132" s="3"/>
      <c r="BO132" s="3"/>
      <c r="BP132" s="3"/>
      <c r="BQ132" s="3"/>
      <c r="BR132" s="3"/>
      <c r="BS132" s="3"/>
      <c r="BT132" s="3"/>
      <c r="BU132" s="3"/>
      <c r="BV132" s="3"/>
    </row>
    <row r="133" spans="1:74" ht="24" hidden="1" customHeight="1" x14ac:dyDescent="0.25">
      <c r="B133" s="366"/>
      <c r="C133" s="367"/>
      <c r="D133" s="367"/>
      <c r="E133" s="367"/>
      <c r="F133" s="367"/>
      <c r="G133" s="368"/>
      <c r="H133" s="366"/>
      <c r="I133" s="367"/>
      <c r="J133" s="367"/>
      <c r="K133" s="367"/>
      <c r="L133" s="367"/>
      <c r="M133" s="367"/>
      <c r="N133" s="367"/>
      <c r="O133" s="367"/>
      <c r="P133" s="367"/>
      <c r="Q133" s="367"/>
      <c r="R133" s="367"/>
      <c r="S133" s="367"/>
      <c r="T133" s="367"/>
      <c r="U133" s="367"/>
      <c r="V133" s="368"/>
      <c r="W133" s="366"/>
      <c r="X133" s="367"/>
      <c r="Y133" s="367"/>
      <c r="Z133" s="367"/>
      <c r="AA133" s="367"/>
      <c r="AB133" s="367"/>
      <c r="AC133" s="367"/>
      <c r="AD133" s="367"/>
      <c r="AE133" s="367"/>
      <c r="AF133" s="367"/>
      <c r="AG133" s="367"/>
      <c r="AH133" s="367"/>
      <c r="AI133" s="367"/>
      <c r="AJ133" s="367"/>
      <c r="AK133" s="367"/>
      <c r="AL133" s="367"/>
      <c r="AM133" s="367"/>
      <c r="AN133" s="367"/>
      <c r="AO133" s="367"/>
      <c r="AP133" s="368"/>
      <c r="AQ133" s="369"/>
      <c r="AR133" s="369"/>
      <c r="AS133" s="369"/>
      <c r="AT133" s="369"/>
      <c r="AU133" s="369"/>
      <c r="AV133" s="369"/>
      <c r="AW133" s="369"/>
      <c r="AX133" s="369"/>
      <c r="AY133" s="369"/>
      <c r="AZ133" s="369"/>
      <c r="BA133" s="369"/>
      <c r="BB133" s="369"/>
      <c r="BC133" s="369"/>
      <c r="BD133" s="369"/>
      <c r="BI133" s="16"/>
      <c r="BM133" s="3"/>
      <c r="BN133" s="3"/>
      <c r="BO133" s="3"/>
      <c r="BP133" s="3"/>
      <c r="BQ133" s="3"/>
      <c r="BR133" s="3"/>
      <c r="BS133" s="3"/>
      <c r="BT133" s="3"/>
      <c r="BU133" s="3"/>
      <c r="BV133" s="3"/>
    </row>
    <row r="134" spans="1:74" ht="24" hidden="1" customHeight="1" x14ac:dyDescent="0.25">
      <c r="B134" s="366"/>
      <c r="C134" s="367"/>
      <c r="D134" s="367"/>
      <c r="E134" s="367"/>
      <c r="F134" s="367"/>
      <c r="G134" s="368"/>
      <c r="H134" s="366"/>
      <c r="I134" s="367"/>
      <c r="J134" s="367"/>
      <c r="K134" s="367"/>
      <c r="L134" s="367"/>
      <c r="M134" s="367"/>
      <c r="N134" s="367"/>
      <c r="O134" s="367"/>
      <c r="P134" s="367"/>
      <c r="Q134" s="367"/>
      <c r="R134" s="367"/>
      <c r="S134" s="367"/>
      <c r="T134" s="367"/>
      <c r="U134" s="367"/>
      <c r="V134" s="368"/>
      <c r="W134" s="366"/>
      <c r="X134" s="367"/>
      <c r="Y134" s="367"/>
      <c r="Z134" s="367"/>
      <c r="AA134" s="367"/>
      <c r="AB134" s="367"/>
      <c r="AC134" s="367"/>
      <c r="AD134" s="367"/>
      <c r="AE134" s="367"/>
      <c r="AF134" s="367"/>
      <c r="AG134" s="367"/>
      <c r="AH134" s="367"/>
      <c r="AI134" s="367"/>
      <c r="AJ134" s="367"/>
      <c r="AK134" s="367"/>
      <c r="AL134" s="367"/>
      <c r="AM134" s="367"/>
      <c r="AN134" s="367"/>
      <c r="AO134" s="367"/>
      <c r="AP134" s="368"/>
      <c r="AQ134" s="366"/>
      <c r="AR134" s="367"/>
      <c r="AS134" s="367"/>
      <c r="AT134" s="367"/>
      <c r="AU134" s="367"/>
      <c r="AV134" s="367"/>
      <c r="AW134" s="367"/>
      <c r="AX134" s="367"/>
      <c r="AY134" s="367"/>
      <c r="AZ134" s="367"/>
      <c r="BA134" s="367"/>
      <c r="BB134" s="367"/>
      <c r="BC134" s="367"/>
      <c r="BD134" s="368"/>
      <c r="BI134" s="16"/>
      <c r="BM134" s="3"/>
      <c r="BN134" s="3"/>
      <c r="BO134" s="3"/>
      <c r="BP134" s="3"/>
      <c r="BQ134" s="3"/>
      <c r="BR134" s="3"/>
      <c r="BS134" s="3"/>
      <c r="BT134" s="3"/>
      <c r="BU134" s="3"/>
      <c r="BV134" s="3"/>
    </row>
    <row r="135" spans="1:74" ht="7.5" hidden="1" customHeight="1" x14ac:dyDescent="0.25">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4"/>
      <c r="BA135" s="334"/>
      <c r="BB135" s="334"/>
      <c r="BC135" s="334"/>
      <c r="BD135" s="335"/>
      <c r="BI135" s="16"/>
      <c r="BM135" s="3"/>
      <c r="BN135" s="3"/>
      <c r="BO135" s="3"/>
      <c r="BP135" s="3"/>
      <c r="BQ135" s="3"/>
      <c r="BR135" s="3"/>
      <c r="BS135" s="3"/>
      <c r="BT135" s="3"/>
      <c r="BU135" s="3"/>
      <c r="BV135" s="3"/>
    </row>
    <row r="136" spans="1:74" ht="21" customHeight="1" x14ac:dyDescent="0.25">
      <c r="B136" s="53" t="s">
        <v>148</v>
      </c>
      <c r="C136" s="47"/>
      <c r="D136" s="47"/>
      <c r="E136" s="47"/>
      <c r="F136" s="47"/>
      <c r="G136" s="47"/>
      <c r="H136" s="47"/>
      <c r="I136" s="47"/>
      <c r="J136" s="47"/>
      <c r="K136" s="47"/>
      <c r="L136" s="47"/>
      <c r="M136" s="47"/>
      <c r="N136" s="47"/>
      <c r="O136" s="47"/>
      <c r="P136" s="47"/>
      <c r="Q136" s="47"/>
      <c r="R136" s="47"/>
      <c r="S136" s="47"/>
      <c r="T136" s="48"/>
      <c r="U136" s="48"/>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50"/>
      <c r="BM136" s="3"/>
      <c r="BN136" s="3"/>
      <c r="BO136" s="3"/>
      <c r="BP136" s="3"/>
      <c r="BQ136" s="3"/>
      <c r="BR136" s="3"/>
      <c r="BS136" s="3"/>
      <c r="BT136" s="3"/>
      <c r="BU136" s="3"/>
      <c r="BV136" s="3"/>
    </row>
    <row r="137" spans="1:74" s="51" customFormat="1" ht="19.5" customHeight="1" x14ac:dyDescent="0.2">
      <c r="A137" s="60"/>
      <c r="B137" s="52"/>
      <c r="C137" s="53" t="s">
        <v>149</v>
      </c>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141"/>
      <c r="BD137" s="56"/>
      <c r="BE137" s="60"/>
      <c r="BF137" s="57" t="s">
        <v>150</v>
      </c>
    </row>
    <row r="138" spans="1:74" s="51" customFormat="1" ht="19.5" customHeight="1" x14ac:dyDescent="0.2">
      <c r="A138" s="60"/>
      <c r="B138" s="52"/>
      <c r="C138" s="142" t="s">
        <v>151</v>
      </c>
      <c r="D138" s="101"/>
      <c r="E138" s="101"/>
      <c r="F138" s="101"/>
      <c r="G138" s="101"/>
      <c r="H138" s="101"/>
      <c r="I138" s="336" t="s">
        <v>150</v>
      </c>
      <c r="J138" s="337"/>
      <c r="K138" s="337"/>
      <c r="L138" s="337"/>
      <c r="M138" s="337"/>
      <c r="N138" s="338"/>
      <c r="O138" s="101"/>
      <c r="P138" s="101"/>
      <c r="Q138" s="60"/>
      <c r="R138" s="101"/>
      <c r="S138" s="60"/>
      <c r="T138" s="60"/>
      <c r="U138" s="60"/>
      <c r="V138" s="60"/>
      <c r="W138" s="101"/>
      <c r="X138" s="101"/>
      <c r="Y138" s="101"/>
      <c r="Z138" s="101"/>
      <c r="AA138" s="101"/>
      <c r="AB138" s="101"/>
      <c r="AC138" s="101"/>
      <c r="AD138" s="101"/>
      <c r="AE138" s="101"/>
      <c r="AF138" s="101"/>
      <c r="AG138" s="101"/>
      <c r="AH138" s="101"/>
      <c r="AI138" s="61"/>
      <c r="AJ138" s="101"/>
      <c r="AK138" s="61"/>
      <c r="AL138" s="101"/>
      <c r="AM138" s="60"/>
      <c r="AN138" s="60"/>
      <c r="AO138" s="101"/>
      <c r="AP138" s="101"/>
      <c r="AQ138" s="101"/>
      <c r="AR138" s="101"/>
      <c r="AS138" s="101"/>
      <c r="AT138" s="101"/>
      <c r="AU138" s="101"/>
      <c r="AV138" s="101"/>
      <c r="AW138" s="101"/>
      <c r="AX138" s="101"/>
      <c r="AY138" s="101"/>
      <c r="AZ138" s="101"/>
      <c r="BA138" s="101"/>
      <c r="BB138" s="101"/>
      <c r="BC138" s="143"/>
      <c r="BD138" s="56"/>
      <c r="BE138" s="60"/>
      <c r="BF138" s="57" t="s">
        <v>43</v>
      </c>
    </row>
    <row r="139" spans="1:74" ht="4.5" customHeight="1" x14ac:dyDescent="0.25">
      <c r="B139" s="63"/>
      <c r="C139" s="144"/>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6"/>
      <c r="BD139" s="147"/>
      <c r="BF139" s="20" t="s">
        <v>44</v>
      </c>
      <c r="BI139" s="16"/>
      <c r="BM139" s="3"/>
      <c r="BN139" s="3"/>
      <c r="BO139" s="3"/>
      <c r="BP139" s="3"/>
      <c r="BQ139" s="3"/>
      <c r="BR139" s="3"/>
      <c r="BS139" s="3"/>
      <c r="BT139" s="3"/>
      <c r="BU139" s="3"/>
      <c r="BV139" s="3"/>
    </row>
    <row r="140" spans="1:74" ht="108.75" customHeight="1" x14ac:dyDescent="0.25">
      <c r="B140" s="339" t="s">
        <v>152</v>
      </c>
      <c r="C140" s="340"/>
      <c r="D140" s="340"/>
      <c r="E140" s="340"/>
      <c r="F140" s="340"/>
      <c r="G140" s="340"/>
      <c r="H140" s="340"/>
      <c r="I140" s="340"/>
      <c r="J140" s="340"/>
      <c r="K140" s="340"/>
      <c r="L140" s="340"/>
      <c r="M140" s="340"/>
      <c r="N140" s="340"/>
      <c r="O140" s="340"/>
      <c r="P140" s="340"/>
      <c r="Q140" s="340"/>
      <c r="R140" s="340"/>
      <c r="S140" s="340"/>
      <c r="T140" s="340"/>
      <c r="U140" s="340"/>
      <c r="V140" s="340"/>
      <c r="W140" s="340"/>
      <c r="X140" s="340"/>
      <c r="Y140" s="340"/>
      <c r="Z140" s="340"/>
      <c r="AA140" s="340"/>
      <c r="AB140" s="340"/>
      <c r="AC140" s="340"/>
      <c r="AD140" s="340"/>
      <c r="AE140" s="340"/>
      <c r="AF140" s="340"/>
      <c r="AG140" s="340"/>
      <c r="AH140" s="340"/>
      <c r="AI140" s="340"/>
      <c r="AJ140" s="340"/>
      <c r="AK140" s="340"/>
      <c r="AL140" s="340"/>
      <c r="AM140" s="340"/>
      <c r="AN140" s="340"/>
      <c r="AO140" s="340"/>
      <c r="AP140" s="340"/>
      <c r="AQ140" s="340"/>
      <c r="AR140" s="340"/>
      <c r="AS140" s="340"/>
      <c r="AT140" s="340"/>
      <c r="AU140" s="340"/>
      <c r="AV140" s="340"/>
      <c r="AW140" s="340"/>
      <c r="AX140" s="340"/>
      <c r="AY140" s="340"/>
      <c r="AZ140" s="340"/>
      <c r="BA140" s="340"/>
      <c r="BB140" s="340"/>
      <c r="BC140" s="340"/>
      <c r="BD140" s="148"/>
      <c r="BI140" s="16"/>
      <c r="BM140" s="3"/>
      <c r="BN140" s="3"/>
      <c r="BO140" s="3"/>
      <c r="BP140" s="3"/>
      <c r="BQ140" s="3"/>
      <c r="BR140" s="3"/>
      <c r="BS140" s="3"/>
      <c r="BT140" s="3"/>
      <c r="BU140" s="3"/>
      <c r="BV140" s="3"/>
    </row>
    <row r="141" spans="1:74" ht="30" customHeight="1" x14ac:dyDescent="0.25">
      <c r="B141" s="341" t="s">
        <v>153</v>
      </c>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c r="BD141" s="342"/>
      <c r="BI141" s="16"/>
      <c r="BM141" s="3"/>
      <c r="BN141" s="3"/>
      <c r="BO141" s="3"/>
      <c r="BP141" s="3"/>
      <c r="BQ141" s="3"/>
      <c r="BR141" s="3"/>
      <c r="BS141" s="3"/>
      <c r="BT141" s="3"/>
      <c r="BU141" s="3"/>
      <c r="BV141" s="3"/>
    </row>
    <row r="142" spans="1:74" ht="26.25" customHeight="1" x14ac:dyDescent="0.25">
      <c r="B142" s="343" t="s">
        <v>154</v>
      </c>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344"/>
      <c r="AS142" s="344"/>
      <c r="AT142" s="344"/>
      <c r="AU142" s="344"/>
      <c r="AV142" s="344"/>
      <c r="AW142" s="344"/>
      <c r="AX142" s="344"/>
      <c r="AY142" s="344"/>
      <c r="AZ142" s="344"/>
      <c r="BA142" s="344"/>
      <c r="BB142" s="344"/>
      <c r="BC142" s="344"/>
      <c r="BD142" s="345"/>
      <c r="BI142" s="16"/>
      <c r="BM142" s="3"/>
      <c r="BN142" s="3"/>
      <c r="BO142" s="3"/>
      <c r="BP142" s="3"/>
      <c r="BQ142" s="3"/>
      <c r="BR142" s="3"/>
      <c r="BS142" s="3"/>
      <c r="BT142" s="3"/>
      <c r="BU142" s="3"/>
      <c r="BV142" s="3"/>
    </row>
    <row r="143" spans="1:74" ht="21.6" customHeight="1" x14ac:dyDescent="0.25">
      <c r="B143" s="346" t="s">
        <v>6</v>
      </c>
      <c r="C143" s="347"/>
      <c r="D143" s="347"/>
      <c r="E143" s="347"/>
      <c r="F143" s="347"/>
      <c r="G143" s="347"/>
      <c r="H143" s="347"/>
      <c r="I143" s="347"/>
      <c r="J143" s="347"/>
      <c r="K143" s="347"/>
      <c r="L143" s="347"/>
      <c r="M143" s="347"/>
      <c r="N143" s="347"/>
      <c r="O143" s="347"/>
      <c r="P143" s="347"/>
      <c r="Q143" s="347"/>
      <c r="R143" s="347"/>
      <c r="S143" s="347"/>
      <c r="T143" s="347"/>
      <c r="U143" s="347"/>
      <c r="V143" s="347"/>
      <c r="W143" s="347"/>
      <c r="X143" s="347"/>
      <c r="Y143" s="347"/>
      <c r="Z143" s="347"/>
      <c r="AA143" s="347"/>
      <c r="AB143" s="347"/>
      <c r="AC143" s="347"/>
      <c r="AD143" s="347"/>
      <c r="AE143" s="347"/>
      <c r="AF143" s="347"/>
      <c r="AG143" s="347"/>
      <c r="AH143" s="347"/>
      <c r="AI143" s="347"/>
      <c r="AJ143" s="347"/>
      <c r="AK143" s="347"/>
      <c r="AL143" s="347"/>
      <c r="AM143" s="347"/>
      <c r="AN143" s="347"/>
      <c r="AO143" s="347"/>
      <c r="AP143" s="347"/>
      <c r="AQ143" s="347"/>
      <c r="AR143" s="347"/>
      <c r="AS143" s="347"/>
      <c r="AT143" s="347"/>
      <c r="AU143" s="347"/>
      <c r="AV143" s="347"/>
      <c r="AW143" s="347"/>
      <c r="AX143" s="347"/>
      <c r="AY143" s="347"/>
      <c r="AZ143" s="347"/>
      <c r="BA143" s="347"/>
      <c r="BB143" s="347"/>
      <c r="BC143" s="347"/>
      <c r="BD143" s="348"/>
      <c r="BI143" s="16"/>
      <c r="BM143" s="3"/>
      <c r="BN143" s="3"/>
      <c r="BO143" s="3"/>
      <c r="BP143" s="3"/>
      <c r="BQ143" s="3"/>
      <c r="BR143" s="3"/>
      <c r="BS143" s="3"/>
      <c r="BT143" s="3"/>
      <c r="BU143" s="3"/>
      <c r="BV143" s="3"/>
    </row>
    <row r="144" spans="1:74" ht="24" customHeight="1" x14ac:dyDescent="0.25">
      <c r="B144" s="149"/>
      <c r="C144" s="211" t="s">
        <v>158</v>
      </c>
      <c r="D144" s="349"/>
      <c r="E144" s="349"/>
      <c r="F144" s="349"/>
      <c r="G144" s="349"/>
      <c r="H144" s="349"/>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349"/>
      <c r="AG144" s="349"/>
      <c r="AH144" s="349"/>
      <c r="AI144" s="349"/>
      <c r="AJ144" s="349"/>
      <c r="AK144" s="349"/>
      <c r="AL144" s="350"/>
      <c r="AM144" s="351" t="s">
        <v>93</v>
      </c>
      <c r="AN144" s="352"/>
      <c r="AO144" s="352"/>
      <c r="AP144" s="352"/>
      <c r="AQ144" s="352"/>
      <c r="AR144" s="352"/>
      <c r="AS144" s="352"/>
      <c r="AT144" s="352"/>
      <c r="AU144" s="352"/>
      <c r="AV144" s="352"/>
      <c r="AW144" s="352"/>
      <c r="AX144" s="352"/>
      <c r="AY144" s="352"/>
      <c r="AZ144" s="352"/>
      <c r="BA144" s="352"/>
      <c r="BB144" s="352"/>
      <c r="BC144" s="353"/>
      <c r="BD144" s="56"/>
      <c r="BF144" s="24" t="s">
        <v>93</v>
      </c>
      <c r="BG144" s="25" t="s">
        <v>159</v>
      </c>
      <c r="BH144" s="25" t="s">
        <v>160</v>
      </c>
      <c r="BI144" s="16"/>
      <c r="BM144" s="3"/>
      <c r="BN144" s="3"/>
      <c r="BO144" s="3"/>
      <c r="BP144" s="3"/>
      <c r="BQ144" s="3"/>
      <c r="BR144" s="3"/>
      <c r="BS144" s="3"/>
      <c r="BT144" s="3"/>
      <c r="BU144" s="3"/>
      <c r="BV144" s="3"/>
    </row>
    <row r="145" spans="1:74" ht="12.75" customHeight="1" x14ac:dyDescent="0.25">
      <c r="B145" s="354"/>
      <c r="C145" s="355"/>
      <c r="D145" s="355"/>
      <c r="E145" s="355"/>
      <c r="F145" s="355"/>
      <c r="G145" s="355"/>
      <c r="H145" s="355"/>
      <c r="I145" s="355"/>
      <c r="J145" s="355"/>
      <c r="K145" s="355"/>
      <c r="L145" s="355"/>
      <c r="M145" s="355"/>
      <c r="N145" s="355"/>
      <c r="O145" s="355"/>
      <c r="P145" s="355"/>
      <c r="Q145" s="355"/>
      <c r="R145" s="355"/>
      <c r="S145" s="355"/>
      <c r="T145" s="355"/>
      <c r="U145" s="355"/>
      <c r="V145" s="355"/>
      <c r="W145" s="355"/>
      <c r="X145" s="355"/>
      <c r="Y145" s="355"/>
      <c r="Z145" s="355"/>
      <c r="AA145" s="355"/>
      <c r="AB145" s="355"/>
      <c r="AC145" s="355"/>
      <c r="AD145" s="355"/>
      <c r="AE145" s="355"/>
      <c r="AF145" s="355"/>
      <c r="AG145" s="355"/>
      <c r="AH145" s="355"/>
      <c r="AI145" s="355"/>
      <c r="AJ145" s="355"/>
      <c r="AK145" s="355"/>
      <c r="AL145" s="355"/>
      <c r="AM145" s="355"/>
      <c r="AN145" s="355"/>
      <c r="AO145" s="355"/>
      <c r="AP145" s="355"/>
      <c r="AQ145" s="355"/>
      <c r="AR145" s="355"/>
      <c r="AS145" s="355"/>
      <c r="AT145" s="355"/>
      <c r="AU145" s="355"/>
      <c r="AV145" s="355"/>
      <c r="AW145" s="355"/>
      <c r="AX145" s="355"/>
      <c r="AY145" s="355"/>
      <c r="AZ145" s="355"/>
      <c r="BA145" s="355"/>
      <c r="BB145" s="355"/>
      <c r="BC145" s="355"/>
      <c r="BD145" s="356"/>
      <c r="BI145" s="16"/>
      <c r="BM145" s="3"/>
      <c r="BN145" s="3"/>
      <c r="BO145" s="3"/>
      <c r="BP145" s="3"/>
      <c r="BQ145" s="3"/>
      <c r="BR145" s="3"/>
      <c r="BS145" s="3"/>
      <c r="BT145" s="3"/>
      <c r="BU145" s="3"/>
      <c r="BV145" s="3"/>
    </row>
    <row r="146" spans="1:74" ht="18" customHeight="1" x14ac:dyDescent="0.25">
      <c r="B146" s="357"/>
      <c r="C146" s="359" t="s">
        <v>13</v>
      </c>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59"/>
      <c r="AG146" s="359"/>
      <c r="AH146" s="359"/>
      <c r="AI146" s="359"/>
      <c r="AJ146" s="359"/>
      <c r="AK146" s="359"/>
      <c r="AL146" s="359"/>
      <c r="AM146" s="359"/>
      <c r="AN146" s="359"/>
      <c r="AO146" s="359"/>
      <c r="AP146" s="359"/>
      <c r="AQ146" s="359"/>
      <c r="AR146" s="359"/>
      <c r="AS146" s="359"/>
      <c r="AT146" s="359"/>
      <c r="AU146" s="359"/>
      <c r="AV146" s="359"/>
      <c r="AW146" s="359"/>
      <c r="AX146" s="359"/>
      <c r="AY146" s="359"/>
      <c r="AZ146" s="359"/>
      <c r="BA146" s="359"/>
      <c r="BB146" s="359"/>
      <c r="BC146" s="359"/>
      <c r="BD146" s="360"/>
      <c r="BI146" s="16"/>
      <c r="BM146" s="3"/>
      <c r="BN146" s="3"/>
      <c r="BO146" s="3"/>
      <c r="BP146" s="3"/>
      <c r="BQ146" s="3"/>
      <c r="BR146" s="3"/>
      <c r="BS146" s="3"/>
      <c r="BT146" s="3"/>
      <c r="BU146" s="3"/>
      <c r="BV146" s="3"/>
    </row>
    <row r="147" spans="1:74" ht="30" customHeight="1" x14ac:dyDescent="0.25">
      <c r="B147" s="357"/>
      <c r="C147" s="362" t="s">
        <v>7</v>
      </c>
      <c r="D147" s="363"/>
      <c r="E147" s="363"/>
      <c r="F147" s="363"/>
      <c r="G147" s="363"/>
      <c r="H147" s="363"/>
      <c r="I147" s="363"/>
      <c r="J147" s="363"/>
      <c r="K147" s="364"/>
      <c r="L147" s="211" t="s">
        <v>5</v>
      </c>
      <c r="M147" s="212"/>
      <c r="N147" s="212"/>
      <c r="O147" s="212"/>
      <c r="P147" s="212"/>
      <c r="Q147" s="212"/>
      <c r="R147" s="212"/>
      <c r="S147" s="212"/>
      <c r="T147" s="212"/>
      <c r="U147" s="212"/>
      <c r="V147" s="212"/>
      <c r="W147" s="212"/>
      <c r="X147" s="212"/>
      <c r="Y147" s="212"/>
      <c r="Z147" s="212"/>
      <c r="AA147" s="213"/>
      <c r="AB147" s="365" t="s">
        <v>161</v>
      </c>
      <c r="AC147" s="363"/>
      <c r="AD147" s="363"/>
      <c r="AE147" s="363"/>
      <c r="AF147" s="363"/>
      <c r="AG147" s="363"/>
      <c r="AH147" s="364"/>
      <c r="AI147" s="365" t="s">
        <v>156</v>
      </c>
      <c r="AJ147" s="363"/>
      <c r="AK147" s="363"/>
      <c r="AL147" s="363"/>
      <c r="AM147" s="363"/>
      <c r="AN147" s="363"/>
      <c r="AO147" s="364"/>
      <c r="AP147" s="365" t="s">
        <v>157</v>
      </c>
      <c r="AQ147" s="363"/>
      <c r="AR147" s="363"/>
      <c r="AS147" s="363"/>
      <c r="AT147" s="363"/>
      <c r="AU147" s="363"/>
      <c r="AV147" s="364"/>
      <c r="AW147" s="365" t="s">
        <v>8</v>
      </c>
      <c r="AX147" s="363"/>
      <c r="AY147" s="363"/>
      <c r="AZ147" s="363"/>
      <c r="BA147" s="363"/>
      <c r="BB147" s="363"/>
      <c r="BC147" s="364"/>
      <c r="BD147" s="360"/>
      <c r="BI147" s="16"/>
      <c r="BM147" s="3"/>
      <c r="BN147" s="3"/>
      <c r="BO147" s="3"/>
      <c r="BP147" s="3"/>
      <c r="BQ147" s="3"/>
      <c r="BR147" s="3"/>
      <c r="BS147" s="3"/>
      <c r="BT147" s="3"/>
      <c r="BU147" s="3"/>
      <c r="BV147" s="3"/>
    </row>
    <row r="148" spans="1:74" ht="23.25" customHeight="1" x14ac:dyDescent="0.25">
      <c r="B148" s="357"/>
      <c r="C148" s="328"/>
      <c r="D148" s="328"/>
      <c r="E148" s="328"/>
      <c r="F148" s="328"/>
      <c r="G148" s="328"/>
      <c r="H148" s="328"/>
      <c r="I148" s="328"/>
      <c r="J148" s="328"/>
      <c r="K148" s="328"/>
      <c r="L148" s="329"/>
      <c r="M148" s="330"/>
      <c r="N148" s="330"/>
      <c r="O148" s="330"/>
      <c r="P148" s="330"/>
      <c r="Q148" s="330"/>
      <c r="R148" s="330"/>
      <c r="S148" s="330"/>
      <c r="T148" s="330"/>
      <c r="U148" s="330"/>
      <c r="V148" s="330"/>
      <c r="W148" s="330"/>
      <c r="X148" s="330"/>
      <c r="Y148" s="330"/>
      <c r="Z148" s="330"/>
      <c r="AA148" s="331"/>
      <c r="AB148" s="332"/>
      <c r="AC148" s="332"/>
      <c r="AD148" s="332"/>
      <c r="AE148" s="332"/>
      <c r="AF148" s="332"/>
      <c r="AG148" s="332"/>
      <c r="AH148" s="332"/>
      <c r="AI148" s="328"/>
      <c r="AJ148" s="328"/>
      <c r="AK148" s="328"/>
      <c r="AL148" s="328"/>
      <c r="AM148" s="328"/>
      <c r="AN148" s="328"/>
      <c r="AO148" s="328"/>
      <c r="AP148" s="328"/>
      <c r="AQ148" s="328"/>
      <c r="AR148" s="328"/>
      <c r="AS148" s="328"/>
      <c r="AT148" s="328"/>
      <c r="AU148" s="328"/>
      <c r="AV148" s="328"/>
      <c r="AW148" s="328"/>
      <c r="AX148" s="328"/>
      <c r="AY148" s="328"/>
      <c r="AZ148" s="328"/>
      <c r="BA148" s="328"/>
      <c r="BB148" s="328"/>
      <c r="BC148" s="328"/>
      <c r="BD148" s="360"/>
      <c r="BI148" s="16"/>
      <c r="BM148" s="3"/>
      <c r="BN148" s="3"/>
      <c r="BO148" s="3"/>
      <c r="BP148" s="3"/>
      <c r="BQ148" s="3"/>
      <c r="BR148" s="3"/>
      <c r="BS148" s="3"/>
      <c r="BT148" s="3"/>
      <c r="BU148" s="3"/>
      <c r="BV148" s="3"/>
    </row>
    <row r="149" spans="1:74" ht="23.25" customHeight="1" x14ac:dyDescent="0.25">
      <c r="B149" s="357"/>
      <c r="C149" s="328"/>
      <c r="D149" s="328"/>
      <c r="E149" s="328"/>
      <c r="F149" s="328"/>
      <c r="G149" s="328"/>
      <c r="H149" s="328"/>
      <c r="I149" s="328"/>
      <c r="J149" s="328"/>
      <c r="K149" s="328"/>
      <c r="L149" s="329"/>
      <c r="M149" s="330"/>
      <c r="N149" s="330"/>
      <c r="O149" s="330"/>
      <c r="P149" s="330"/>
      <c r="Q149" s="330"/>
      <c r="R149" s="330"/>
      <c r="S149" s="330"/>
      <c r="T149" s="330"/>
      <c r="U149" s="330"/>
      <c r="V149" s="330"/>
      <c r="W149" s="330"/>
      <c r="X149" s="330"/>
      <c r="Y149" s="330"/>
      <c r="Z149" s="330"/>
      <c r="AA149" s="331"/>
      <c r="AB149" s="332"/>
      <c r="AC149" s="332"/>
      <c r="AD149" s="332"/>
      <c r="AE149" s="332"/>
      <c r="AF149" s="332"/>
      <c r="AG149" s="332"/>
      <c r="AH149" s="332"/>
      <c r="AI149" s="328"/>
      <c r="AJ149" s="328"/>
      <c r="AK149" s="328"/>
      <c r="AL149" s="328"/>
      <c r="AM149" s="328"/>
      <c r="AN149" s="328"/>
      <c r="AO149" s="328"/>
      <c r="AP149" s="328"/>
      <c r="AQ149" s="328"/>
      <c r="AR149" s="328"/>
      <c r="AS149" s="328"/>
      <c r="AT149" s="328"/>
      <c r="AU149" s="328"/>
      <c r="AV149" s="328"/>
      <c r="AW149" s="328"/>
      <c r="AX149" s="328"/>
      <c r="AY149" s="328"/>
      <c r="AZ149" s="328"/>
      <c r="BA149" s="328"/>
      <c r="BB149" s="328"/>
      <c r="BC149" s="328"/>
      <c r="BD149" s="360"/>
      <c r="BI149" s="16"/>
      <c r="BM149" s="3"/>
      <c r="BN149" s="3"/>
      <c r="BO149" s="3"/>
      <c r="BP149" s="3"/>
      <c r="BQ149" s="3"/>
      <c r="BR149" s="3"/>
      <c r="BS149" s="3"/>
      <c r="BT149" s="3"/>
      <c r="BU149" s="3"/>
      <c r="BV149" s="3"/>
    </row>
    <row r="150" spans="1:74" ht="23.25" customHeight="1" x14ac:dyDescent="0.25">
      <c r="B150" s="357"/>
      <c r="C150" s="328"/>
      <c r="D150" s="328"/>
      <c r="E150" s="328"/>
      <c r="F150" s="328"/>
      <c r="G150" s="328"/>
      <c r="H150" s="328"/>
      <c r="I150" s="328"/>
      <c r="J150" s="328"/>
      <c r="K150" s="328"/>
      <c r="L150" s="329"/>
      <c r="M150" s="330"/>
      <c r="N150" s="330"/>
      <c r="O150" s="330"/>
      <c r="P150" s="330"/>
      <c r="Q150" s="330"/>
      <c r="R150" s="330"/>
      <c r="S150" s="330"/>
      <c r="T150" s="330"/>
      <c r="U150" s="330"/>
      <c r="V150" s="330"/>
      <c r="W150" s="330"/>
      <c r="X150" s="330"/>
      <c r="Y150" s="330"/>
      <c r="Z150" s="330"/>
      <c r="AA150" s="331"/>
      <c r="AB150" s="332"/>
      <c r="AC150" s="332"/>
      <c r="AD150" s="332"/>
      <c r="AE150" s="332"/>
      <c r="AF150" s="332"/>
      <c r="AG150" s="332"/>
      <c r="AH150" s="332"/>
      <c r="AI150" s="328"/>
      <c r="AJ150" s="328"/>
      <c r="AK150" s="328"/>
      <c r="AL150" s="328"/>
      <c r="AM150" s="328"/>
      <c r="AN150" s="328"/>
      <c r="AO150" s="328"/>
      <c r="AP150" s="328"/>
      <c r="AQ150" s="328"/>
      <c r="AR150" s="328"/>
      <c r="AS150" s="328"/>
      <c r="AT150" s="328"/>
      <c r="AU150" s="328"/>
      <c r="AV150" s="328"/>
      <c r="AW150" s="328"/>
      <c r="AX150" s="328"/>
      <c r="AY150" s="328"/>
      <c r="AZ150" s="328"/>
      <c r="BA150" s="328"/>
      <c r="BB150" s="328"/>
      <c r="BC150" s="328"/>
      <c r="BD150" s="360"/>
      <c r="BI150" s="16"/>
      <c r="BM150" s="3"/>
      <c r="BN150" s="3"/>
      <c r="BO150" s="3"/>
      <c r="BP150" s="3"/>
      <c r="BQ150" s="3"/>
      <c r="BR150" s="3"/>
      <c r="BS150" s="3"/>
      <c r="BT150" s="3"/>
      <c r="BU150" s="3"/>
      <c r="BV150" s="3"/>
    </row>
    <row r="151" spans="1:74" ht="23.25" customHeight="1" x14ac:dyDescent="0.25">
      <c r="B151" s="357"/>
      <c r="C151" s="328"/>
      <c r="D151" s="328"/>
      <c r="E151" s="328"/>
      <c r="F151" s="328"/>
      <c r="G151" s="328"/>
      <c r="H151" s="328"/>
      <c r="I151" s="328"/>
      <c r="J151" s="328"/>
      <c r="K151" s="328"/>
      <c r="L151" s="329"/>
      <c r="M151" s="330"/>
      <c r="N151" s="330"/>
      <c r="O151" s="330"/>
      <c r="P151" s="330"/>
      <c r="Q151" s="330"/>
      <c r="R151" s="330"/>
      <c r="S151" s="330"/>
      <c r="T151" s="330"/>
      <c r="U151" s="330"/>
      <c r="V151" s="330"/>
      <c r="W151" s="330"/>
      <c r="X151" s="330"/>
      <c r="Y151" s="330"/>
      <c r="Z151" s="330"/>
      <c r="AA151" s="331"/>
      <c r="AB151" s="332"/>
      <c r="AC151" s="332"/>
      <c r="AD151" s="332"/>
      <c r="AE151" s="332"/>
      <c r="AF151" s="332"/>
      <c r="AG151" s="332"/>
      <c r="AH151" s="332"/>
      <c r="AI151" s="328"/>
      <c r="AJ151" s="328"/>
      <c r="AK151" s="328"/>
      <c r="AL151" s="328"/>
      <c r="AM151" s="328"/>
      <c r="AN151" s="328"/>
      <c r="AO151" s="328"/>
      <c r="AP151" s="328"/>
      <c r="AQ151" s="328"/>
      <c r="AR151" s="328"/>
      <c r="AS151" s="328"/>
      <c r="AT151" s="328"/>
      <c r="AU151" s="328"/>
      <c r="AV151" s="328"/>
      <c r="AW151" s="328"/>
      <c r="AX151" s="328"/>
      <c r="AY151" s="328"/>
      <c r="AZ151" s="328"/>
      <c r="BA151" s="328"/>
      <c r="BB151" s="328"/>
      <c r="BC151" s="328"/>
      <c r="BD151" s="360"/>
      <c r="BI151" s="16"/>
      <c r="BM151" s="3"/>
      <c r="BN151" s="3"/>
      <c r="BO151" s="3"/>
      <c r="BP151" s="3"/>
      <c r="BQ151" s="3"/>
      <c r="BR151" s="3"/>
      <c r="BS151" s="3"/>
      <c r="BT151" s="3"/>
      <c r="BU151" s="3"/>
      <c r="BV151" s="3"/>
    </row>
    <row r="152" spans="1:74" ht="23.25" customHeight="1" x14ac:dyDescent="0.25">
      <c r="B152" s="357"/>
      <c r="C152" s="328"/>
      <c r="D152" s="328"/>
      <c r="E152" s="328"/>
      <c r="F152" s="328"/>
      <c r="G152" s="328"/>
      <c r="H152" s="328"/>
      <c r="I152" s="328"/>
      <c r="J152" s="328"/>
      <c r="K152" s="328"/>
      <c r="L152" s="329"/>
      <c r="M152" s="330"/>
      <c r="N152" s="330"/>
      <c r="O152" s="330"/>
      <c r="P152" s="330"/>
      <c r="Q152" s="330"/>
      <c r="R152" s="330"/>
      <c r="S152" s="330"/>
      <c r="T152" s="330"/>
      <c r="U152" s="330"/>
      <c r="V152" s="330"/>
      <c r="W152" s="330"/>
      <c r="X152" s="330"/>
      <c r="Y152" s="330"/>
      <c r="Z152" s="330"/>
      <c r="AA152" s="331"/>
      <c r="AB152" s="332"/>
      <c r="AC152" s="332"/>
      <c r="AD152" s="332"/>
      <c r="AE152" s="332"/>
      <c r="AF152" s="332"/>
      <c r="AG152" s="332"/>
      <c r="AH152" s="332"/>
      <c r="AI152" s="328"/>
      <c r="AJ152" s="328"/>
      <c r="AK152" s="328"/>
      <c r="AL152" s="328"/>
      <c r="AM152" s="328"/>
      <c r="AN152" s="328"/>
      <c r="AO152" s="328"/>
      <c r="AP152" s="328"/>
      <c r="AQ152" s="328"/>
      <c r="AR152" s="328"/>
      <c r="AS152" s="328"/>
      <c r="AT152" s="328"/>
      <c r="AU152" s="328"/>
      <c r="AV152" s="328"/>
      <c r="AW152" s="328"/>
      <c r="AX152" s="328"/>
      <c r="AY152" s="328"/>
      <c r="AZ152" s="328"/>
      <c r="BA152" s="328"/>
      <c r="BB152" s="328"/>
      <c r="BC152" s="328"/>
      <c r="BD152" s="360"/>
      <c r="BI152" s="16"/>
      <c r="BM152" s="3"/>
      <c r="BN152" s="3"/>
      <c r="BO152" s="3"/>
      <c r="BP152" s="3"/>
      <c r="BQ152" s="3"/>
      <c r="BR152" s="3"/>
      <c r="BS152" s="3"/>
      <c r="BT152" s="3"/>
      <c r="BU152" s="3"/>
      <c r="BV152" s="3"/>
    </row>
    <row r="153" spans="1:74" ht="23.25" customHeight="1" x14ac:dyDescent="0.25">
      <c r="B153" s="357"/>
      <c r="C153" s="328"/>
      <c r="D153" s="328"/>
      <c r="E153" s="328"/>
      <c r="F153" s="328"/>
      <c r="G153" s="328"/>
      <c r="H153" s="328"/>
      <c r="I153" s="328"/>
      <c r="J153" s="328"/>
      <c r="K153" s="328"/>
      <c r="L153" s="329"/>
      <c r="M153" s="330"/>
      <c r="N153" s="330"/>
      <c r="O153" s="330"/>
      <c r="P153" s="330"/>
      <c r="Q153" s="330"/>
      <c r="R153" s="330"/>
      <c r="S153" s="330"/>
      <c r="T153" s="330"/>
      <c r="U153" s="330"/>
      <c r="V153" s="330"/>
      <c r="W153" s="330"/>
      <c r="X153" s="330"/>
      <c r="Y153" s="330"/>
      <c r="Z153" s="330"/>
      <c r="AA153" s="331"/>
      <c r="AB153" s="332"/>
      <c r="AC153" s="332"/>
      <c r="AD153" s="332"/>
      <c r="AE153" s="332"/>
      <c r="AF153" s="332"/>
      <c r="AG153" s="332"/>
      <c r="AH153" s="332"/>
      <c r="AI153" s="328"/>
      <c r="AJ153" s="328"/>
      <c r="AK153" s="328"/>
      <c r="AL153" s="328"/>
      <c r="AM153" s="328"/>
      <c r="AN153" s="328"/>
      <c r="AO153" s="328"/>
      <c r="AP153" s="328"/>
      <c r="AQ153" s="328"/>
      <c r="AR153" s="328"/>
      <c r="AS153" s="328"/>
      <c r="AT153" s="328"/>
      <c r="AU153" s="328"/>
      <c r="AV153" s="328"/>
      <c r="AW153" s="328"/>
      <c r="AX153" s="328"/>
      <c r="AY153" s="328"/>
      <c r="AZ153" s="328"/>
      <c r="BA153" s="328"/>
      <c r="BB153" s="328"/>
      <c r="BC153" s="328"/>
      <c r="BD153" s="360"/>
      <c r="BI153" s="16"/>
      <c r="BM153" s="3"/>
      <c r="BN153" s="3"/>
      <c r="BO153" s="3"/>
      <c r="BP153" s="3"/>
      <c r="BQ153" s="3"/>
      <c r="BR153" s="3"/>
      <c r="BS153" s="3"/>
      <c r="BT153" s="3"/>
      <c r="BU153" s="3"/>
      <c r="BV153" s="3"/>
    </row>
    <row r="154" spans="1:74" ht="23.25" customHeight="1" x14ac:dyDescent="0.25">
      <c r="B154" s="357"/>
      <c r="C154" s="328"/>
      <c r="D154" s="328"/>
      <c r="E154" s="328"/>
      <c r="F154" s="328"/>
      <c r="G154" s="328"/>
      <c r="H154" s="328"/>
      <c r="I154" s="328"/>
      <c r="J154" s="328"/>
      <c r="K154" s="328"/>
      <c r="L154" s="329"/>
      <c r="M154" s="330"/>
      <c r="N154" s="330"/>
      <c r="O154" s="330"/>
      <c r="P154" s="330"/>
      <c r="Q154" s="330"/>
      <c r="R154" s="330"/>
      <c r="S154" s="330"/>
      <c r="T154" s="330"/>
      <c r="U154" s="330"/>
      <c r="V154" s="330"/>
      <c r="W154" s="330"/>
      <c r="X154" s="330"/>
      <c r="Y154" s="330"/>
      <c r="Z154" s="330"/>
      <c r="AA154" s="331"/>
      <c r="AB154" s="332"/>
      <c r="AC154" s="332"/>
      <c r="AD154" s="332"/>
      <c r="AE154" s="332"/>
      <c r="AF154" s="332"/>
      <c r="AG154" s="332"/>
      <c r="AH154" s="332"/>
      <c r="AI154" s="328"/>
      <c r="AJ154" s="328"/>
      <c r="AK154" s="328"/>
      <c r="AL154" s="328"/>
      <c r="AM154" s="328"/>
      <c r="AN154" s="328"/>
      <c r="AO154" s="328"/>
      <c r="AP154" s="328"/>
      <c r="AQ154" s="328"/>
      <c r="AR154" s="328"/>
      <c r="AS154" s="328"/>
      <c r="AT154" s="328"/>
      <c r="AU154" s="328"/>
      <c r="AV154" s="328"/>
      <c r="AW154" s="328"/>
      <c r="AX154" s="328"/>
      <c r="AY154" s="328"/>
      <c r="AZ154" s="328"/>
      <c r="BA154" s="328"/>
      <c r="BB154" s="328"/>
      <c r="BC154" s="328"/>
      <c r="BD154" s="360"/>
      <c r="BI154" s="16"/>
      <c r="BM154" s="3"/>
      <c r="BN154" s="3"/>
      <c r="BO154" s="3"/>
      <c r="BP154" s="3"/>
      <c r="BQ154" s="3"/>
      <c r="BR154" s="3"/>
      <c r="BS154" s="3"/>
      <c r="BT154" s="3"/>
      <c r="BU154" s="3"/>
      <c r="BV154" s="3"/>
    </row>
    <row r="155" spans="1:74" ht="8.25" customHeight="1" x14ac:dyDescent="0.25">
      <c r="B155" s="358"/>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361"/>
      <c r="BI155" s="16"/>
      <c r="BM155" s="3"/>
      <c r="BN155" s="3"/>
      <c r="BO155" s="3"/>
      <c r="BP155" s="3"/>
      <c r="BQ155" s="3"/>
      <c r="BR155" s="3"/>
      <c r="BS155" s="3"/>
      <c r="BT155" s="3"/>
      <c r="BU155" s="3"/>
      <c r="BV155" s="3"/>
    </row>
    <row r="156" spans="1:74" ht="25.5" customHeight="1" x14ac:dyDescent="0.3">
      <c r="A156" s="18"/>
      <c r="B156" s="18" t="s">
        <v>162</v>
      </c>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1"/>
      <c r="BI156" s="16"/>
      <c r="BM156" s="3"/>
      <c r="BN156" s="3"/>
      <c r="BO156" s="3"/>
      <c r="BP156" s="3"/>
      <c r="BQ156" s="3"/>
      <c r="BR156" s="3"/>
      <c r="BS156" s="3"/>
      <c r="BT156" s="3"/>
      <c r="BU156" s="3"/>
      <c r="BV156" s="3"/>
    </row>
    <row r="157" spans="1:74" ht="15.75" hidden="1" customHeight="1" x14ac:dyDescent="0.25">
      <c r="B157" s="324" t="s">
        <v>163</v>
      </c>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c r="AZ157" s="325"/>
      <c r="BA157" s="325"/>
      <c r="BB157" s="325"/>
      <c r="BC157" s="325"/>
      <c r="BD157" s="325"/>
      <c r="BI157" s="16"/>
      <c r="BM157" s="3"/>
      <c r="BN157" s="3"/>
      <c r="BO157" s="3"/>
      <c r="BP157" s="3"/>
      <c r="BQ157" s="3"/>
      <c r="BR157" s="3"/>
      <c r="BS157" s="3"/>
      <c r="BT157" s="3"/>
      <c r="BU157" s="3"/>
      <c r="BV157" s="3"/>
    </row>
    <row r="158" spans="1:74" ht="28.95" customHeight="1" x14ac:dyDescent="0.25">
      <c r="B158" s="197" t="s">
        <v>164</v>
      </c>
      <c r="C158" s="190"/>
      <c r="D158" s="190"/>
      <c r="E158" s="190"/>
      <c r="F158" s="190"/>
      <c r="G158" s="190"/>
      <c r="H158" s="190"/>
      <c r="I158" s="190"/>
      <c r="J158" s="190"/>
      <c r="K158" s="190"/>
      <c r="L158" s="190"/>
      <c r="M158" s="190"/>
      <c r="N158" s="190"/>
      <c r="O158" s="190"/>
      <c r="P158" s="190"/>
      <c r="Q158" s="190"/>
      <c r="R158" s="190"/>
      <c r="S158" s="190"/>
      <c r="T158" s="191"/>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3"/>
      <c r="BI158" s="16"/>
      <c r="BM158" s="3"/>
      <c r="BN158" s="3"/>
      <c r="BO158" s="3"/>
      <c r="BP158" s="3"/>
      <c r="BQ158" s="3"/>
      <c r="BR158" s="3"/>
      <c r="BS158" s="3"/>
      <c r="BT158" s="3"/>
      <c r="BU158" s="3"/>
      <c r="BV158" s="3"/>
    </row>
    <row r="159" spans="1:74" ht="25.5" customHeight="1" x14ac:dyDescent="0.3">
      <c r="A159" s="18"/>
      <c r="B159" s="18" t="s">
        <v>165</v>
      </c>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1"/>
      <c r="BI159" s="16"/>
    </row>
    <row r="160" spans="1:74" ht="12.75" hidden="1" customHeight="1" x14ac:dyDescent="0.25">
      <c r="B160" s="326" t="s">
        <v>166</v>
      </c>
      <c r="C160" s="327"/>
      <c r="D160" s="327"/>
      <c r="E160" s="327"/>
      <c r="F160" s="327"/>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AM160" s="327"/>
      <c r="AN160" s="327"/>
      <c r="AO160" s="327"/>
      <c r="AP160" s="327"/>
      <c r="AQ160" s="327"/>
      <c r="AR160" s="327"/>
      <c r="AS160" s="327"/>
      <c r="AT160" s="327"/>
      <c r="AU160" s="327"/>
      <c r="AV160" s="327"/>
      <c r="AW160" s="327"/>
      <c r="AX160" s="327"/>
      <c r="AY160" s="327"/>
      <c r="AZ160" s="327"/>
      <c r="BA160" s="327"/>
      <c r="BB160" s="327"/>
      <c r="BC160" s="327"/>
      <c r="BD160" s="327"/>
      <c r="BI160" s="16"/>
    </row>
    <row r="161" spans="1:74" ht="24.75" customHeight="1" x14ac:dyDescent="0.25">
      <c r="B161" s="189" t="s">
        <v>2</v>
      </c>
      <c r="C161" s="190"/>
      <c r="D161" s="190"/>
      <c r="E161" s="190"/>
      <c r="F161" s="190"/>
      <c r="G161" s="190"/>
      <c r="H161" s="190"/>
      <c r="I161" s="190"/>
      <c r="J161" s="190"/>
      <c r="K161" s="190"/>
      <c r="L161" s="190"/>
      <c r="M161" s="190"/>
      <c r="N161" s="190"/>
      <c r="O161" s="190"/>
      <c r="P161" s="190"/>
      <c r="Q161" s="190"/>
      <c r="R161" s="190"/>
      <c r="S161" s="190"/>
      <c r="T161" s="191"/>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3"/>
      <c r="BI161" s="16"/>
    </row>
    <row r="162" spans="1:74" ht="24.75" customHeight="1" x14ac:dyDescent="0.25">
      <c r="B162" s="197" t="s">
        <v>1</v>
      </c>
      <c r="C162" s="198"/>
      <c r="D162" s="198"/>
      <c r="E162" s="198"/>
      <c r="F162" s="198"/>
      <c r="G162" s="198"/>
      <c r="H162" s="198"/>
      <c r="I162" s="198"/>
      <c r="J162" s="198"/>
      <c r="K162" s="198"/>
      <c r="L162" s="198"/>
      <c r="M162" s="198"/>
      <c r="N162" s="198"/>
      <c r="O162" s="198"/>
      <c r="P162" s="198"/>
      <c r="Q162" s="198"/>
      <c r="R162" s="198"/>
      <c r="S162" s="198"/>
      <c r="T162" s="199"/>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3"/>
      <c r="BI162" s="16"/>
    </row>
    <row r="163" spans="1:74" ht="25.5" hidden="1" customHeight="1" x14ac:dyDescent="0.3">
      <c r="A163" s="18"/>
      <c r="B163" s="151" t="s">
        <v>167</v>
      </c>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152"/>
      <c r="BD163" s="152"/>
      <c r="BE163" s="121"/>
      <c r="BI163" s="16"/>
      <c r="BM163" s="3"/>
      <c r="BN163" s="3"/>
      <c r="BO163" s="3"/>
      <c r="BP163" s="3"/>
      <c r="BQ163" s="3"/>
      <c r="BR163" s="3"/>
      <c r="BS163" s="3"/>
      <c r="BT163" s="3"/>
      <c r="BU163" s="3"/>
      <c r="BV163" s="3"/>
    </row>
    <row r="164" spans="1:74" ht="15" hidden="1" customHeight="1" x14ac:dyDescent="0.25">
      <c r="B164" s="322" t="s">
        <v>168</v>
      </c>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I164" s="16"/>
      <c r="BM164" s="3"/>
      <c r="BN164" s="3"/>
      <c r="BO164" s="3"/>
      <c r="BP164" s="3"/>
      <c r="BQ164" s="3"/>
      <c r="BR164" s="3"/>
      <c r="BS164" s="3"/>
      <c r="BT164" s="3"/>
      <c r="BU164" s="3"/>
      <c r="BV164" s="3"/>
    </row>
    <row r="165" spans="1:74" ht="24.75" hidden="1" customHeight="1" x14ac:dyDescent="0.25">
      <c r="B165" s="321" t="s">
        <v>169</v>
      </c>
      <c r="C165" s="315"/>
      <c r="D165" s="315"/>
      <c r="E165" s="315"/>
      <c r="F165" s="315"/>
      <c r="G165" s="315"/>
      <c r="H165" s="315"/>
      <c r="I165" s="315"/>
      <c r="J165" s="315"/>
      <c r="K165" s="315"/>
      <c r="L165" s="315"/>
      <c r="M165" s="315"/>
      <c r="N165" s="315"/>
      <c r="O165" s="315"/>
      <c r="P165" s="315"/>
      <c r="Q165" s="315"/>
      <c r="R165" s="315"/>
      <c r="S165" s="315"/>
      <c r="T165" s="316"/>
      <c r="U165" s="317"/>
      <c r="V165" s="317"/>
      <c r="W165" s="317"/>
      <c r="X165" s="317"/>
      <c r="Y165" s="317"/>
      <c r="Z165" s="317"/>
      <c r="AA165" s="317"/>
      <c r="AB165" s="317"/>
      <c r="AC165" s="317"/>
      <c r="AD165" s="317"/>
      <c r="AE165" s="317"/>
      <c r="AF165" s="317"/>
      <c r="AG165" s="317"/>
      <c r="AH165" s="317"/>
      <c r="AI165" s="317"/>
      <c r="AJ165" s="317"/>
      <c r="AK165" s="317"/>
      <c r="AL165" s="317"/>
      <c r="AM165" s="317"/>
      <c r="AN165" s="317"/>
      <c r="AO165" s="317"/>
      <c r="AP165" s="317"/>
      <c r="AQ165" s="317"/>
      <c r="AR165" s="317"/>
      <c r="AS165" s="317"/>
      <c r="AT165" s="317"/>
      <c r="AU165" s="317"/>
      <c r="AV165" s="317"/>
      <c r="AW165" s="317"/>
      <c r="AX165" s="317"/>
      <c r="AY165" s="317"/>
      <c r="AZ165" s="317"/>
      <c r="BA165" s="317"/>
      <c r="BB165" s="317"/>
      <c r="BC165" s="317"/>
      <c r="BD165" s="318"/>
      <c r="BI165" s="16"/>
      <c r="BM165" s="3"/>
      <c r="BN165" s="3"/>
      <c r="BO165" s="3"/>
      <c r="BP165" s="3"/>
      <c r="BQ165" s="3"/>
      <c r="BR165" s="3"/>
      <c r="BS165" s="3"/>
      <c r="BT165" s="3"/>
      <c r="BU165" s="3"/>
      <c r="BV165" s="3"/>
    </row>
    <row r="166" spans="1:74" ht="23.55" hidden="1" customHeight="1" x14ac:dyDescent="0.25">
      <c r="B166" s="314" t="s">
        <v>170</v>
      </c>
      <c r="C166" s="319"/>
      <c r="D166" s="319"/>
      <c r="E166" s="319"/>
      <c r="F166" s="319"/>
      <c r="G166" s="319"/>
      <c r="H166" s="319"/>
      <c r="I166" s="319"/>
      <c r="J166" s="319"/>
      <c r="K166" s="319"/>
      <c r="L166" s="319"/>
      <c r="M166" s="319"/>
      <c r="N166" s="319"/>
      <c r="O166" s="319"/>
      <c r="P166" s="319"/>
      <c r="Q166" s="319"/>
      <c r="R166" s="319"/>
      <c r="S166" s="319"/>
      <c r="T166" s="320"/>
      <c r="U166" s="317"/>
      <c r="V166" s="317"/>
      <c r="W166" s="317"/>
      <c r="X166" s="317"/>
      <c r="Y166" s="317"/>
      <c r="Z166" s="317"/>
      <c r="AA166" s="317"/>
      <c r="AB166" s="317"/>
      <c r="AC166" s="317"/>
      <c r="AD166" s="317"/>
      <c r="AE166" s="317"/>
      <c r="AF166" s="317"/>
      <c r="AG166" s="317"/>
      <c r="AH166" s="317"/>
      <c r="AI166" s="317"/>
      <c r="AJ166" s="317"/>
      <c r="AK166" s="317"/>
      <c r="AL166" s="317"/>
      <c r="AM166" s="317"/>
      <c r="AN166" s="317"/>
      <c r="AO166" s="317"/>
      <c r="AP166" s="317"/>
      <c r="AQ166" s="317"/>
      <c r="AR166" s="317"/>
      <c r="AS166" s="317"/>
      <c r="AT166" s="317"/>
      <c r="AU166" s="317"/>
      <c r="AV166" s="317"/>
      <c r="AW166" s="317"/>
      <c r="AX166" s="317"/>
      <c r="AY166" s="317"/>
      <c r="AZ166" s="317"/>
      <c r="BA166" s="317"/>
      <c r="BB166" s="317"/>
      <c r="BC166" s="317"/>
      <c r="BD166" s="318"/>
      <c r="BI166" s="16"/>
      <c r="BM166" s="3"/>
      <c r="BN166" s="3"/>
      <c r="BO166" s="3"/>
      <c r="BP166" s="3"/>
      <c r="BQ166" s="3"/>
      <c r="BR166" s="3"/>
      <c r="BS166" s="3"/>
      <c r="BT166" s="3"/>
      <c r="BU166" s="3"/>
      <c r="BV166" s="3"/>
    </row>
    <row r="167" spans="1:74" ht="26.1" hidden="1" customHeight="1" x14ac:dyDescent="0.25">
      <c r="B167" s="314" t="s">
        <v>171</v>
      </c>
      <c r="C167" s="315"/>
      <c r="D167" s="315"/>
      <c r="E167" s="315"/>
      <c r="F167" s="315"/>
      <c r="G167" s="315"/>
      <c r="H167" s="315"/>
      <c r="I167" s="315"/>
      <c r="J167" s="315"/>
      <c r="K167" s="315"/>
      <c r="L167" s="315"/>
      <c r="M167" s="315"/>
      <c r="N167" s="315"/>
      <c r="O167" s="315"/>
      <c r="P167" s="315"/>
      <c r="Q167" s="315"/>
      <c r="R167" s="315"/>
      <c r="S167" s="315"/>
      <c r="T167" s="316"/>
      <c r="U167" s="317"/>
      <c r="V167" s="317"/>
      <c r="W167" s="317"/>
      <c r="X167" s="317"/>
      <c r="Y167" s="317"/>
      <c r="Z167" s="317"/>
      <c r="AA167" s="317"/>
      <c r="AB167" s="317"/>
      <c r="AC167" s="317"/>
      <c r="AD167" s="317"/>
      <c r="AE167" s="317"/>
      <c r="AF167" s="317"/>
      <c r="AG167" s="317"/>
      <c r="AH167" s="317"/>
      <c r="AI167" s="317"/>
      <c r="AJ167" s="317"/>
      <c r="AK167" s="317"/>
      <c r="AL167" s="317"/>
      <c r="AM167" s="317"/>
      <c r="AN167" s="317"/>
      <c r="AO167" s="317"/>
      <c r="AP167" s="317"/>
      <c r="AQ167" s="317"/>
      <c r="AR167" s="317"/>
      <c r="AS167" s="317"/>
      <c r="AT167" s="317"/>
      <c r="AU167" s="317"/>
      <c r="AV167" s="317"/>
      <c r="AW167" s="317"/>
      <c r="AX167" s="317"/>
      <c r="AY167" s="317"/>
      <c r="AZ167" s="317"/>
      <c r="BA167" s="317"/>
      <c r="BB167" s="317"/>
      <c r="BC167" s="317"/>
      <c r="BD167" s="318"/>
      <c r="BI167" s="16"/>
      <c r="BM167" s="3"/>
      <c r="BN167" s="3"/>
      <c r="BO167" s="3"/>
      <c r="BP167" s="3"/>
      <c r="BQ167" s="3"/>
      <c r="BR167" s="3"/>
      <c r="BS167" s="3"/>
      <c r="BT167" s="3"/>
      <c r="BU167" s="3"/>
      <c r="BV167" s="3"/>
    </row>
    <row r="168" spans="1:74" ht="24.75" hidden="1" customHeight="1" x14ac:dyDescent="0.25">
      <c r="B168" s="314" t="s">
        <v>172</v>
      </c>
      <c r="C168" s="319"/>
      <c r="D168" s="319"/>
      <c r="E168" s="319"/>
      <c r="F168" s="319"/>
      <c r="G168" s="319"/>
      <c r="H168" s="319"/>
      <c r="I168" s="319"/>
      <c r="J168" s="319"/>
      <c r="K168" s="319"/>
      <c r="L168" s="319"/>
      <c r="M168" s="319"/>
      <c r="N168" s="319"/>
      <c r="O168" s="319"/>
      <c r="P168" s="319"/>
      <c r="Q168" s="319"/>
      <c r="R168" s="319"/>
      <c r="S168" s="319"/>
      <c r="T168" s="320"/>
      <c r="U168" s="317"/>
      <c r="V168" s="317"/>
      <c r="W168" s="317"/>
      <c r="X168" s="317"/>
      <c r="Y168" s="317"/>
      <c r="Z168" s="317"/>
      <c r="AA168" s="317"/>
      <c r="AB168" s="317"/>
      <c r="AC168" s="317"/>
      <c r="AD168" s="317"/>
      <c r="AE168" s="317"/>
      <c r="AF168" s="317"/>
      <c r="AG168" s="317"/>
      <c r="AH168" s="317"/>
      <c r="AI168" s="317"/>
      <c r="AJ168" s="317"/>
      <c r="AK168" s="317"/>
      <c r="AL168" s="317"/>
      <c r="AM168" s="317"/>
      <c r="AN168" s="317"/>
      <c r="AO168" s="317"/>
      <c r="AP168" s="317"/>
      <c r="AQ168" s="317"/>
      <c r="AR168" s="317"/>
      <c r="AS168" s="317"/>
      <c r="AT168" s="317"/>
      <c r="AU168" s="317"/>
      <c r="AV168" s="317"/>
      <c r="AW168" s="317"/>
      <c r="AX168" s="317"/>
      <c r="AY168" s="317"/>
      <c r="AZ168" s="317"/>
      <c r="BA168" s="317"/>
      <c r="BB168" s="317"/>
      <c r="BC168" s="317"/>
      <c r="BD168" s="318"/>
      <c r="BI168" s="16"/>
      <c r="BM168" s="3"/>
      <c r="BN168" s="3"/>
      <c r="BO168" s="3"/>
      <c r="BP168" s="3"/>
      <c r="BQ168" s="3"/>
      <c r="BR168" s="3"/>
      <c r="BS168" s="3"/>
      <c r="BT168" s="3"/>
      <c r="BU168" s="3"/>
      <c r="BV168" s="3"/>
    </row>
    <row r="169" spans="1:74" ht="23.55" hidden="1" customHeight="1" x14ac:dyDescent="0.25">
      <c r="B169" s="321" t="s">
        <v>173</v>
      </c>
      <c r="C169" s="315"/>
      <c r="D169" s="315"/>
      <c r="E169" s="315"/>
      <c r="F169" s="315"/>
      <c r="G169" s="315"/>
      <c r="H169" s="315"/>
      <c r="I169" s="315"/>
      <c r="J169" s="315"/>
      <c r="K169" s="315"/>
      <c r="L169" s="315"/>
      <c r="M169" s="315"/>
      <c r="N169" s="315"/>
      <c r="O169" s="315"/>
      <c r="P169" s="315"/>
      <c r="Q169" s="315"/>
      <c r="R169" s="315"/>
      <c r="S169" s="315"/>
      <c r="T169" s="316"/>
      <c r="U169" s="317"/>
      <c r="V169" s="317"/>
      <c r="W169" s="317"/>
      <c r="X169" s="317"/>
      <c r="Y169" s="317"/>
      <c r="Z169" s="317"/>
      <c r="AA169" s="317"/>
      <c r="AB169" s="317"/>
      <c r="AC169" s="317"/>
      <c r="AD169" s="317"/>
      <c r="AE169" s="317"/>
      <c r="AF169" s="317"/>
      <c r="AG169" s="317"/>
      <c r="AH169" s="317"/>
      <c r="AI169" s="317"/>
      <c r="AJ169" s="317"/>
      <c r="AK169" s="317"/>
      <c r="AL169" s="317"/>
      <c r="AM169" s="317"/>
      <c r="AN169" s="317"/>
      <c r="AO169" s="317"/>
      <c r="AP169" s="317"/>
      <c r="AQ169" s="317"/>
      <c r="AR169" s="317"/>
      <c r="AS169" s="317"/>
      <c r="AT169" s="317"/>
      <c r="AU169" s="317"/>
      <c r="AV169" s="317"/>
      <c r="AW169" s="317"/>
      <c r="AX169" s="317"/>
      <c r="AY169" s="317"/>
      <c r="AZ169" s="317"/>
      <c r="BA169" s="317"/>
      <c r="BB169" s="317"/>
      <c r="BC169" s="317"/>
      <c r="BD169" s="318"/>
      <c r="BI169" s="16"/>
      <c r="BM169" s="3"/>
      <c r="BN169" s="3"/>
      <c r="BO169" s="3"/>
      <c r="BP169" s="3"/>
      <c r="BQ169" s="3"/>
      <c r="BR169" s="3"/>
      <c r="BS169" s="3"/>
      <c r="BT169" s="3"/>
      <c r="BU169" s="3"/>
      <c r="BV169" s="3"/>
    </row>
    <row r="170" spans="1:74" ht="27.75" customHeight="1" x14ac:dyDescent="0.3">
      <c r="A170" s="153"/>
      <c r="B170" s="304" t="s">
        <v>244</v>
      </c>
      <c r="C170" s="305"/>
      <c r="D170" s="305"/>
      <c r="E170" s="305"/>
      <c r="F170" s="305"/>
      <c r="G170" s="305"/>
      <c r="H170" s="305"/>
      <c r="I170" s="305"/>
      <c r="J170" s="305"/>
      <c r="K170" s="305"/>
      <c r="L170" s="305"/>
      <c r="M170" s="305"/>
      <c r="N170" s="305"/>
      <c r="O170" s="305"/>
      <c r="P170" s="305"/>
      <c r="Q170" s="305"/>
      <c r="R170" s="305"/>
      <c r="S170" s="305"/>
      <c r="T170" s="305"/>
      <c r="U170" s="305"/>
      <c r="V170" s="305"/>
      <c r="W170" s="305"/>
      <c r="X170" s="305"/>
      <c r="Y170" s="305"/>
      <c r="Z170" s="305"/>
      <c r="AA170" s="305"/>
      <c r="AB170" s="305"/>
      <c r="AC170" s="305"/>
      <c r="AD170" s="305"/>
      <c r="AE170" s="305"/>
      <c r="AF170" s="305"/>
      <c r="AG170" s="305"/>
      <c r="AH170" s="305"/>
      <c r="AI170" s="305"/>
      <c r="AJ170" s="305"/>
      <c r="AK170" s="305"/>
      <c r="AL170" s="305"/>
      <c r="AM170" s="305"/>
      <c r="AN170" s="305"/>
      <c r="AO170" s="305"/>
      <c r="AP170" s="305"/>
      <c r="AQ170" s="305"/>
      <c r="AR170" s="305"/>
      <c r="AS170" s="305"/>
      <c r="AT170" s="305"/>
      <c r="AU170" s="305"/>
      <c r="AV170" s="305"/>
      <c r="AW170" s="305"/>
      <c r="AX170" s="305"/>
      <c r="AY170" s="305"/>
      <c r="AZ170" s="305"/>
      <c r="BA170" s="305"/>
      <c r="BB170" s="305"/>
      <c r="BC170" s="305"/>
      <c r="BD170" s="305"/>
      <c r="BI170" s="96"/>
    </row>
    <row r="171" spans="1:74" s="99" customFormat="1" ht="15" customHeight="1" x14ac:dyDescent="0.3">
      <c r="A171" s="97"/>
      <c r="B171" s="97" t="s">
        <v>245</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t="s">
        <v>150</v>
      </c>
      <c r="BG171" s="98" t="s">
        <v>246</v>
      </c>
      <c r="BH171" s="98" t="s">
        <v>247</v>
      </c>
    </row>
    <row r="172" spans="1:74" s="51" customFormat="1" ht="16.5" hidden="1" customHeight="1" x14ac:dyDescent="0.2">
      <c r="A172" s="154"/>
      <c r="B172" s="154"/>
      <c r="C172" s="154"/>
      <c r="D172" s="155"/>
      <c r="E172" s="155"/>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60"/>
      <c r="AK172" s="60"/>
      <c r="AL172" s="60"/>
      <c r="AM172" s="60"/>
      <c r="AN172" s="60"/>
      <c r="AO172" s="60"/>
      <c r="AP172" s="60"/>
      <c r="AQ172" s="154"/>
      <c r="AR172" s="154"/>
      <c r="AS172" s="154"/>
      <c r="AT172" s="154"/>
      <c r="AU172" s="154"/>
      <c r="AV172" s="154"/>
      <c r="AW172" s="154"/>
      <c r="AX172" s="154"/>
      <c r="AY172" s="154"/>
      <c r="AZ172" s="156"/>
      <c r="BA172" s="154"/>
      <c r="BB172" s="154"/>
      <c r="BC172" s="154"/>
      <c r="BD172" s="154"/>
      <c r="BE172" s="154"/>
    </row>
    <row r="173" spans="1:74" s="51" customFormat="1" ht="15.75" customHeight="1" x14ac:dyDescent="0.25">
      <c r="A173" s="60"/>
      <c r="B173" s="60"/>
      <c r="C173" s="273" t="s">
        <v>150</v>
      </c>
      <c r="D173" s="306"/>
      <c r="E173" s="306"/>
      <c r="F173" s="306"/>
      <c r="G173" s="306"/>
      <c r="H173" s="306"/>
      <c r="I173" s="306"/>
      <c r="J173" s="306"/>
      <c r="K173" s="306"/>
      <c r="L173" s="307"/>
      <c r="M173" s="308"/>
      <c r="N173" s="308"/>
      <c r="O173" s="308" t="s">
        <v>248</v>
      </c>
      <c r="P173" s="308"/>
      <c r="Q173" s="308"/>
      <c r="R173" s="308"/>
      <c r="S173" s="308"/>
      <c r="T173" s="308"/>
      <c r="U173" s="309"/>
      <c r="V173" s="310"/>
      <c r="W173" s="311"/>
      <c r="X173" s="311"/>
      <c r="Y173" s="311"/>
      <c r="Z173" s="311"/>
      <c r="AA173" s="311"/>
      <c r="AB173" s="311"/>
      <c r="AC173" s="311"/>
      <c r="AD173" s="311"/>
      <c r="AE173" s="311"/>
      <c r="AF173" s="311"/>
      <c r="AG173" s="311"/>
      <c r="AH173" s="311"/>
      <c r="AI173" s="312"/>
      <c r="AJ173" s="313" t="s">
        <v>249</v>
      </c>
      <c r="AK173" s="308"/>
      <c r="AL173" s="308"/>
      <c r="AM173" s="308"/>
      <c r="AN173" s="308"/>
      <c r="AO173" s="308"/>
      <c r="AP173" s="309"/>
      <c r="AQ173" s="310"/>
      <c r="AR173" s="311"/>
      <c r="AS173" s="311"/>
      <c r="AT173" s="311"/>
      <c r="AU173" s="311"/>
      <c r="AV173" s="311"/>
      <c r="AW173" s="311"/>
      <c r="AX173" s="311"/>
      <c r="AY173" s="311"/>
      <c r="AZ173" s="311"/>
      <c r="BA173" s="311"/>
      <c r="BB173" s="311"/>
      <c r="BC173" s="311"/>
      <c r="BD173" s="312"/>
      <c r="BE173" s="60"/>
    </row>
    <row r="174" spans="1:74" ht="9" customHeight="1" x14ac:dyDescent="0.25">
      <c r="B174" s="100"/>
      <c r="C174" s="100"/>
      <c r="D174" s="100"/>
      <c r="E174" s="100"/>
      <c r="F174" s="100"/>
      <c r="G174" s="100"/>
      <c r="H174" s="100"/>
      <c r="I174" s="100"/>
      <c r="J174" s="100"/>
      <c r="K174" s="100"/>
      <c r="L174" s="100"/>
      <c r="M174" s="100"/>
      <c r="N174" s="100"/>
      <c r="O174" s="100"/>
      <c r="P174" s="100"/>
      <c r="Q174" s="100"/>
      <c r="R174" s="100"/>
      <c r="S174" s="100"/>
      <c r="T174" s="101"/>
      <c r="U174" s="101"/>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F174" s="103"/>
      <c r="BG174" s="103"/>
      <c r="BH174" s="93"/>
      <c r="BM174" s="3"/>
      <c r="BN174" s="3"/>
      <c r="BO174" s="3"/>
      <c r="BP174" s="3"/>
      <c r="BQ174" s="3"/>
      <c r="BR174" s="3"/>
      <c r="BS174" s="3"/>
      <c r="BT174" s="3"/>
      <c r="BU174" s="59"/>
      <c r="BV174" s="3"/>
    </row>
    <row r="175" spans="1:74" s="51" customFormat="1" ht="31.5" customHeight="1" x14ac:dyDescent="0.2">
      <c r="A175" s="60"/>
      <c r="B175" s="293" t="s">
        <v>250</v>
      </c>
      <c r="C175" s="294"/>
      <c r="D175" s="294"/>
      <c r="E175" s="294"/>
      <c r="F175" s="294"/>
      <c r="G175" s="294"/>
      <c r="H175" s="294"/>
      <c r="I175" s="294"/>
      <c r="J175" s="294"/>
      <c r="K175" s="294"/>
      <c r="L175" s="294"/>
      <c r="M175" s="294"/>
      <c r="N175" s="294"/>
      <c r="O175" s="294"/>
      <c r="P175" s="294"/>
      <c r="Q175" s="294"/>
      <c r="R175" s="294"/>
      <c r="S175" s="294"/>
      <c r="T175" s="294"/>
      <c r="U175" s="294"/>
      <c r="V175" s="294"/>
      <c r="W175" s="294"/>
      <c r="X175" s="294"/>
      <c r="Y175" s="294"/>
      <c r="Z175" s="294"/>
      <c r="AA175" s="294"/>
      <c r="AB175" s="294"/>
      <c r="AC175" s="294"/>
      <c r="AD175" s="294"/>
      <c r="AE175" s="294"/>
      <c r="AF175" s="294"/>
      <c r="AG175" s="294"/>
      <c r="AH175" s="294"/>
      <c r="AI175" s="294"/>
      <c r="AJ175" s="294"/>
      <c r="AK175" s="294"/>
      <c r="AL175" s="294"/>
      <c r="AM175" s="294"/>
      <c r="AN175" s="294"/>
      <c r="AO175" s="294"/>
      <c r="AP175" s="294"/>
      <c r="AQ175" s="294"/>
      <c r="AR175" s="294"/>
      <c r="AS175" s="294"/>
      <c r="AT175" s="294"/>
      <c r="AU175" s="294"/>
      <c r="AV175" s="294"/>
      <c r="AW175" s="294"/>
      <c r="AX175" s="294"/>
      <c r="AY175" s="294"/>
      <c r="AZ175" s="294"/>
      <c r="BA175" s="294"/>
      <c r="BB175" s="294"/>
      <c r="BC175" s="294"/>
      <c r="BD175" s="294"/>
      <c r="BE175" s="60"/>
      <c r="BF175" s="104"/>
      <c r="BG175" s="104"/>
      <c r="BH175" s="105"/>
      <c r="BU175" s="99"/>
    </row>
    <row r="176" spans="1:74" ht="19.5" customHeight="1" x14ac:dyDescent="0.25">
      <c r="B176" s="295"/>
      <c r="C176" s="296"/>
      <c r="D176" s="296"/>
      <c r="E176" s="296"/>
      <c r="F176" s="296"/>
      <c r="G176" s="296"/>
      <c r="H176" s="296"/>
      <c r="I176" s="296"/>
      <c r="J176" s="296"/>
      <c r="K176" s="296"/>
      <c r="L176" s="296"/>
      <c r="M176" s="296"/>
      <c r="N176" s="296"/>
      <c r="O176" s="296"/>
      <c r="P176" s="296"/>
      <c r="Q176" s="296"/>
      <c r="R176" s="296"/>
      <c r="S176" s="296"/>
      <c r="T176" s="296"/>
      <c r="U176" s="296"/>
      <c r="V176" s="296"/>
      <c r="W176" s="296"/>
      <c r="X176" s="296"/>
      <c r="Y176" s="296"/>
      <c r="Z176" s="296"/>
      <c r="AA176" s="296"/>
      <c r="AB176" s="296"/>
      <c r="AC176" s="296"/>
      <c r="AD176" s="296"/>
      <c r="AE176" s="296"/>
      <c r="AF176" s="296"/>
      <c r="AG176" s="296"/>
      <c r="AH176" s="296"/>
      <c r="AI176" s="296"/>
      <c r="AJ176" s="296"/>
      <c r="AK176" s="296"/>
      <c r="AL176" s="296"/>
      <c r="AM176" s="296"/>
      <c r="AN176" s="296"/>
      <c r="AO176" s="296"/>
      <c r="AP176" s="296"/>
      <c r="AQ176" s="296"/>
      <c r="AR176" s="296"/>
      <c r="AS176" s="296"/>
      <c r="AT176" s="296"/>
      <c r="AU176" s="296"/>
      <c r="AV176" s="296"/>
      <c r="AW176" s="296"/>
      <c r="AX176" s="296"/>
      <c r="AY176" s="296"/>
      <c r="AZ176" s="296"/>
      <c r="BA176" s="296"/>
      <c r="BB176" s="296"/>
      <c r="BC176" s="296"/>
      <c r="BD176" s="297"/>
      <c r="BF176" s="103"/>
      <c r="BG176" s="103"/>
      <c r="BH176" s="93"/>
      <c r="BM176" s="3"/>
      <c r="BN176" s="3"/>
      <c r="BO176" s="3"/>
      <c r="BP176" s="3"/>
      <c r="BQ176" s="3"/>
      <c r="BR176" s="3"/>
      <c r="BS176" s="3"/>
      <c r="BT176" s="3"/>
      <c r="BU176" s="59"/>
      <c r="BV176" s="3"/>
    </row>
    <row r="177" spans="1:74" ht="3" customHeight="1" x14ac:dyDescent="0.25">
      <c r="B177" s="100"/>
      <c r="C177" s="100"/>
      <c r="D177" s="100"/>
      <c r="E177" s="100"/>
      <c r="F177" s="100"/>
      <c r="G177" s="100"/>
      <c r="H177" s="100"/>
      <c r="I177" s="100"/>
      <c r="J177" s="100"/>
      <c r="K177" s="100"/>
      <c r="L177" s="100"/>
      <c r="M177" s="100"/>
      <c r="N177" s="100"/>
      <c r="O177" s="100"/>
      <c r="P177" s="100"/>
      <c r="Q177" s="100"/>
      <c r="R177" s="100"/>
      <c r="S177" s="100"/>
      <c r="T177" s="101"/>
      <c r="U177" s="101"/>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F177" s="103"/>
      <c r="BG177" s="103"/>
      <c r="BH177" s="93"/>
      <c r="BM177" s="3"/>
      <c r="BN177" s="3"/>
      <c r="BO177" s="3"/>
      <c r="BP177" s="3"/>
      <c r="BQ177" s="3"/>
      <c r="BR177" s="3"/>
      <c r="BS177" s="3"/>
      <c r="BT177" s="3"/>
      <c r="BU177" s="59"/>
      <c r="BV177" s="3"/>
    </row>
    <row r="178" spans="1:74" s="99" customFormat="1" ht="15" customHeight="1" x14ac:dyDescent="0.3">
      <c r="A178" s="97"/>
      <c r="B178" s="97" t="s">
        <v>251</v>
      </c>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106"/>
      <c r="BG178" s="107"/>
    </row>
    <row r="179" spans="1:74" s="51" customFormat="1" ht="97.5" customHeight="1" x14ac:dyDescent="0.2">
      <c r="A179" s="60"/>
      <c r="B179" s="298" t="s">
        <v>313</v>
      </c>
      <c r="C179" s="299"/>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299"/>
      <c r="AO179" s="299"/>
      <c r="AP179" s="299"/>
      <c r="AQ179" s="299"/>
      <c r="AR179" s="299"/>
      <c r="AS179" s="299"/>
      <c r="AT179" s="299"/>
      <c r="AU179" s="299"/>
      <c r="AV179" s="299"/>
      <c r="AW179" s="299"/>
      <c r="AX179" s="299"/>
      <c r="AY179" s="299"/>
      <c r="AZ179" s="299"/>
      <c r="BA179" s="299"/>
      <c r="BB179" s="299"/>
      <c r="BC179" s="299"/>
      <c r="BD179" s="300"/>
      <c r="BE179" s="60"/>
    </row>
    <row r="180" spans="1:74" s="51" customFormat="1" ht="24.75" customHeight="1" x14ac:dyDescent="0.2">
      <c r="A180" s="60"/>
      <c r="B180" s="301" t="s">
        <v>252</v>
      </c>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02"/>
      <c r="AW180" s="302"/>
      <c r="AX180" s="302"/>
      <c r="AY180" s="302"/>
      <c r="AZ180" s="302"/>
      <c r="BA180" s="302"/>
      <c r="BB180" s="302"/>
      <c r="BC180" s="302"/>
      <c r="BD180" s="303"/>
      <c r="BE180" s="60"/>
    </row>
    <row r="181" spans="1:74" s="51" customFormat="1" ht="24" customHeight="1" x14ac:dyDescent="0.2">
      <c r="A181" s="60"/>
      <c r="B181" s="301" t="s">
        <v>253</v>
      </c>
      <c r="C181" s="302"/>
      <c r="D181" s="302"/>
      <c r="E181" s="302"/>
      <c r="F181" s="302"/>
      <c r="G181" s="302"/>
      <c r="H181" s="302"/>
      <c r="I181" s="302"/>
      <c r="J181" s="302"/>
      <c r="K181" s="302"/>
      <c r="L181" s="302"/>
      <c r="M181" s="302"/>
      <c r="N181" s="302"/>
      <c r="O181" s="302"/>
      <c r="P181" s="302"/>
      <c r="Q181" s="302"/>
      <c r="R181" s="302"/>
      <c r="S181" s="302"/>
      <c r="T181" s="302"/>
      <c r="U181" s="302"/>
      <c r="V181" s="302"/>
      <c r="W181" s="302"/>
      <c r="X181" s="302"/>
      <c r="Y181" s="302"/>
      <c r="Z181" s="302"/>
      <c r="AA181" s="302"/>
      <c r="AB181" s="302"/>
      <c r="AC181" s="302"/>
      <c r="AD181" s="302"/>
      <c r="AE181" s="302"/>
      <c r="AF181" s="302"/>
      <c r="AG181" s="302"/>
      <c r="AH181" s="302"/>
      <c r="AI181" s="302"/>
      <c r="AJ181" s="302"/>
      <c r="AK181" s="302"/>
      <c r="AL181" s="302"/>
      <c r="AM181" s="302"/>
      <c r="AN181" s="302"/>
      <c r="AO181" s="302"/>
      <c r="AP181" s="302"/>
      <c r="AQ181" s="302"/>
      <c r="AR181" s="302"/>
      <c r="AS181" s="302"/>
      <c r="AT181" s="302"/>
      <c r="AU181" s="302"/>
      <c r="AV181" s="302"/>
      <c r="AW181" s="302"/>
      <c r="AX181" s="302"/>
      <c r="AY181" s="302"/>
      <c r="AZ181" s="302"/>
      <c r="BA181" s="302"/>
      <c r="BB181" s="302"/>
      <c r="BC181" s="302"/>
      <c r="BD181" s="303"/>
      <c r="BE181" s="60"/>
    </row>
    <row r="182" spans="1:74" s="51" customFormat="1" ht="13.5" customHeight="1" x14ac:dyDescent="0.2">
      <c r="A182" s="60"/>
      <c r="B182" s="301" t="s">
        <v>254</v>
      </c>
      <c r="C182" s="302"/>
      <c r="D182" s="302"/>
      <c r="E182" s="302"/>
      <c r="F182" s="302"/>
      <c r="G182" s="302"/>
      <c r="H182" s="302"/>
      <c r="I182" s="302"/>
      <c r="J182" s="302"/>
      <c r="K182" s="302"/>
      <c r="L182" s="302"/>
      <c r="M182" s="302"/>
      <c r="N182" s="302"/>
      <c r="O182" s="302"/>
      <c r="P182" s="302"/>
      <c r="Q182" s="302"/>
      <c r="R182" s="302"/>
      <c r="S182" s="302"/>
      <c r="T182" s="302"/>
      <c r="U182" s="302"/>
      <c r="V182" s="302"/>
      <c r="W182" s="302"/>
      <c r="X182" s="302"/>
      <c r="Y182" s="302"/>
      <c r="Z182" s="302"/>
      <c r="AA182" s="302"/>
      <c r="AB182" s="302"/>
      <c r="AC182" s="302"/>
      <c r="AD182" s="302"/>
      <c r="AE182" s="302"/>
      <c r="AF182" s="302"/>
      <c r="AG182" s="302"/>
      <c r="AH182" s="302"/>
      <c r="AI182" s="302"/>
      <c r="AJ182" s="302"/>
      <c r="AK182" s="302"/>
      <c r="AL182" s="302"/>
      <c r="AM182" s="302"/>
      <c r="AN182" s="302"/>
      <c r="AO182" s="302"/>
      <c r="AP182" s="302"/>
      <c r="AQ182" s="302"/>
      <c r="AR182" s="302"/>
      <c r="AS182" s="302"/>
      <c r="AT182" s="302"/>
      <c r="AU182" s="302"/>
      <c r="AV182" s="302"/>
      <c r="AW182" s="302"/>
      <c r="AX182" s="302"/>
      <c r="AY182" s="302"/>
      <c r="AZ182" s="302"/>
      <c r="BA182" s="302"/>
      <c r="BB182" s="302"/>
      <c r="BC182" s="302"/>
      <c r="BD182" s="303"/>
      <c r="BE182" s="60"/>
    </row>
    <row r="183" spans="1:74" s="51" customFormat="1" ht="36" customHeight="1" x14ac:dyDescent="0.2">
      <c r="A183" s="60"/>
      <c r="B183" s="281" t="s">
        <v>255</v>
      </c>
      <c r="C183" s="282"/>
      <c r="D183" s="282"/>
      <c r="E183" s="282"/>
      <c r="F183" s="282"/>
      <c r="G183" s="282"/>
      <c r="H183" s="282"/>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c r="AE183" s="282"/>
      <c r="AF183" s="282"/>
      <c r="AG183" s="282"/>
      <c r="AH183" s="282"/>
      <c r="AI183" s="282"/>
      <c r="AJ183" s="282"/>
      <c r="AK183" s="282"/>
      <c r="AL183" s="282"/>
      <c r="AM183" s="282"/>
      <c r="AN183" s="282"/>
      <c r="AO183" s="282"/>
      <c r="AP183" s="282"/>
      <c r="AQ183" s="282"/>
      <c r="AR183" s="282"/>
      <c r="AS183" s="282"/>
      <c r="AT183" s="282"/>
      <c r="AU183" s="282"/>
      <c r="AV183" s="282"/>
      <c r="AW183" s="282"/>
      <c r="AX183" s="282"/>
      <c r="AY183" s="282"/>
      <c r="AZ183" s="282"/>
      <c r="BA183" s="282"/>
      <c r="BB183" s="282"/>
      <c r="BC183" s="282"/>
      <c r="BD183" s="283"/>
      <c r="BE183" s="60"/>
    </row>
    <row r="184" spans="1:74" s="51" customFormat="1" ht="10.5" customHeight="1" x14ac:dyDescent="0.2">
      <c r="A184" s="60"/>
      <c r="B184" s="157">
        <v>1</v>
      </c>
      <c r="C184" s="284" t="s">
        <v>256</v>
      </c>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5"/>
      <c r="BE184" s="60"/>
    </row>
    <row r="185" spans="1:74" s="51" customFormat="1" ht="10.5" customHeight="1" x14ac:dyDescent="0.2">
      <c r="A185" s="60"/>
      <c r="B185" s="158">
        <v>2</v>
      </c>
      <c r="C185" s="286" t="s">
        <v>257</v>
      </c>
      <c r="D185" s="286"/>
      <c r="E185" s="286"/>
      <c r="F185" s="286"/>
      <c r="G185" s="286"/>
      <c r="H185" s="286"/>
      <c r="I185" s="286"/>
      <c r="J185" s="286"/>
      <c r="K185" s="286"/>
      <c r="L185" s="286"/>
      <c r="M185" s="286"/>
      <c r="N185" s="286"/>
      <c r="O185" s="286"/>
      <c r="P185" s="286"/>
      <c r="Q185" s="286"/>
      <c r="R185" s="286"/>
      <c r="S185" s="286"/>
      <c r="T185" s="286"/>
      <c r="U185" s="286"/>
      <c r="V185" s="286"/>
      <c r="W185" s="286"/>
      <c r="X185" s="286"/>
      <c r="Y185" s="286"/>
      <c r="Z185" s="286"/>
      <c r="AA185" s="286"/>
      <c r="AB185" s="286"/>
      <c r="AC185" s="286"/>
      <c r="AD185" s="286"/>
      <c r="AE185" s="286"/>
      <c r="AF185" s="286"/>
      <c r="AG185" s="286"/>
      <c r="AH185" s="286"/>
      <c r="AI185" s="286"/>
      <c r="AJ185" s="286"/>
      <c r="AK185" s="286"/>
      <c r="AL185" s="286"/>
      <c r="AM185" s="286"/>
      <c r="AN185" s="286"/>
      <c r="AO185" s="286"/>
      <c r="AP185" s="286"/>
      <c r="AQ185" s="286"/>
      <c r="AR185" s="286"/>
      <c r="AS185" s="286"/>
      <c r="AT185" s="286"/>
      <c r="AU185" s="286"/>
      <c r="AV185" s="286"/>
      <c r="AW185" s="286"/>
      <c r="AX185" s="286"/>
      <c r="AY185" s="286"/>
      <c r="AZ185" s="286"/>
      <c r="BA185" s="286"/>
      <c r="BB185" s="286"/>
      <c r="BC185" s="286"/>
      <c r="BD185" s="287"/>
      <c r="BE185" s="60"/>
    </row>
    <row r="186" spans="1:74" ht="3" customHeight="1" x14ac:dyDescent="0.25">
      <c r="B186" s="100"/>
      <c r="C186" s="100"/>
      <c r="D186" s="100"/>
      <c r="E186" s="100"/>
      <c r="F186" s="100"/>
      <c r="G186" s="100"/>
      <c r="H186" s="100"/>
      <c r="I186" s="100"/>
      <c r="J186" s="100"/>
      <c r="K186" s="100"/>
      <c r="L186" s="100"/>
      <c r="M186" s="100"/>
      <c r="N186" s="100"/>
      <c r="O186" s="100"/>
      <c r="P186" s="100"/>
      <c r="Q186" s="100"/>
      <c r="R186" s="100"/>
      <c r="S186" s="100"/>
      <c r="T186" s="101"/>
      <c r="U186" s="101"/>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F186" s="103"/>
      <c r="BG186" s="103"/>
      <c r="BH186" s="93"/>
      <c r="BM186" s="3"/>
      <c r="BN186" s="3"/>
      <c r="BO186" s="3"/>
      <c r="BP186" s="3"/>
      <c r="BQ186" s="3"/>
      <c r="BR186" s="3"/>
      <c r="BS186" s="3"/>
      <c r="BT186" s="3"/>
      <c r="BU186" s="59"/>
      <c r="BV186" s="3"/>
    </row>
    <row r="187" spans="1:74" s="51" customFormat="1" ht="15" customHeight="1" x14ac:dyDescent="0.25">
      <c r="A187" s="60"/>
      <c r="B187" s="288" t="s">
        <v>258</v>
      </c>
      <c r="C187" s="289"/>
      <c r="D187" s="289"/>
      <c r="E187" s="289"/>
      <c r="F187" s="289"/>
      <c r="G187" s="289"/>
      <c r="H187" s="289"/>
      <c r="I187" s="289"/>
      <c r="J187" s="289"/>
      <c r="K187" s="289"/>
      <c r="L187" s="290" t="s">
        <v>150</v>
      </c>
      <c r="M187" s="291"/>
      <c r="N187" s="291"/>
      <c r="O187" s="291"/>
      <c r="P187" s="291"/>
      <c r="Q187" s="291"/>
      <c r="R187" s="291"/>
      <c r="S187" s="291"/>
      <c r="T187" s="291"/>
      <c r="U187" s="291"/>
      <c r="V187" s="291"/>
      <c r="W187" s="291"/>
      <c r="X187" s="291"/>
      <c r="Y187" s="291"/>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c r="AV187" s="291"/>
      <c r="AW187" s="291"/>
      <c r="AX187" s="291"/>
      <c r="AY187" s="291"/>
      <c r="AZ187" s="291"/>
      <c r="BA187" s="291"/>
      <c r="BB187" s="291"/>
      <c r="BC187" s="291"/>
      <c r="BD187" s="292"/>
      <c r="BE187" s="60"/>
      <c r="BF187" s="51" t="s">
        <v>150</v>
      </c>
      <c r="BG187" s="51" t="s">
        <v>259</v>
      </c>
      <c r="BH187" s="51" t="s">
        <v>260</v>
      </c>
      <c r="BU187" s="99"/>
    </row>
    <row r="188" spans="1:74" s="51" customFormat="1" ht="16.5" hidden="1" customHeight="1" x14ac:dyDescent="0.2">
      <c r="A188" s="154"/>
      <c r="B188" s="154"/>
      <c r="C188" s="154"/>
      <c r="D188" s="155"/>
      <c r="E188" s="159" t="s">
        <v>314</v>
      </c>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0"/>
      <c r="AR188" s="160"/>
      <c r="AS188" s="160"/>
      <c r="AT188" s="160"/>
      <c r="AU188" s="160"/>
      <c r="AV188" s="160"/>
      <c r="AW188" s="160"/>
      <c r="AX188" s="160"/>
      <c r="AY188" s="160"/>
      <c r="AZ188" s="160"/>
      <c r="BA188" s="160"/>
      <c r="BB188" s="160"/>
      <c r="BC188" s="160"/>
      <c r="BD188" s="160"/>
      <c r="BE188" s="154"/>
    </row>
    <row r="189" spans="1:74" s="51" customFormat="1" ht="16.5" hidden="1" customHeight="1" x14ac:dyDescent="0.2">
      <c r="A189" s="154"/>
      <c r="B189" s="154"/>
      <c r="C189" s="154"/>
      <c r="D189" s="154"/>
      <c r="E189" s="277" t="s">
        <v>315</v>
      </c>
      <c r="F189" s="278"/>
      <c r="G189" s="278"/>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154"/>
    </row>
    <row r="190" spans="1:74" s="51" customFormat="1" ht="3" customHeigh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row>
    <row r="191" spans="1:74" s="51" customFormat="1" ht="12" customHeight="1" x14ac:dyDescent="0.25">
      <c r="A191" s="60"/>
      <c r="B191" s="60"/>
      <c r="C191" s="261" t="s">
        <v>261</v>
      </c>
      <c r="D191" s="262"/>
      <c r="E191" s="262"/>
      <c r="F191" s="262"/>
      <c r="G191" s="262"/>
      <c r="H191" s="262"/>
      <c r="I191" s="262"/>
      <c r="J191" s="262"/>
      <c r="K191" s="262"/>
      <c r="L191" s="262"/>
      <c r="M191" s="262"/>
      <c r="N191" s="262"/>
      <c r="O191" s="262"/>
      <c r="P191" s="262"/>
      <c r="Q191" s="262"/>
      <c r="R191" s="262"/>
      <c r="S191" s="262"/>
      <c r="T191" s="262"/>
      <c r="U191" s="262"/>
      <c r="V191" s="263"/>
      <c r="W191" s="262" t="s">
        <v>262</v>
      </c>
      <c r="X191" s="262"/>
      <c r="Y191" s="262"/>
      <c r="Z191" s="262"/>
      <c r="AA191" s="262"/>
      <c r="AB191" s="262"/>
      <c r="AC191" s="262"/>
      <c r="AD191" s="262"/>
      <c r="AE191" s="262"/>
      <c r="AF191" s="262"/>
      <c r="AG191" s="262"/>
      <c r="AH191" s="262"/>
      <c r="AI191" s="262"/>
      <c r="AJ191" s="262"/>
      <c r="AK191" s="262"/>
      <c r="AL191" s="262"/>
      <c r="AM191" s="262"/>
      <c r="AN191" s="262"/>
      <c r="AO191" s="262"/>
      <c r="AP191" s="262"/>
      <c r="AQ191" s="262"/>
      <c r="AR191" s="262"/>
      <c r="AS191" s="263"/>
      <c r="AT191" s="279" t="s">
        <v>263</v>
      </c>
      <c r="AU191" s="280"/>
      <c r="AV191" s="280"/>
      <c r="AW191" s="280"/>
      <c r="AX191" s="280"/>
      <c r="AY191" s="280"/>
      <c r="AZ191" s="280"/>
      <c r="BA191" s="280"/>
      <c r="BB191" s="280"/>
      <c r="BC191" s="280"/>
      <c r="BD191" s="266"/>
      <c r="BE191" s="60"/>
    </row>
    <row r="192" spans="1:74" s="51" customFormat="1" ht="19.5" customHeight="1" x14ac:dyDescent="0.25">
      <c r="A192" s="60"/>
      <c r="B192" s="60"/>
      <c r="C192" s="270"/>
      <c r="D192" s="271"/>
      <c r="E192" s="271"/>
      <c r="F192" s="271"/>
      <c r="G192" s="271"/>
      <c r="H192" s="271"/>
      <c r="I192" s="271"/>
      <c r="J192" s="271"/>
      <c r="K192" s="271"/>
      <c r="L192" s="271"/>
      <c r="M192" s="271"/>
      <c r="N192" s="271"/>
      <c r="O192" s="271"/>
      <c r="P192" s="271"/>
      <c r="Q192" s="271"/>
      <c r="R192" s="271"/>
      <c r="S192" s="271"/>
      <c r="T192" s="271"/>
      <c r="U192" s="271"/>
      <c r="V192" s="272"/>
      <c r="W192" s="251"/>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3"/>
      <c r="AT192" s="251"/>
      <c r="AU192" s="252"/>
      <c r="AV192" s="252"/>
      <c r="AW192" s="252"/>
      <c r="AX192" s="252"/>
      <c r="AY192" s="252"/>
      <c r="AZ192" s="252"/>
      <c r="BA192" s="252"/>
      <c r="BB192" s="252"/>
      <c r="BC192" s="252"/>
      <c r="BD192" s="269"/>
      <c r="BE192" s="60"/>
    </row>
    <row r="193" spans="1:61" s="51" customFormat="1" ht="19.5" customHeight="1" x14ac:dyDescent="0.25">
      <c r="A193" s="60"/>
      <c r="B193" s="60"/>
      <c r="C193" s="270"/>
      <c r="D193" s="271"/>
      <c r="E193" s="271"/>
      <c r="F193" s="271"/>
      <c r="G193" s="271"/>
      <c r="H193" s="271"/>
      <c r="I193" s="271"/>
      <c r="J193" s="271"/>
      <c r="K193" s="271"/>
      <c r="L193" s="271"/>
      <c r="M193" s="271"/>
      <c r="N193" s="271"/>
      <c r="O193" s="271"/>
      <c r="P193" s="271"/>
      <c r="Q193" s="271"/>
      <c r="R193" s="271"/>
      <c r="S193" s="271"/>
      <c r="T193" s="271"/>
      <c r="U193" s="271"/>
      <c r="V193" s="272"/>
      <c r="W193" s="251"/>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3"/>
      <c r="AT193" s="251"/>
      <c r="AU193" s="252"/>
      <c r="AV193" s="252"/>
      <c r="AW193" s="252"/>
      <c r="AX193" s="252"/>
      <c r="AY193" s="252"/>
      <c r="AZ193" s="252"/>
      <c r="BA193" s="252"/>
      <c r="BB193" s="252"/>
      <c r="BC193" s="252"/>
      <c r="BD193" s="269"/>
      <c r="BE193" s="60"/>
    </row>
    <row r="194" spans="1:61" s="51" customFormat="1" ht="19.5" customHeight="1" x14ac:dyDescent="0.25">
      <c r="A194" s="60"/>
      <c r="B194" s="60"/>
      <c r="C194" s="270"/>
      <c r="D194" s="271"/>
      <c r="E194" s="271"/>
      <c r="F194" s="271"/>
      <c r="G194" s="271"/>
      <c r="H194" s="271"/>
      <c r="I194" s="271"/>
      <c r="J194" s="271"/>
      <c r="K194" s="271"/>
      <c r="L194" s="271"/>
      <c r="M194" s="271"/>
      <c r="N194" s="271"/>
      <c r="O194" s="271"/>
      <c r="P194" s="271"/>
      <c r="Q194" s="271"/>
      <c r="R194" s="271"/>
      <c r="S194" s="271"/>
      <c r="T194" s="271"/>
      <c r="U194" s="271"/>
      <c r="V194" s="272"/>
      <c r="W194" s="251"/>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3"/>
      <c r="AT194" s="251"/>
      <c r="AU194" s="252"/>
      <c r="AV194" s="252"/>
      <c r="AW194" s="252"/>
      <c r="AX194" s="252"/>
      <c r="AY194" s="252"/>
      <c r="AZ194" s="252"/>
      <c r="BA194" s="252"/>
      <c r="BB194" s="252"/>
      <c r="BC194" s="252"/>
      <c r="BD194" s="269"/>
      <c r="BE194" s="60"/>
    </row>
    <row r="195" spans="1:61" s="51" customFormat="1" ht="19.5" customHeight="1" x14ac:dyDescent="0.25">
      <c r="A195" s="60"/>
      <c r="B195" s="60"/>
      <c r="C195" s="270"/>
      <c r="D195" s="271"/>
      <c r="E195" s="271"/>
      <c r="F195" s="271"/>
      <c r="G195" s="271"/>
      <c r="H195" s="271"/>
      <c r="I195" s="271"/>
      <c r="J195" s="271"/>
      <c r="K195" s="271"/>
      <c r="L195" s="271"/>
      <c r="M195" s="271"/>
      <c r="N195" s="271"/>
      <c r="O195" s="271"/>
      <c r="P195" s="271"/>
      <c r="Q195" s="271"/>
      <c r="R195" s="271"/>
      <c r="S195" s="271"/>
      <c r="T195" s="271"/>
      <c r="U195" s="271"/>
      <c r="V195" s="272"/>
      <c r="W195" s="251"/>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3"/>
      <c r="AT195" s="251"/>
      <c r="AU195" s="252"/>
      <c r="AV195" s="252"/>
      <c r="AW195" s="252"/>
      <c r="AX195" s="252"/>
      <c r="AY195" s="252"/>
      <c r="AZ195" s="252"/>
      <c r="BA195" s="252"/>
      <c r="BB195" s="252"/>
      <c r="BC195" s="252"/>
      <c r="BD195" s="269"/>
      <c r="BE195" s="60"/>
    </row>
    <row r="196" spans="1:61" s="51" customFormat="1" ht="19.5" customHeight="1" x14ac:dyDescent="0.25">
      <c r="A196" s="60"/>
      <c r="B196" s="60"/>
      <c r="C196" s="270"/>
      <c r="D196" s="271"/>
      <c r="E196" s="271"/>
      <c r="F196" s="271"/>
      <c r="G196" s="271"/>
      <c r="H196" s="271"/>
      <c r="I196" s="271"/>
      <c r="J196" s="271"/>
      <c r="K196" s="271"/>
      <c r="L196" s="271"/>
      <c r="M196" s="271"/>
      <c r="N196" s="271"/>
      <c r="O196" s="271"/>
      <c r="P196" s="271"/>
      <c r="Q196" s="271"/>
      <c r="R196" s="271"/>
      <c r="S196" s="271"/>
      <c r="T196" s="271"/>
      <c r="U196" s="271"/>
      <c r="V196" s="272"/>
      <c r="W196" s="251"/>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3"/>
      <c r="AT196" s="251"/>
      <c r="AU196" s="252"/>
      <c r="AV196" s="252"/>
      <c r="AW196" s="252"/>
      <c r="AX196" s="252"/>
      <c r="AY196" s="252"/>
      <c r="AZ196" s="252"/>
      <c r="BA196" s="252"/>
      <c r="BB196" s="252"/>
      <c r="BC196" s="252"/>
      <c r="BD196" s="269"/>
      <c r="BE196" s="60"/>
    </row>
    <row r="197" spans="1:61" s="51" customFormat="1" ht="3" customHeigh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row>
    <row r="198" spans="1:61" s="99" customFormat="1" ht="15" customHeight="1" x14ac:dyDescent="0.3">
      <c r="A198" s="97"/>
      <c r="B198" s="97" t="s">
        <v>264</v>
      </c>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106"/>
      <c r="BG198" s="107"/>
    </row>
    <row r="199" spans="1:61" s="99" customFormat="1" ht="15" customHeight="1" x14ac:dyDescent="0.2">
      <c r="A199" s="97"/>
      <c r="B199" s="97"/>
      <c r="C199" s="273" t="s">
        <v>150</v>
      </c>
      <c r="D199" s="274"/>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c r="AA199" s="274"/>
      <c r="AB199" s="274"/>
      <c r="AC199" s="274"/>
      <c r="AD199" s="274"/>
      <c r="AE199" s="274"/>
      <c r="AF199" s="274"/>
      <c r="AG199" s="274"/>
      <c r="AH199" s="274"/>
      <c r="AI199" s="274"/>
      <c r="AJ199" s="274"/>
      <c r="AK199" s="274"/>
      <c r="AL199" s="274"/>
      <c r="AM199" s="274"/>
      <c r="AN199" s="274"/>
      <c r="AO199" s="274"/>
      <c r="AP199" s="274"/>
      <c r="AQ199" s="274"/>
      <c r="AR199" s="275"/>
      <c r="AS199" s="98"/>
      <c r="AT199" s="98"/>
      <c r="AU199" s="98"/>
      <c r="AV199" s="98"/>
      <c r="AW199" s="98"/>
      <c r="AX199" s="98"/>
      <c r="AY199" s="98"/>
      <c r="AZ199" s="98"/>
      <c r="BA199" s="98"/>
      <c r="BB199" s="98"/>
      <c r="BC199" s="98"/>
      <c r="BD199" s="98"/>
      <c r="BE199" s="98"/>
      <c r="BF199" s="51" t="s">
        <v>150</v>
      </c>
      <c r="BG199" s="107" t="s">
        <v>265</v>
      </c>
      <c r="BH199" s="99" t="s">
        <v>266</v>
      </c>
      <c r="BI199" s="99" t="s">
        <v>267</v>
      </c>
    </row>
    <row r="200" spans="1:61" s="51" customFormat="1" ht="9" customHeight="1" x14ac:dyDescent="0.2">
      <c r="A200" s="60"/>
      <c r="B200" s="161"/>
      <c r="C200" s="276" t="str">
        <f>IF(C199=BH199,"Viz § 62 zákona č. 125/2008 Sb., o přeměnách obchodních společností a družstev, ve znění pozdějších předpisů.",IF(C199=BI199,"Viz § 61 zákona č. 125/2008 Sb.",""))</f>
        <v/>
      </c>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60"/>
    </row>
    <row r="201" spans="1:61" s="108" customFormat="1" ht="16.5" hidden="1" customHeight="1" x14ac:dyDescent="0.2">
      <c r="A201" s="160"/>
      <c r="B201" s="160"/>
      <c r="C201" s="160"/>
      <c r="D201" s="159"/>
      <c r="E201" s="159" t="s">
        <v>316</v>
      </c>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0"/>
      <c r="AN201" s="160"/>
      <c r="AO201" s="160"/>
      <c r="AP201" s="160"/>
      <c r="AQ201" s="160"/>
      <c r="AR201" s="160"/>
      <c r="AS201" s="160"/>
      <c r="AT201" s="160"/>
      <c r="AU201" s="160"/>
      <c r="AV201" s="160"/>
      <c r="AW201" s="160"/>
      <c r="AX201" s="160"/>
      <c r="AY201" s="160"/>
      <c r="AZ201" s="160"/>
      <c r="BA201" s="160"/>
      <c r="BB201" s="160"/>
      <c r="BC201" s="160"/>
      <c r="BD201" s="160"/>
      <c r="BE201" s="160"/>
    </row>
    <row r="202" spans="1:61" s="108" customFormat="1" ht="16.5" hidden="1" customHeight="1" x14ac:dyDescent="0.2">
      <c r="A202" s="160"/>
      <c r="B202" s="160"/>
      <c r="C202" s="160"/>
      <c r="D202" s="159"/>
      <c r="E202" s="159" t="s">
        <v>317</v>
      </c>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c r="AQ202" s="160"/>
      <c r="AR202" s="160"/>
      <c r="AS202" s="160"/>
      <c r="AT202" s="160"/>
      <c r="AU202" s="160"/>
      <c r="AV202" s="160"/>
      <c r="AW202" s="160"/>
      <c r="AX202" s="160"/>
      <c r="AY202" s="160"/>
      <c r="AZ202" s="160"/>
      <c r="BA202" s="160"/>
      <c r="BB202" s="160"/>
      <c r="BC202" s="160"/>
      <c r="BD202" s="160"/>
      <c r="BE202" s="160"/>
    </row>
    <row r="203" spans="1:61" s="108" customFormat="1" ht="16.5" hidden="1" customHeight="1" x14ac:dyDescent="0.2">
      <c r="A203" s="160"/>
      <c r="B203" s="160"/>
      <c r="C203" s="160"/>
      <c r="D203" s="160"/>
      <c r="E203" s="277" t="s">
        <v>318</v>
      </c>
      <c r="F203" s="278"/>
      <c r="G203" s="278"/>
      <c r="H203" s="278"/>
      <c r="I203" s="278"/>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160"/>
    </row>
    <row r="204" spans="1:61" s="51" customFormat="1" ht="3" hidden="1" customHeight="1" x14ac:dyDescent="0.2">
      <c r="A204" s="154"/>
      <c r="B204" s="154"/>
      <c r="C204" s="162"/>
      <c r="D204" s="162"/>
      <c r="E204" s="163"/>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c r="AT204" s="154"/>
      <c r="AU204" s="154"/>
      <c r="AV204" s="154"/>
      <c r="AW204" s="154"/>
      <c r="AX204" s="154"/>
      <c r="AY204" s="154"/>
      <c r="AZ204" s="154"/>
      <c r="BA204" s="154"/>
      <c r="BB204" s="154"/>
      <c r="BC204" s="154"/>
      <c r="BD204" s="154"/>
      <c r="BE204" s="154"/>
    </row>
    <row r="205" spans="1:61" s="51" customFormat="1" ht="12" customHeight="1" x14ac:dyDescent="0.25">
      <c r="A205" s="60"/>
      <c r="B205" s="60"/>
      <c r="C205" s="261" t="s">
        <v>268</v>
      </c>
      <c r="D205" s="262"/>
      <c r="E205" s="262"/>
      <c r="F205" s="262"/>
      <c r="G205" s="262"/>
      <c r="H205" s="262"/>
      <c r="I205" s="262"/>
      <c r="J205" s="262"/>
      <c r="K205" s="262"/>
      <c r="L205" s="262"/>
      <c r="M205" s="262"/>
      <c r="N205" s="262"/>
      <c r="O205" s="262"/>
      <c r="P205" s="262"/>
      <c r="Q205" s="262"/>
      <c r="R205" s="262"/>
      <c r="S205" s="262"/>
      <c r="T205" s="262"/>
      <c r="U205" s="262"/>
      <c r="V205" s="263"/>
      <c r="W205" s="262" t="s">
        <v>269</v>
      </c>
      <c r="X205" s="262"/>
      <c r="Y205" s="262"/>
      <c r="Z205" s="262"/>
      <c r="AA205" s="262"/>
      <c r="AB205" s="262"/>
      <c r="AC205" s="262"/>
      <c r="AD205" s="262"/>
      <c r="AE205" s="262"/>
      <c r="AF205" s="262"/>
      <c r="AG205" s="262"/>
      <c r="AH205" s="262"/>
      <c r="AI205" s="262"/>
      <c r="AJ205" s="262"/>
      <c r="AK205" s="262"/>
      <c r="AL205" s="262"/>
      <c r="AM205" s="262"/>
      <c r="AN205" s="262"/>
      <c r="AO205" s="262"/>
      <c r="AP205" s="262"/>
      <c r="AQ205" s="262"/>
      <c r="AR205" s="262"/>
      <c r="AS205" s="263"/>
      <c r="AT205" s="279" t="s">
        <v>270</v>
      </c>
      <c r="AU205" s="280"/>
      <c r="AV205" s="280"/>
      <c r="AW205" s="280"/>
      <c r="AX205" s="280"/>
      <c r="AY205" s="280"/>
      <c r="AZ205" s="280"/>
      <c r="BA205" s="280"/>
      <c r="BB205" s="280"/>
      <c r="BC205" s="280"/>
      <c r="BD205" s="266"/>
      <c r="BE205" s="60"/>
    </row>
    <row r="206" spans="1:61" s="51" customFormat="1" ht="19.5" customHeight="1" x14ac:dyDescent="0.25">
      <c r="A206" s="60"/>
      <c r="B206" s="60"/>
      <c r="C206" s="270"/>
      <c r="D206" s="271"/>
      <c r="E206" s="271"/>
      <c r="F206" s="271"/>
      <c r="G206" s="271"/>
      <c r="H206" s="271"/>
      <c r="I206" s="271"/>
      <c r="J206" s="271"/>
      <c r="K206" s="271"/>
      <c r="L206" s="271"/>
      <c r="M206" s="271"/>
      <c r="N206" s="271"/>
      <c r="O206" s="271"/>
      <c r="P206" s="271"/>
      <c r="Q206" s="271"/>
      <c r="R206" s="271"/>
      <c r="S206" s="271"/>
      <c r="T206" s="271"/>
      <c r="U206" s="271"/>
      <c r="V206" s="272"/>
      <c r="W206" s="251"/>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3"/>
      <c r="AT206" s="251"/>
      <c r="AU206" s="252"/>
      <c r="AV206" s="252"/>
      <c r="AW206" s="252"/>
      <c r="AX206" s="252"/>
      <c r="AY206" s="252"/>
      <c r="AZ206" s="252"/>
      <c r="BA206" s="252"/>
      <c r="BB206" s="252"/>
      <c r="BC206" s="252"/>
      <c r="BD206" s="269"/>
      <c r="BE206" s="60"/>
    </row>
    <row r="207" spans="1:61" s="51" customFormat="1" ht="19.5" customHeight="1" x14ac:dyDescent="0.25">
      <c r="A207" s="60"/>
      <c r="B207" s="60"/>
      <c r="C207" s="270"/>
      <c r="D207" s="271"/>
      <c r="E207" s="271"/>
      <c r="F207" s="271"/>
      <c r="G207" s="271"/>
      <c r="H207" s="271"/>
      <c r="I207" s="271"/>
      <c r="J207" s="271"/>
      <c r="K207" s="271"/>
      <c r="L207" s="271"/>
      <c r="M207" s="271"/>
      <c r="N207" s="271"/>
      <c r="O207" s="271"/>
      <c r="P207" s="271"/>
      <c r="Q207" s="271"/>
      <c r="R207" s="271"/>
      <c r="S207" s="271"/>
      <c r="T207" s="271"/>
      <c r="U207" s="271"/>
      <c r="V207" s="272"/>
      <c r="W207" s="251"/>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3"/>
      <c r="AT207" s="251"/>
      <c r="AU207" s="252"/>
      <c r="AV207" s="252"/>
      <c r="AW207" s="252"/>
      <c r="AX207" s="252"/>
      <c r="AY207" s="252"/>
      <c r="AZ207" s="252"/>
      <c r="BA207" s="252"/>
      <c r="BB207" s="252"/>
      <c r="BC207" s="252"/>
      <c r="BD207" s="269"/>
      <c r="BE207" s="60"/>
    </row>
    <row r="208" spans="1:61" s="51" customFormat="1" ht="19.5" customHeight="1" x14ac:dyDescent="0.25">
      <c r="A208" s="60"/>
      <c r="B208" s="60"/>
      <c r="C208" s="270"/>
      <c r="D208" s="271"/>
      <c r="E208" s="271"/>
      <c r="F208" s="271"/>
      <c r="G208" s="271"/>
      <c r="H208" s="271"/>
      <c r="I208" s="271"/>
      <c r="J208" s="271"/>
      <c r="K208" s="271"/>
      <c r="L208" s="271"/>
      <c r="M208" s="271"/>
      <c r="N208" s="271"/>
      <c r="O208" s="271"/>
      <c r="P208" s="271"/>
      <c r="Q208" s="271"/>
      <c r="R208" s="271"/>
      <c r="S208" s="271"/>
      <c r="T208" s="271"/>
      <c r="U208" s="271"/>
      <c r="V208" s="272"/>
      <c r="W208" s="251"/>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3"/>
      <c r="AT208" s="251"/>
      <c r="AU208" s="252"/>
      <c r="AV208" s="252"/>
      <c r="AW208" s="252"/>
      <c r="AX208" s="252"/>
      <c r="AY208" s="252"/>
      <c r="AZ208" s="252"/>
      <c r="BA208" s="252"/>
      <c r="BB208" s="252"/>
      <c r="BC208" s="252"/>
      <c r="BD208" s="269"/>
      <c r="BE208" s="60"/>
    </row>
    <row r="209" spans="1:74" s="51" customFormat="1" ht="19.5" customHeight="1" x14ac:dyDescent="0.25">
      <c r="A209" s="60"/>
      <c r="B209" s="60"/>
      <c r="C209" s="270"/>
      <c r="D209" s="271"/>
      <c r="E209" s="271"/>
      <c r="F209" s="271"/>
      <c r="G209" s="271"/>
      <c r="H209" s="271"/>
      <c r="I209" s="271"/>
      <c r="J209" s="271"/>
      <c r="K209" s="271"/>
      <c r="L209" s="271"/>
      <c r="M209" s="271"/>
      <c r="N209" s="271"/>
      <c r="O209" s="271"/>
      <c r="P209" s="271"/>
      <c r="Q209" s="271"/>
      <c r="R209" s="271"/>
      <c r="S209" s="271"/>
      <c r="T209" s="271"/>
      <c r="U209" s="271"/>
      <c r="V209" s="272"/>
      <c r="W209" s="251"/>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3"/>
      <c r="AT209" s="251"/>
      <c r="AU209" s="252"/>
      <c r="AV209" s="252"/>
      <c r="AW209" s="252"/>
      <c r="AX209" s="252"/>
      <c r="AY209" s="252"/>
      <c r="AZ209" s="252"/>
      <c r="BA209" s="252"/>
      <c r="BB209" s="252"/>
      <c r="BC209" s="252"/>
      <c r="BD209" s="269"/>
      <c r="BE209" s="60"/>
    </row>
    <row r="210" spans="1:74" s="51" customFormat="1" ht="19.5" customHeight="1" x14ac:dyDescent="0.25">
      <c r="A210" s="60"/>
      <c r="B210" s="60"/>
      <c r="C210" s="270"/>
      <c r="D210" s="271"/>
      <c r="E210" s="271"/>
      <c r="F210" s="271"/>
      <c r="G210" s="271"/>
      <c r="H210" s="271"/>
      <c r="I210" s="271"/>
      <c r="J210" s="271"/>
      <c r="K210" s="271"/>
      <c r="L210" s="271"/>
      <c r="M210" s="271"/>
      <c r="N210" s="271"/>
      <c r="O210" s="271"/>
      <c r="P210" s="271"/>
      <c r="Q210" s="271"/>
      <c r="R210" s="271"/>
      <c r="S210" s="271"/>
      <c r="T210" s="271"/>
      <c r="U210" s="271"/>
      <c r="V210" s="272"/>
      <c r="W210" s="251"/>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3"/>
      <c r="AT210" s="251"/>
      <c r="AU210" s="252"/>
      <c r="AV210" s="252"/>
      <c r="AW210" s="252"/>
      <c r="AX210" s="252"/>
      <c r="AY210" s="252"/>
      <c r="AZ210" s="252"/>
      <c r="BA210" s="252"/>
      <c r="BB210" s="252"/>
      <c r="BC210" s="252"/>
      <c r="BD210" s="269"/>
      <c r="BE210" s="60"/>
    </row>
    <row r="211" spans="1:74" s="51" customFormat="1" ht="3" customHeigh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row>
    <row r="212" spans="1:74" s="51" customFormat="1" ht="12" hidden="1" customHeight="1" x14ac:dyDescent="0.2">
      <c r="A212" s="60"/>
      <c r="B212" s="161">
        <v>3</v>
      </c>
      <c r="C212" s="257" t="s">
        <v>271</v>
      </c>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60"/>
    </row>
    <row r="213" spans="1:74" s="51" customFormat="1" ht="12" hidden="1" customHeight="1" x14ac:dyDescent="0.2">
      <c r="A213" s="60"/>
      <c r="B213" s="161">
        <v>4</v>
      </c>
      <c r="C213" s="257" t="s">
        <v>272</v>
      </c>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60"/>
    </row>
    <row r="214" spans="1:74" s="51" customFormat="1" ht="3.75" customHeigh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row>
    <row r="215" spans="1:74" s="99" customFormat="1" ht="15" customHeight="1" x14ac:dyDescent="0.3">
      <c r="A215" s="97"/>
      <c r="B215" s="97" t="s">
        <v>273</v>
      </c>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106"/>
      <c r="BG215" s="107"/>
    </row>
    <row r="216" spans="1:74" s="99" customFormat="1" ht="15" customHeight="1" x14ac:dyDescent="0.3">
      <c r="A216" s="97"/>
      <c r="B216" s="97"/>
      <c r="C216" s="273" t="s">
        <v>150</v>
      </c>
      <c r="D216" s="274"/>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5"/>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t="s">
        <v>150</v>
      </c>
      <c r="BG216" s="98" t="s">
        <v>274</v>
      </c>
      <c r="BH216" s="98" t="s">
        <v>275</v>
      </c>
    </row>
    <row r="217" spans="1:74" s="51" customFormat="1" ht="9" customHeight="1" x14ac:dyDescent="0.2">
      <c r="A217" s="60"/>
      <c r="B217" s="161"/>
      <c r="C217" s="257" t="str">
        <f>IF(C216=BG216,"Viz § 243 zákona č. 125/2008 Sb.","")</f>
        <v/>
      </c>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60"/>
    </row>
    <row r="218" spans="1:74" s="108" customFormat="1" ht="16.5" hidden="1" customHeight="1" x14ac:dyDescent="0.2">
      <c r="A218" s="164"/>
      <c r="B218" s="164"/>
      <c r="C218" s="164"/>
      <c r="D218" s="117"/>
      <c r="E218" s="117" t="s">
        <v>319</v>
      </c>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c r="AQ218" s="164"/>
      <c r="AR218" s="164"/>
      <c r="AS218" s="164"/>
      <c r="AT218" s="164"/>
      <c r="AU218" s="164"/>
      <c r="AV218" s="164"/>
      <c r="AW218" s="164"/>
      <c r="AX218" s="164"/>
      <c r="AY218" s="164"/>
      <c r="AZ218" s="164"/>
      <c r="BA218" s="164"/>
      <c r="BB218" s="164"/>
      <c r="BC218" s="164"/>
      <c r="BD218" s="164"/>
      <c r="BE218" s="164"/>
    </row>
    <row r="219" spans="1:74" s="108" customFormat="1" ht="16.5" hidden="1" customHeight="1" x14ac:dyDescent="0.2">
      <c r="A219" s="164"/>
      <c r="B219" s="164"/>
      <c r="C219" s="164"/>
      <c r="D219" s="164"/>
      <c r="E219" s="267" t="s">
        <v>320</v>
      </c>
      <c r="F219" s="268"/>
      <c r="G219" s="268"/>
      <c r="H219" s="268"/>
      <c r="I219" s="268"/>
      <c r="J219" s="268"/>
      <c r="K219" s="268"/>
      <c r="L219" s="268"/>
      <c r="M219" s="268"/>
      <c r="N219" s="268"/>
      <c r="O219" s="268"/>
      <c r="P219" s="268"/>
      <c r="Q219" s="268"/>
      <c r="R219" s="268"/>
      <c r="S219" s="268"/>
      <c r="T219" s="268"/>
      <c r="U219" s="268"/>
      <c r="V219" s="268"/>
      <c r="W219" s="268"/>
      <c r="X219" s="268"/>
      <c r="Y219" s="268"/>
      <c r="Z219" s="268"/>
      <c r="AA219" s="268"/>
      <c r="AB219" s="268"/>
      <c r="AC219" s="268"/>
      <c r="AD219" s="268"/>
      <c r="AE219" s="268"/>
      <c r="AF219" s="268"/>
      <c r="AG219" s="268"/>
      <c r="AH219" s="268"/>
      <c r="AI219" s="268"/>
      <c r="AJ219" s="268"/>
      <c r="AK219" s="268"/>
      <c r="AL219" s="268"/>
      <c r="AM219" s="268"/>
      <c r="AN219" s="268"/>
      <c r="AO219" s="268"/>
      <c r="AP219" s="268"/>
      <c r="AQ219" s="268"/>
      <c r="AR219" s="268"/>
      <c r="AS219" s="268"/>
      <c r="AT219" s="268"/>
      <c r="AU219" s="268"/>
      <c r="AV219" s="268"/>
      <c r="AW219" s="268"/>
      <c r="AX219" s="268"/>
      <c r="AY219" s="268"/>
      <c r="AZ219" s="268"/>
      <c r="BA219" s="268"/>
      <c r="BB219" s="268"/>
      <c r="BC219" s="268"/>
      <c r="BD219" s="268"/>
      <c r="BE219" s="164"/>
    </row>
    <row r="220" spans="1:74" ht="3.75" hidden="1" customHeight="1" x14ac:dyDescent="0.25">
      <c r="C220" s="165"/>
      <c r="D220" s="165"/>
      <c r="E220" s="166"/>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c r="AK220" s="165"/>
      <c r="AL220" s="165"/>
      <c r="AM220" s="165"/>
      <c r="AN220" s="165"/>
      <c r="AO220" s="165"/>
      <c r="AP220" s="165"/>
      <c r="AQ220" s="165"/>
      <c r="AR220" s="165"/>
      <c r="AS220" s="165"/>
      <c r="AT220" s="165"/>
      <c r="AU220" s="165"/>
      <c r="AV220" s="165"/>
      <c r="AW220" s="165"/>
      <c r="AX220" s="165"/>
      <c r="AY220" s="165"/>
      <c r="AZ220" s="165"/>
      <c r="BA220" s="165"/>
      <c r="BB220" s="165"/>
      <c r="BC220" s="165"/>
      <c r="BM220" s="3"/>
      <c r="BN220" s="3"/>
      <c r="BO220" s="3"/>
      <c r="BP220" s="3"/>
      <c r="BQ220" s="3"/>
      <c r="BR220" s="3"/>
      <c r="BS220" s="3"/>
      <c r="BT220" s="3"/>
      <c r="BU220" s="3"/>
      <c r="BV220" s="3"/>
    </row>
    <row r="221" spans="1:74" s="51" customFormat="1" ht="12" customHeight="1" x14ac:dyDescent="0.25">
      <c r="A221" s="60"/>
      <c r="B221" s="60"/>
      <c r="C221" s="261" t="s">
        <v>268</v>
      </c>
      <c r="D221" s="262"/>
      <c r="E221" s="262"/>
      <c r="F221" s="262"/>
      <c r="G221" s="262"/>
      <c r="H221" s="262"/>
      <c r="I221" s="262"/>
      <c r="J221" s="262"/>
      <c r="K221" s="262"/>
      <c r="L221" s="262"/>
      <c r="M221" s="262"/>
      <c r="N221" s="262"/>
      <c r="O221" s="262"/>
      <c r="P221" s="262"/>
      <c r="Q221" s="262"/>
      <c r="R221" s="262"/>
      <c r="S221" s="262"/>
      <c r="T221" s="262"/>
      <c r="U221" s="262"/>
      <c r="V221" s="263"/>
      <c r="W221" s="262" t="s">
        <v>269</v>
      </c>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3"/>
      <c r="AT221" s="264" t="s">
        <v>270</v>
      </c>
      <c r="AU221" s="265"/>
      <c r="AV221" s="265"/>
      <c r="AW221" s="265"/>
      <c r="AX221" s="265"/>
      <c r="AY221" s="265"/>
      <c r="AZ221" s="265"/>
      <c r="BA221" s="265"/>
      <c r="BB221" s="265"/>
      <c r="BC221" s="265"/>
      <c r="BD221" s="266"/>
      <c r="BE221" s="60"/>
    </row>
    <row r="222" spans="1:74" s="51" customFormat="1" ht="19.5" customHeight="1" x14ac:dyDescent="0.25">
      <c r="A222" s="60"/>
      <c r="B222" s="60"/>
      <c r="C222" s="251"/>
      <c r="D222" s="252"/>
      <c r="E222" s="252"/>
      <c r="F222" s="252"/>
      <c r="G222" s="252"/>
      <c r="H222" s="252"/>
      <c r="I222" s="252"/>
      <c r="J222" s="252"/>
      <c r="K222" s="252"/>
      <c r="L222" s="252"/>
      <c r="M222" s="252"/>
      <c r="N222" s="252"/>
      <c r="O222" s="252"/>
      <c r="P222" s="252"/>
      <c r="Q222" s="252"/>
      <c r="R222" s="252"/>
      <c r="S222" s="252"/>
      <c r="T222" s="252"/>
      <c r="U222" s="252"/>
      <c r="V222" s="253"/>
      <c r="W222" s="251"/>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3"/>
      <c r="AT222" s="251"/>
      <c r="AU222" s="252"/>
      <c r="AV222" s="252"/>
      <c r="AW222" s="252"/>
      <c r="AX222" s="252"/>
      <c r="AY222" s="252"/>
      <c r="AZ222" s="252"/>
      <c r="BA222" s="252"/>
      <c r="BB222" s="252"/>
      <c r="BC222" s="252"/>
      <c r="BD222" s="269"/>
      <c r="BE222" s="60"/>
    </row>
    <row r="223" spans="1:74" s="51" customFormat="1" ht="48" customHeight="1" x14ac:dyDescent="0.2">
      <c r="A223" s="60"/>
      <c r="B223" s="60"/>
      <c r="C223" s="259" t="s">
        <v>321</v>
      </c>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c r="AA223" s="259"/>
      <c r="AB223" s="259"/>
      <c r="AC223" s="259"/>
      <c r="AD223" s="259"/>
      <c r="AE223" s="259"/>
      <c r="AF223" s="259"/>
      <c r="AG223" s="259"/>
      <c r="AH223" s="259"/>
      <c r="AI223" s="259"/>
      <c r="AJ223" s="259"/>
      <c r="AK223" s="259"/>
      <c r="AL223" s="259"/>
      <c r="AM223" s="259"/>
      <c r="AN223" s="259"/>
      <c r="AO223" s="259"/>
      <c r="AP223" s="259"/>
      <c r="AQ223" s="259"/>
      <c r="AR223" s="259"/>
      <c r="AS223" s="259"/>
      <c r="AT223" s="259"/>
      <c r="AU223" s="259"/>
      <c r="AV223" s="259"/>
      <c r="AW223" s="259"/>
      <c r="AX223" s="259"/>
      <c r="AY223" s="259"/>
      <c r="AZ223" s="259"/>
      <c r="BA223" s="259"/>
      <c r="BB223" s="259"/>
      <c r="BC223" s="259"/>
      <c r="BD223" s="111"/>
      <c r="BE223" s="60"/>
    </row>
    <row r="224" spans="1:74" s="51" customFormat="1" ht="10.5" hidden="1" customHeight="1" x14ac:dyDescent="0.2">
      <c r="A224" s="60"/>
      <c r="B224" s="161"/>
      <c r="C224" s="260" t="s">
        <v>276</v>
      </c>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c r="AE224" s="260"/>
      <c r="AF224" s="260"/>
      <c r="AG224" s="260"/>
      <c r="AH224" s="260"/>
      <c r="AI224" s="260"/>
      <c r="AJ224" s="260"/>
      <c r="AK224" s="260"/>
      <c r="AL224" s="260"/>
      <c r="AM224" s="260"/>
      <c r="AN224" s="260"/>
      <c r="AO224" s="260"/>
      <c r="AP224" s="260"/>
      <c r="AQ224" s="260"/>
      <c r="AR224" s="260"/>
      <c r="AS224" s="260"/>
      <c r="AT224" s="260"/>
      <c r="AU224" s="260"/>
      <c r="AV224" s="260"/>
      <c r="AW224" s="260"/>
      <c r="AX224" s="260"/>
      <c r="AY224" s="260"/>
      <c r="AZ224" s="260"/>
      <c r="BA224" s="260"/>
      <c r="BB224" s="260"/>
      <c r="BC224" s="260"/>
      <c r="BD224" s="260"/>
      <c r="BE224" s="60"/>
    </row>
    <row r="225" spans="1:61" s="51" customFormat="1" ht="12" customHeight="1" x14ac:dyDescent="0.25">
      <c r="A225" s="60"/>
      <c r="B225" s="60"/>
      <c r="C225" s="261" t="s">
        <v>277</v>
      </c>
      <c r="D225" s="262"/>
      <c r="E225" s="262"/>
      <c r="F225" s="262"/>
      <c r="G225" s="262"/>
      <c r="H225" s="262"/>
      <c r="I225" s="262"/>
      <c r="J225" s="262"/>
      <c r="K225" s="262"/>
      <c r="L225" s="262"/>
      <c r="M225" s="262"/>
      <c r="N225" s="262"/>
      <c r="O225" s="262"/>
      <c r="P225" s="262"/>
      <c r="Q225" s="262"/>
      <c r="R225" s="262"/>
      <c r="S225" s="262"/>
      <c r="T225" s="262"/>
      <c r="U225" s="262"/>
      <c r="V225" s="263"/>
      <c r="W225" s="262" t="s">
        <v>278</v>
      </c>
      <c r="X225" s="262"/>
      <c r="Y225" s="262"/>
      <c r="Z225" s="262"/>
      <c r="AA225" s="262"/>
      <c r="AB225" s="262"/>
      <c r="AC225" s="262"/>
      <c r="AD225" s="262"/>
      <c r="AE225" s="262"/>
      <c r="AF225" s="262"/>
      <c r="AG225" s="262"/>
      <c r="AH225" s="262"/>
      <c r="AI225" s="262"/>
      <c r="AJ225" s="262"/>
      <c r="AK225" s="262"/>
      <c r="AL225" s="262"/>
      <c r="AM225" s="262"/>
      <c r="AN225" s="262"/>
      <c r="AO225" s="262"/>
      <c r="AP225" s="262"/>
      <c r="AQ225" s="262"/>
      <c r="AR225" s="262"/>
      <c r="AS225" s="263"/>
      <c r="AT225" s="264" t="s">
        <v>279</v>
      </c>
      <c r="AU225" s="265"/>
      <c r="AV225" s="265"/>
      <c r="AW225" s="265"/>
      <c r="AX225" s="265"/>
      <c r="AY225" s="265"/>
      <c r="AZ225" s="265"/>
      <c r="BA225" s="265"/>
      <c r="BB225" s="265"/>
      <c r="BC225" s="265"/>
      <c r="BD225" s="266"/>
      <c r="BE225" s="60"/>
    </row>
    <row r="226" spans="1:61" s="51" customFormat="1" ht="19.5" customHeight="1" x14ac:dyDescent="0.25">
      <c r="A226" s="60"/>
      <c r="B226" s="60"/>
      <c r="C226" s="251"/>
      <c r="D226" s="252"/>
      <c r="E226" s="252"/>
      <c r="F226" s="252"/>
      <c r="G226" s="252"/>
      <c r="H226" s="252"/>
      <c r="I226" s="252"/>
      <c r="J226" s="252"/>
      <c r="K226" s="252"/>
      <c r="L226" s="252"/>
      <c r="M226" s="252"/>
      <c r="N226" s="252"/>
      <c r="O226" s="252"/>
      <c r="P226" s="252"/>
      <c r="Q226" s="252"/>
      <c r="R226" s="252"/>
      <c r="S226" s="252"/>
      <c r="T226" s="252"/>
      <c r="U226" s="252"/>
      <c r="V226" s="253"/>
      <c r="W226" s="251"/>
      <c r="X226" s="252"/>
      <c r="Y226" s="252"/>
      <c r="Z226" s="252"/>
      <c r="AA226" s="252"/>
      <c r="AB226" s="252"/>
      <c r="AC226" s="252"/>
      <c r="AD226" s="252"/>
      <c r="AE226" s="252"/>
      <c r="AF226" s="252"/>
      <c r="AG226" s="252"/>
      <c r="AH226" s="252"/>
      <c r="AI226" s="252"/>
      <c r="AJ226" s="252"/>
      <c r="AK226" s="252"/>
      <c r="AL226" s="252"/>
      <c r="AM226" s="252"/>
      <c r="AN226" s="252"/>
      <c r="AO226" s="252"/>
      <c r="AP226" s="252"/>
      <c r="AQ226" s="252"/>
      <c r="AR226" s="252"/>
      <c r="AS226" s="253"/>
      <c r="AT226" s="254"/>
      <c r="AU226" s="255"/>
      <c r="AV226" s="255"/>
      <c r="AW226" s="255"/>
      <c r="AX226" s="255"/>
      <c r="AY226" s="255"/>
      <c r="AZ226" s="255"/>
      <c r="BA226" s="255"/>
      <c r="BB226" s="255"/>
      <c r="BC226" s="255"/>
      <c r="BD226" s="256"/>
      <c r="BE226" s="60"/>
    </row>
    <row r="227" spans="1:61" s="51" customFormat="1" ht="19.5" customHeight="1" x14ac:dyDescent="0.25">
      <c r="A227" s="60"/>
      <c r="B227" s="60"/>
      <c r="C227" s="251"/>
      <c r="D227" s="252"/>
      <c r="E227" s="252"/>
      <c r="F227" s="252"/>
      <c r="G227" s="252"/>
      <c r="H227" s="252"/>
      <c r="I227" s="252"/>
      <c r="J227" s="252"/>
      <c r="K227" s="252"/>
      <c r="L227" s="252"/>
      <c r="M227" s="252"/>
      <c r="N227" s="252"/>
      <c r="O227" s="252"/>
      <c r="P227" s="252"/>
      <c r="Q227" s="252"/>
      <c r="R227" s="252"/>
      <c r="S227" s="252"/>
      <c r="T227" s="252"/>
      <c r="U227" s="252"/>
      <c r="V227" s="253"/>
      <c r="W227" s="251"/>
      <c r="X227" s="252"/>
      <c r="Y227" s="252"/>
      <c r="Z227" s="252"/>
      <c r="AA227" s="252"/>
      <c r="AB227" s="252"/>
      <c r="AC227" s="252"/>
      <c r="AD227" s="252"/>
      <c r="AE227" s="252"/>
      <c r="AF227" s="252"/>
      <c r="AG227" s="252"/>
      <c r="AH227" s="252"/>
      <c r="AI227" s="252"/>
      <c r="AJ227" s="252"/>
      <c r="AK227" s="252"/>
      <c r="AL227" s="252"/>
      <c r="AM227" s="252"/>
      <c r="AN227" s="252"/>
      <c r="AO227" s="252"/>
      <c r="AP227" s="252"/>
      <c r="AQ227" s="252"/>
      <c r="AR227" s="252"/>
      <c r="AS227" s="253"/>
      <c r="AT227" s="254"/>
      <c r="AU227" s="255"/>
      <c r="AV227" s="255"/>
      <c r="AW227" s="255"/>
      <c r="AX227" s="255"/>
      <c r="AY227" s="255"/>
      <c r="AZ227" s="255"/>
      <c r="BA227" s="255"/>
      <c r="BB227" s="255"/>
      <c r="BC227" s="255"/>
      <c r="BD227" s="256"/>
      <c r="BE227" s="60"/>
    </row>
    <row r="228" spans="1:61" s="51" customFormat="1" ht="19.5" customHeight="1" x14ac:dyDescent="0.25">
      <c r="A228" s="60"/>
      <c r="B228" s="60"/>
      <c r="C228" s="251"/>
      <c r="D228" s="252"/>
      <c r="E228" s="252"/>
      <c r="F228" s="252"/>
      <c r="G228" s="252"/>
      <c r="H228" s="252"/>
      <c r="I228" s="252"/>
      <c r="J228" s="252"/>
      <c r="K228" s="252"/>
      <c r="L228" s="252"/>
      <c r="M228" s="252"/>
      <c r="N228" s="252"/>
      <c r="O228" s="252"/>
      <c r="P228" s="252"/>
      <c r="Q228" s="252"/>
      <c r="R228" s="252"/>
      <c r="S228" s="252"/>
      <c r="T228" s="252"/>
      <c r="U228" s="252"/>
      <c r="V228" s="253"/>
      <c r="W228" s="251"/>
      <c r="X228" s="252"/>
      <c r="Y228" s="252"/>
      <c r="Z228" s="252"/>
      <c r="AA228" s="252"/>
      <c r="AB228" s="252"/>
      <c r="AC228" s="252"/>
      <c r="AD228" s="252"/>
      <c r="AE228" s="252"/>
      <c r="AF228" s="252"/>
      <c r="AG228" s="252"/>
      <c r="AH228" s="252"/>
      <c r="AI228" s="252"/>
      <c r="AJ228" s="252"/>
      <c r="AK228" s="252"/>
      <c r="AL228" s="252"/>
      <c r="AM228" s="252"/>
      <c r="AN228" s="252"/>
      <c r="AO228" s="252"/>
      <c r="AP228" s="252"/>
      <c r="AQ228" s="252"/>
      <c r="AR228" s="252"/>
      <c r="AS228" s="253"/>
      <c r="AT228" s="254"/>
      <c r="AU228" s="255"/>
      <c r="AV228" s="255"/>
      <c r="AW228" s="255"/>
      <c r="AX228" s="255"/>
      <c r="AY228" s="255"/>
      <c r="AZ228" s="255"/>
      <c r="BA228" s="255"/>
      <c r="BB228" s="255"/>
      <c r="BC228" s="255"/>
      <c r="BD228" s="256"/>
      <c r="BE228" s="60"/>
    </row>
    <row r="229" spans="1:61" s="51" customFormat="1" ht="19.5" customHeight="1" x14ac:dyDescent="0.25">
      <c r="A229" s="60"/>
      <c r="B229" s="60"/>
      <c r="C229" s="251"/>
      <c r="D229" s="252"/>
      <c r="E229" s="252"/>
      <c r="F229" s="252"/>
      <c r="G229" s="252"/>
      <c r="H229" s="252"/>
      <c r="I229" s="252"/>
      <c r="J229" s="252"/>
      <c r="K229" s="252"/>
      <c r="L229" s="252"/>
      <c r="M229" s="252"/>
      <c r="N229" s="252"/>
      <c r="O229" s="252"/>
      <c r="P229" s="252"/>
      <c r="Q229" s="252"/>
      <c r="R229" s="252"/>
      <c r="S229" s="252"/>
      <c r="T229" s="252"/>
      <c r="U229" s="252"/>
      <c r="V229" s="253"/>
      <c r="W229" s="251"/>
      <c r="X229" s="252"/>
      <c r="Y229" s="252"/>
      <c r="Z229" s="252"/>
      <c r="AA229" s="252"/>
      <c r="AB229" s="252"/>
      <c r="AC229" s="252"/>
      <c r="AD229" s="252"/>
      <c r="AE229" s="252"/>
      <c r="AF229" s="252"/>
      <c r="AG229" s="252"/>
      <c r="AH229" s="252"/>
      <c r="AI229" s="252"/>
      <c r="AJ229" s="252"/>
      <c r="AK229" s="252"/>
      <c r="AL229" s="252"/>
      <c r="AM229" s="252"/>
      <c r="AN229" s="252"/>
      <c r="AO229" s="252"/>
      <c r="AP229" s="252"/>
      <c r="AQ229" s="252"/>
      <c r="AR229" s="252"/>
      <c r="AS229" s="253"/>
      <c r="AT229" s="254"/>
      <c r="AU229" s="255"/>
      <c r="AV229" s="255"/>
      <c r="AW229" s="255"/>
      <c r="AX229" s="255"/>
      <c r="AY229" s="255"/>
      <c r="AZ229" s="255"/>
      <c r="BA229" s="255"/>
      <c r="BB229" s="255"/>
      <c r="BC229" s="255"/>
      <c r="BD229" s="256"/>
      <c r="BE229" s="60"/>
    </row>
    <row r="230" spans="1:61" s="51" customFormat="1" ht="12" customHeight="1" x14ac:dyDescent="0.2">
      <c r="A230" s="60"/>
      <c r="B230" s="161">
        <v>6</v>
      </c>
      <c r="C230" s="257" t="s">
        <v>280</v>
      </c>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60"/>
    </row>
    <row r="231" spans="1:61" s="51" customFormat="1" ht="3" hidden="1"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row>
    <row r="232" spans="1:61" s="99" customFormat="1" ht="16.5" customHeight="1" x14ac:dyDescent="0.3">
      <c r="A232" s="97"/>
      <c r="B232" s="97" t="s">
        <v>281</v>
      </c>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106"/>
      <c r="BG232" s="107"/>
    </row>
    <row r="233" spans="1:61" s="51" customFormat="1" ht="12.75" customHeight="1" x14ac:dyDescent="0.2">
      <c r="A233" s="60"/>
      <c r="B233" s="167" t="s">
        <v>282</v>
      </c>
      <c r="C233" s="258" t="s">
        <v>283</v>
      </c>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c r="AA233" s="258"/>
      <c r="AB233" s="258"/>
      <c r="AC233" s="258"/>
      <c r="AD233" s="258"/>
      <c r="AE233" s="258"/>
      <c r="AF233" s="258"/>
      <c r="AG233" s="258"/>
      <c r="AH233" s="258"/>
      <c r="AI233" s="258"/>
      <c r="AJ233" s="258"/>
      <c r="AK233" s="258"/>
      <c r="AL233" s="258"/>
      <c r="AM233" s="258"/>
      <c r="AN233" s="258"/>
      <c r="AO233" s="258"/>
      <c r="AP233" s="258"/>
      <c r="AQ233" s="258"/>
      <c r="AR233" s="258"/>
      <c r="AS233" s="258"/>
      <c r="AT233" s="258"/>
      <c r="AU233" s="258"/>
      <c r="AV233" s="258"/>
      <c r="AW233" s="258"/>
      <c r="AX233" s="258"/>
      <c r="AY233" s="258"/>
      <c r="AZ233" s="258"/>
      <c r="BA233" s="258"/>
      <c r="BB233" s="258"/>
      <c r="BC233" s="258"/>
      <c r="BD233" s="258"/>
      <c r="BE233" s="60"/>
    </row>
    <row r="234" spans="1:61" s="109" customFormat="1" ht="23.25" customHeight="1" x14ac:dyDescent="0.3">
      <c r="A234" s="168"/>
      <c r="B234" s="167" t="s">
        <v>282</v>
      </c>
      <c r="C234" s="258" t="s">
        <v>322</v>
      </c>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c r="AE234" s="258"/>
      <c r="AF234" s="258"/>
      <c r="AG234" s="258"/>
      <c r="AH234" s="258"/>
      <c r="AI234" s="258"/>
      <c r="AJ234" s="258"/>
      <c r="AK234" s="258"/>
      <c r="AL234" s="258"/>
      <c r="AM234" s="258"/>
      <c r="AN234" s="258"/>
      <c r="AO234" s="258"/>
      <c r="AP234" s="258"/>
      <c r="AQ234" s="258"/>
      <c r="AR234" s="258"/>
      <c r="AS234" s="258"/>
      <c r="AT234" s="258"/>
      <c r="AU234" s="258"/>
      <c r="AV234" s="258"/>
      <c r="AW234" s="258"/>
      <c r="AX234" s="258"/>
      <c r="AY234" s="258"/>
      <c r="AZ234" s="258"/>
      <c r="BA234" s="258"/>
      <c r="BB234" s="258"/>
      <c r="BC234" s="258"/>
      <c r="BD234" s="258"/>
      <c r="BE234" s="168"/>
    </row>
    <row r="235" spans="1:61" ht="25.5" customHeight="1" x14ac:dyDescent="0.25">
      <c r="A235" s="118"/>
      <c r="B235" s="119" t="s">
        <v>176</v>
      </c>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69"/>
      <c r="AI235" s="169"/>
      <c r="AJ235" s="169"/>
      <c r="AK235" s="169"/>
      <c r="AL235" s="169"/>
      <c r="AM235" s="169"/>
      <c r="AN235" s="169"/>
      <c r="AO235" s="169"/>
      <c r="AP235" s="169"/>
      <c r="AQ235" s="169"/>
      <c r="AR235" s="169"/>
      <c r="AS235" s="169"/>
      <c r="AT235" s="169"/>
      <c r="AU235" s="169"/>
      <c r="AV235" s="169"/>
      <c r="AW235" s="169"/>
      <c r="AX235" s="169"/>
      <c r="AY235" s="169"/>
      <c r="AZ235" s="169"/>
      <c r="BA235" s="101"/>
      <c r="BB235" s="101"/>
      <c r="BC235" s="101"/>
      <c r="BD235" s="101"/>
      <c r="BI235" s="16"/>
    </row>
    <row r="236" spans="1:61" ht="12" customHeight="1" x14ac:dyDescent="0.25">
      <c r="A236" s="118"/>
      <c r="B236" s="250" t="s">
        <v>177</v>
      </c>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I236" s="16"/>
    </row>
    <row r="237" spans="1:61" ht="22.5" customHeight="1" x14ac:dyDescent="0.25">
      <c r="A237" s="118"/>
      <c r="B237" s="248" t="s">
        <v>178</v>
      </c>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I237" s="16"/>
    </row>
    <row r="238" spans="1:61" ht="21.75" customHeight="1" x14ac:dyDescent="0.25">
      <c r="A238" s="118"/>
      <c r="B238" s="248" t="s">
        <v>179</v>
      </c>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I238" s="16"/>
    </row>
    <row r="239" spans="1:61" ht="45.75" customHeight="1" x14ac:dyDescent="0.25">
      <c r="A239" s="118"/>
      <c r="B239" s="248" t="s">
        <v>180</v>
      </c>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I239" s="16"/>
    </row>
    <row r="240" spans="1:61" ht="15" customHeight="1" x14ac:dyDescent="0.25">
      <c r="A240" s="118"/>
      <c r="B240" s="248" t="s">
        <v>181</v>
      </c>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I240" s="16"/>
    </row>
    <row r="241" spans="1:74" ht="33.75" customHeight="1" x14ac:dyDescent="0.25">
      <c r="A241" s="118"/>
      <c r="B241" s="248" t="s">
        <v>182</v>
      </c>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I241" s="16"/>
    </row>
    <row r="242" spans="1:74" ht="103.5" customHeight="1" x14ac:dyDescent="0.25">
      <c r="A242" s="118"/>
      <c r="B242" s="248" t="s">
        <v>183</v>
      </c>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I242" s="16"/>
    </row>
    <row r="243" spans="1:74" ht="24" customHeight="1" x14ac:dyDescent="0.25">
      <c r="A243" s="118"/>
      <c r="B243" s="248" t="s">
        <v>184</v>
      </c>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I243" s="16"/>
    </row>
    <row r="244" spans="1:74" ht="22.5" customHeight="1" x14ac:dyDescent="0.25">
      <c r="A244" s="118"/>
      <c r="B244" s="248" t="s">
        <v>185</v>
      </c>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I244" s="16"/>
    </row>
    <row r="245" spans="1:74" ht="20.25" customHeight="1" x14ac:dyDescent="0.25">
      <c r="A245" s="118"/>
      <c r="B245" s="248" t="s">
        <v>186</v>
      </c>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I245" s="16"/>
    </row>
    <row r="246" spans="1:74" ht="34.5" customHeight="1" x14ac:dyDescent="0.25">
      <c r="B246" s="248" t="s">
        <v>187</v>
      </c>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I246" s="16"/>
    </row>
    <row r="247" spans="1:74" s="10" customFormat="1" ht="21" customHeight="1" x14ac:dyDescent="0.25">
      <c r="B247" s="248" t="s">
        <v>188</v>
      </c>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I247" s="80"/>
      <c r="BM247" s="6"/>
      <c r="BN247" s="6"/>
      <c r="BO247" s="6"/>
      <c r="BP247" s="6"/>
      <c r="BQ247" s="6"/>
      <c r="BR247" s="6"/>
      <c r="BS247" s="6"/>
      <c r="BT247" s="6"/>
      <c r="BU247" s="6"/>
      <c r="BV247" s="6"/>
    </row>
    <row r="248" spans="1:74" ht="37.5" customHeight="1" x14ac:dyDescent="0.25">
      <c r="B248" s="248" t="s">
        <v>189</v>
      </c>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I248" s="16"/>
      <c r="BM248" s="3"/>
      <c r="BN248" s="3"/>
      <c r="BO248" s="3"/>
      <c r="BP248" s="3"/>
      <c r="BQ248" s="3"/>
      <c r="BR248" s="3"/>
      <c r="BS248" s="3"/>
      <c r="BT248" s="3"/>
      <c r="BU248" s="3"/>
      <c r="BV248" s="3"/>
    </row>
    <row r="249" spans="1:74" ht="49.5" customHeight="1" x14ac:dyDescent="0.25">
      <c r="B249" s="248" t="s">
        <v>190</v>
      </c>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I249" s="16"/>
      <c r="BM249" s="3"/>
      <c r="BN249" s="3"/>
      <c r="BO249" s="3"/>
      <c r="BP249" s="3"/>
      <c r="BQ249" s="3"/>
      <c r="BR249" s="3"/>
      <c r="BS249" s="3"/>
      <c r="BT249" s="3"/>
      <c r="BU249" s="3"/>
      <c r="BV249" s="3"/>
    </row>
    <row r="250" spans="1:74" ht="13.5" customHeight="1" x14ac:dyDescent="0.25">
      <c r="B250" s="249" t="s">
        <v>191</v>
      </c>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c r="AD250" s="249"/>
      <c r="AE250" s="249"/>
      <c r="AF250" s="249"/>
      <c r="AG250" s="249"/>
      <c r="AH250" s="249"/>
      <c r="AI250" s="249"/>
      <c r="AJ250" s="249"/>
      <c r="AK250" s="249"/>
      <c r="AL250" s="249"/>
      <c r="AM250" s="249"/>
      <c r="AN250" s="249"/>
      <c r="AO250" s="249"/>
      <c r="AP250" s="249"/>
      <c r="AQ250" s="249"/>
      <c r="AR250" s="249"/>
      <c r="AS250" s="249"/>
      <c r="AT250" s="249"/>
      <c r="AU250" s="249"/>
      <c r="AV250" s="249"/>
      <c r="AW250" s="249"/>
      <c r="AX250" s="249"/>
      <c r="AY250" s="249"/>
      <c r="AZ250" s="249"/>
      <c r="BA250" s="249"/>
      <c r="BB250" s="249"/>
      <c r="BC250" s="249"/>
      <c r="BD250" s="249"/>
      <c r="BI250" s="16"/>
      <c r="BM250" s="3"/>
      <c r="BN250" s="3"/>
      <c r="BO250" s="3"/>
      <c r="BP250" s="3"/>
      <c r="BQ250" s="3"/>
      <c r="BR250" s="3"/>
      <c r="BS250" s="3"/>
      <c r="BT250" s="3"/>
      <c r="BU250" s="3"/>
      <c r="BV250" s="3"/>
    </row>
    <row r="251" spans="1:74" ht="34.950000000000003" customHeight="1" x14ac:dyDescent="0.25">
      <c r="B251" s="249" t="s">
        <v>284</v>
      </c>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c r="AD251" s="249"/>
      <c r="AE251" s="249"/>
      <c r="AF251" s="249"/>
      <c r="AG251" s="249"/>
      <c r="AH251" s="249"/>
      <c r="AI251" s="249"/>
      <c r="AJ251" s="249"/>
      <c r="AK251" s="249"/>
      <c r="AL251" s="249"/>
      <c r="AM251" s="249"/>
      <c r="AN251" s="249"/>
      <c r="AO251" s="249"/>
      <c r="AP251" s="249"/>
      <c r="AQ251" s="249"/>
      <c r="AR251" s="249"/>
      <c r="AS251" s="249"/>
      <c r="AT251" s="249"/>
      <c r="AU251" s="249"/>
      <c r="AV251" s="249"/>
      <c r="AW251" s="249"/>
      <c r="AX251" s="249"/>
      <c r="AY251" s="249"/>
      <c r="AZ251" s="249"/>
      <c r="BA251" s="249"/>
      <c r="BB251" s="249"/>
      <c r="BC251" s="249"/>
      <c r="BD251" s="249"/>
      <c r="BI251" s="9"/>
      <c r="BM251" s="3"/>
      <c r="BN251" s="3"/>
      <c r="BO251" s="3"/>
      <c r="BP251" s="3"/>
      <c r="BQ251" s="3"/>
      <c r="BR251" s="3"/>
      <c r="BS251" s="3"/>
      <c r="BT251" s="3"/>
      <c r="BU251" s="3"/>
      <c r="BV251" s="3"/>
    </row>
    <row r="252" spans="1:74" ht="17.25" customHeight="1" x14ac:dyDescent="0.25">
      <c r="B252" s="250" t="s">
        <v>192</v>
      </c>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I252" s="16"/>
    </row>
    <row r="253" spans="1:74" ht="114.6" customHeight="1" x14ac:dyDescent="0.25">
      <c r="B253" s="249" t="s">
        <v>193</v>
      </c>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c r="AD253" s="249"/>
      <c r="AE253" s="249"/>
      <c r="AF253" s="249"/>
      <c r="AG253" s="249"/>
      <c r="AH253" s="249"/>
      <c r="AI253" s="249"/>
      <c r="AJ253" s="249"/>
      <c r="AK253" s="249"/>
      <c r="AL253" s="249"/>
      <c r="AM253" s="249"/>
      <c r="AN253" s="249"/>
      <c r="AO253" s="249"/>
      <c r="AP253" s="249"/>
      <c r="AQ253" s="249"/>
      <c r="AR253" s="249"/>
      <c r="AS253" s="249"/>
      <c r="AT253" s="249"/>
      <c r="AU253" s="249"/>
      <c r="AV253" s="249"/>
      <c r="AW253" s="249"/>
      <c r="AX253" s="249"/>
      <c r="AY253" s="249"/>
      <c r="AZ253" s="249"/>
      <c r="BA253" s="249"/>
      <c r="BB253" s="249"/>
      <c r="BC253" s="249"/>
      <c r="BD253" s="249"/>
      <c r="BI253" s="16"/>
    </row>
    <row r="254" spans="1:74" ht="25.5" hidden="1" customHeight="1" x14ac:dyDescent="0.25">
      <c r="A254" s="118"/>
      <c r="B254" s="119" t="s">
        <v>285</v>
      </c>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01"/>
      <c r="BB254" s="101"/>
      <c r="BC254" s="101"/>
      <c r="BD254" s="101"/>
      <c r="BI254" s="16"/>
    </row>
    <row r="255" spans="1:74" s="81" customFormat="1" ht="12" hidden="1" customHeight="1" x14ac:dyDescent="0.3">
      <c r="B255" s="82" t="s">
        <v>195</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I255" s="84"/>
    </row>
    <row r="256" spans="1:74" s="10" customFormat="1" ht="35.25" hidden="1" customHeight="1" x14ac:dyDescent="0.25">
      <c r="B256" s="243" t="s">
        <v>196</v>
      </c>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244"/>
      <c r="AL256" s="244"/>
      <c r="AM256" s="244"/>
      <c r="AN256" s="244"/>
      <c r="AO256" s="244"/>
      <c r="AP256" s="244"/>
      <c r="AQ256" s="244"/>
      <c r="AR256" s="244"/>
      <c r="AS256" s="244"/>
      <c r="AT256" s="244"/>
      <c r="AU256" s="244"/>
      <c r="AV256" s="244"/>
      <c r="AW256" s="244"/>
      <c r="AX256" s="244"/>
      <c r="AY256" s="244"/>
      <c r="AZ256" s="244"/>
      <c r="BA256" s="244"/>
      <c r="BB256" s="244"/>
      <c r="BC256" s="244"/>
      <c r="BD256" s="244"/>
      <c r="BE256" s="85"/>
      <c r="BI256" s="80"/>
    </row>
    <row r="257" spans="1:61" s="10" customFormat="1" ht="36.75" hidden="1" customHeight="1" x14ac:dyDescent="0.25">
      <c r="B257" s="243" t="s">
        <v>197</v>
      </c>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244"/>
      <c r="AL257" s="244"/>
      <c r="AM257" s="244"/>
      <c r="AN257" s="244"/>
      <c r="AO257" s="244"/>
      <c r="AP257" s="244"/>
      <c r="AQ257" s="244"/>
      <c r="AR257" s="244"/>
      <c r="AS257" s="244"/>
      <c r="AT257" s="244"/>
      <c r="AU257" s="244"/>
      <c r="AV257" s="244"/>
      <c r="AW257" s="244"/>
      <c r="AX257" s="244"/>
      <c r="AY257" s="244"/>
      <c r="AZ257" s="244"/>
      <c r="BA257" s="244"/>
      <c r="BB257" s="244"/>
      <c r="BC257" s="244"/>
      <c r="BD257" s="244"/>
      <c r="BE257" s="85"/>
      <c r="BI257" s="80"/>
    </row>
    <row r="258" spans="1:61" s="10" customFormat="1" ht="48.75" hidden="1" customHeight="1" x14ac:dyDescent="0.25">
      <c r="B258" s="243" t="s">
        <v>198</v>
      </c>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c r="AL258" s="244"/>
      <c r="AM258" s="244"/>
      <c r="AN258" s="244"/>
      <c r="AO258" s="244"/>
      <c r="AP258" s="244"/>
      <c r="AQ258" s="244"/>
      <c r="AR258" s="244"/>
      <c r="AS258" s="244"/>
      <c r="AT258" s="244"/>
      <c r="AU258" s="244"/>
      <c r="AV258" s="244"/>
      <c r="AW258" s="244"/>
      <c r="AX258" s="244"/>
      <c r="AY258" s="244"/>
      <c r="AZ258" s="244"/>
      <c r="BA258" s="244"/>
      <c r="BB258" s="244"/>
      <c r="BC258" s="244"/>
      <c r="BD258" s="244"/>
      <c r="BE258" s="85"/>
      <c r="BI258" s="80"/>
    </row>
    <row r="259" spans="1:61" s="10" customFormat="1" ht="73.5" hidden="1" customHeight="1" x14ac:dyDescent="0.25">
      <c r="B259" s="243" t="s">
        <v>199</v>
      </c>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c r="AL259" s="244"/>
      <c r="AM259" s="244"/>
      <c r="AN259" s="244"/>
      <c r="AO259" s="244"/>
      <c r="AP259" s="244"/>
      <c r="AQ259" s="244"/>
      <c r="AR259" s="244"/>
      <c r="AS259" s="244"/>
      <c r="AT259" s="244"/>
      <c r="AU259" s="244"/>
      <c r="AV259" s="244"/>
      <c r="AW259" s="244"/>
      <c r="AX259" s="244"/>
      <c r="AY259" s="244"/>
      <c r="AZ259" s="244"/>
      <c r="BA259" s="244"/>
      <c r="BB259" s="244"/>
      <c r="BC259" s="244"/>
      <c r="BD259" s="244"/>
      <c r="BE259" s="85"/>
      <c r="BI259" s="80"/>
    </row>
    <row r="260" spans="1:61" s="10" customFormat="1" ht="82.5" hidden="1" customHeight="1" x14ac:dyDescent="0.25">
      <c r="B260" s="246" t="s">
        <v>286</v>
      </c>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85"/>
      <c r="BI260" s="80"/>
    </row>
    <row r="261" spans="1:61" s="10" customFormat="1" ht="96.75" hidden="1" customHeight="1" x14ac:dyDescent="0.25">
      <c r="B261" s="243" t="s">
        <v>202</v>
      </c>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c r="AL261" s="244"/>
      <c r="AM261" s="244"/>
      <c r="AN261" s="244"/>
      <c r="AO261" s="244"/>
      <c r="AP261" s="244"/>
      <c r="AQ261" s="244"/>
      <c r="AR261" s="244"/>
      <c r="AS261" s="244"/>
      <c r="AT261" s="244"/>
      <c r="AU261" s="244"/>
      <c r="AV261" s="244"/>
      <c r="AW261" s="244"/>
      <c r="AX261" s="244"/>
      <c r="AY261" s="244"/>
      <c r="AZ261" s="244"/>
      <c r="BA261" s="244"/>
      <c r="BB261" s="244"/>
      <c r="BC261" s="244"/>
      <c r="BD261" s="244"/>
      <c r="BE261" s="85"/>
      <c r="BI261" s="80"/>
    </row>
    <row r="262" spans="1:61" s="10" customFormat="1" ht="48" hidden="1" customHeight="1" x14ac:dyDescent="0.25">
      <c r="B262" s="243" t="s">
        <v>203</v>
      </c>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c r="AL262" s="244"/>
      <c r="AM262" s="244"/>
      <c r="AN262" s="244"/>
      <c r="AO262" s="244"/>
      <c r="AP262" s="244"/>
      <c r="AQ262" s="244"/>
      <c r="AR262" s="244"/>
      <c r="AS262" s="244"/>
      <c r="AT262" s="244"/>
      <c r="AU262" s="244"/>
      <c r="AV262" s="244"/>
      <c r="AW262" s="244"/>
      <c r="AX262" s="244"/>
      <c r="AY262" s="244"/>
      <c r="AZ262" s="244"/>
      <c r="BA262" s="244"/>
      <c r="BB262" s="244"/>
      <c r="BC262" s="244"/>
      <c r="BD262" s="244"/>
      <c r="BE262" s="85"/>
      <c r="BI262" s="80"/>
    </row>
    <row r="263" spans="1:61" s="10" customFormat="1" ht="131.25" hidden="1" customHeight="1" x14ac:dyDescent="0.25">
      <c r="B263" s="243" t="s">
        <v>204</v>
      </c>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c r="AL263" s="244"/>
      <c r="AM263" s="244"/>
      <c r="AN263" s="244"/>
      <c r="AO263" s="244"/>
      <c r="AP263" s="244"/>
      <c r="AQ263" s="244"/>
      <c r="AR263" s="244"/>
      <c r="AS263" s="244"/>
      <c r="AT263" s="244"/>
      <c r="AU263" s="244"/>
      <c r="AV263" s="244"/>
      <c r="AW263" s="244"/>
      <c r="AX263" s="244"/>
      <c r="AY263" s="244"/>
      <c r="AZ263" s="244"/>
      <c r="BA263" s="244"/>
      <c r="BB263" s="244"/>
      <c r="BC263" s="244"/>
      <c r="BD263" s="244"/>
      <c r="BE263" s="85"/>
      <c r="BI263" s="80"/>
    </row>
    <row r="264" spans="1:61" s="10" customFormat="1" ht="22.5" hidden="1" customHeight="1" x14ac:dyDescent="0.25">
      <c r="B264" s="243" t="s">
        <v>205</v>
      </c>
      <c r="C264" s="245"/>
      <c r="D264" s="245"/>
      <c r="E264" s="245"/>
      <c r="F264" s="245"/>
      <c r="G264" s="245"/>
      <c r="H264" s="245"/>
      <c r="I264" s="245"/>
      <c r="J264" s="245"/>
      <c r="K264" s="245"/>
      <c r="L264" s="245"/>
      <c r="M264" s="245"/>
      <c r="N264" s="245"/>
      <c r="O264" s="245"/>
      <c r="P264" s="245"/>
      <c r="Q264" s="245"/>
      <c r="R264" s="245"/>
      <c r="S264" s="245"/>
      <c r="T264" s="245"/>
      <c r="U264" s="245"/>
      <c r="V264" s="245"/>
      <c r="W264" s="245"/>
      <c r="X264" s="245"/>
      <c r="Y264" s="245"/>
      <c r="Z264" s="245"/>
      <c r="AA264" s="245"/>
      <c r="AB264" s="245"/>
      <c r="AC264" s="245"/>
      <c r="AD264" s="245"/>
      <c r="AE264" s="245"/>
      <c r="AF264" s="245"/>
      <c r="AG264" s="245"/>
      <c r="AH264" s="245"/>
      <c r="AI264" s="245"/>
      <c r="AJ264" s="245"/>
      <c r="AK264" s="245"/>
      <c r="AL264" s="245"/>
      <c r="AM264" s="245"/>
      <c r="AN264" s="245"/>
      <c r="AO264" s="245"/>
      <c r="AP264" s="245"/>
      <c r="AQ264" s="245"/>
      <c r="AR264" s="245"/>
      <c r="AS264" s="245"/>
      <c r="AT264" s="245"/>
      <c r="AU264" s="245"/>
      <c r="AV264" s="245"/>
      <c r="AW264" s="245"/>
      <c r="AX264" s="245"/>
      <c r="AY264" s="245"/>
      <c r="AZ264" s="245"/>
      <c r="BA264" s="245"/>
      <c r="BB264" s="245"/>
      <c r="BC264" s="245"/>
      <c r="BD264" s="245"/>
      <c r="BE264" s="87"/>
      <c r="BI264" s="80"/>
    </row>
    <row r="265" spans="1:61" ht="25.5" customHeight="1" x14ac:dyDescent="0.25">
      <c r="A265" s="118"/>
      <c r="B265" s="119" t="s">
        <v>287</v>
      </c>
      <c r="C265" s="169"/>
      <c r="D265" s="169"/>
      <c r="E265" s="169"/>
      <c r="F265" s="169"/>
      <c r="G265" s="169"/>
      <c r="H265" s="169"/>
      <c r="I265" s="169"/>
      <c r="J265" s="169"/>
      <c r="K265" s="169"/>
      <c r="L265" s="169"/>
      <c r="M265" s="169"/>
      <c r="N265" s="169"/>
      <c r="O265" s="169"/>
      <c r="P265" s="169"/>
      <c r="Q265" s="169"/>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c r="AX265" s="169"/>
      <c r="AY265" s="169"/>
      <c r="AZ265" s="169"/>
      <c r="BA265" s="101"/>
      <c r="BB265" s="101"/>
      <c r="BC265" s="101"/>
      <c r="BD265" s="101"/>
      <c r="BI265" s="16"/>
    </row>
    <row r="266" spans="1:61" s="10" customFormat="1" ht="26.25" customHeight="1" x14ac:dyDescent="0.25">
      <c r="A266" s="86"/>
      <c r="B266" s="202" t="s">
        <v>15</v>
      </c>
      <c r="C266" s="203"/>
      <c r="D266" s="204"/>
      <c r="E266" s="197" t="s">
        <v>302</v>
      </c>
      <c r="F266" s="230"/>
      <c r="G266" s="230"/>
      <c r="H266" s="230"/>
      <c r="I266" s="230"/>
      <c r="J266" s="230"/>
      <c r="K266" s="230"/>
      <c r="L266" s="230"/>
      <c r="M266" s="230"/>
      <c r="N266" s="230"/>
      <c r="O266" s="230"/>
      <c r="P266" s="230"/>
      <c r="Q266" s="230"/>
      <c r="R266" s="230"/>
      <c r="S266" s="230"/>
      <c r="T266" s="230"/>
      <c r="U266" s="230"/>
      <c r="V266" s="230"/>
      <c r="W266" s="230"/>
      <c r="X266" s="230"/>
      <c r="Y266" s="230"/>
      <c r="Z266" s="230"/>
      <c r="AA266" s="230"/>
      <c r="AB266" s="230"/>
      <c r="AC266" s="230"/>
      <c r="AD266" s="230"/>
      <c r="AE266" s="230"/>
      <c r="AF266" s="230"/>
      <c r="AG266" s="230"/>
      <c r="AH266" s="230"/>
      <c r="AI266" s="230"/>
      <c r="AJ266" s="230"/>
      <c r="AK266" s="230"/>
      <c r="AL266" s="230"/>
      <c r="AM266" s="230"/>
      <c r="AN266" s="230"/>
      <c r="AO266" s="230"/>
      <c r="AP266" s="230"/>
      <c r="AQ266" s="230"/>
      <c r="AR266" s="230"/>
      <c r="AS266" s="230"/>
      <c r="AT266" s="230"/>
      <c r="AU266" s="230"/>
      <c r="AV266" s="230"/>
      <c r="AW266" s="231"/>
      <c r="AX266" s="221" t="s">
        <v>93</v>
      </c>
      <c r="AY266" s="222"/>
      <c r="AZ266" s="222"/>
      <c r="BA266" s="222"/>
      <c r="BB266" s="222"/>
      <c r="BC266" s="222"/>
      <c r="BD266" s="223"/>
      <c r="BE266" s="87"/>
      <c r="BF266" s="24" t="s">
        <v>93</v>
      </c>
      <c r="BG266" s="25" t="s">
        <v>14</v>
      </c>
      <c r="BH266" s="25" t="s">
        <v>208</v>
      </c>
      <c r="BI266" s="80"/>
    </row>
    <row r="267" spans="1:61" s="10" customFormat="1" ht="21" customHeight="1" x14ac:dyDescent="0.25">
      <c r="A267" s="86"/>
      <c r="B267" s="202" t="s">
        <v>17</v>
      </c>
      <c r="C267" s="203"/>
      <c r="D267" s="204"/>
      <c r="E267" s="197" t="s">
        <v>301</v>
      </c>
      <c r="F267" s="235"/>
      <c r="G267" s="235"/>
      <c r="H267" s="235"/>
      <c r="I267" s="235"/>
      <c r="J267" s="235"/>
      <c r="K267" s="235"/>
      <c r="L267" s="235"/>
      <c r="M267" s="235"/>
      <c r="N267" s="235"/>
      <c r="O267" s="235"/>
      <c r="P267" s="235"/>
      <c r="Q267" s="235"/>
      <c r="R267" s="235"/>
      <c r="S267" s="235"/>
      <c r="T267" s="235"/>
      <c r="U267" s="235"/>
      <c r="V267" s="235"/>
      <c r="W267" s="235"/>
      <c r="X267" s="235"/>
      <c r="Y267" s="235"/>
      <c r="Z267" s="235"/>
      <c r="AA267" s="235"/>
      <c r="AB267" s="235"/>
      <c r="AC267" s="235"/>
      <c r="AD267" s="235"/>
      <c r="AE267" s="235"/>
      <c r="AF267" s="235"/>
      <c r="AG267" s="235"/>
      <c r="AH267" s="235"/>
      <c r="AI267" s="235"/>
      <c r="AJ267" s="235"/>
      <c r="AK267" s="235"/>
      <c r="AL267" s="235"/>
      <c r="AM267" s="235"/>
      <c r="AN267" s="235"/>
      <c r="AO267" s="235"/>
      <c r="AP267" s="235"/>
      <c r="AQ267" s="235"/>
      <c r="AR267" s="235"/>
      <c r="AS267" s="235"/>
      <c r="AT267" s="235"/>
      <c r="AU267" s="235"/>
      <c r="AV267" s="235"/>
      <c r="AW267" s="236"/>
      <c r="AX267" s="221" t="s">
        <v>93</v>
      </c>
      <c r="AY267" s="222"/>
      <c r="AZ267" s="222"/>
      <c r="BA267" s="222"/>
      <c r="BB267" s="222"/>
      <c r="BC267" s="222"/>
      <c r="BD267" s="223"/>
      <c r="BE267" s="87"/>
      <c r="BI267" s="80"/>
    </row>
    <row r="268" spans="1:61" s="10" customFormat="1" ht="65.25" customHeight="1" x14ac:dyDescent="0.25">
      <c r="A268" s="86"/>
      <c r="B268" s="237" t="s">
        <v>19</v>
      </c>
      <c r="C268" s="238"/>
      <c r="D268" s="239"/>
      <c r="E268" s="240" t="s">
        <v>303</v>
      </c>
      <c r="F268" s="241"/>
      <c r="G268" s="241"/>
      <c r="H268" s="241"/>
      <c r="I268" s="241"/>
      <c r="J268" s="241"/>
      <c r="K268" s="241"/>
      <c r="L268" s="241"/>
      <c r="M268" s="241"/>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41"/>
      <c r="AL268" s="241"/>
      <c r="AM268" s="241"/>
      <c r="AN268" s="241"/>
      <c r="AO268" s="241"/>
      <c r="AP268" s="241"/>
      <c r="AQ268" s="241"/>
      <c r="AR268" s="241"/>
      <c r="AS268" s="241"/>
      <c r="AT268" s="241"/>
      <c r="AU268" s="241"/>
      <c r="AV268" s="241"/>
      <c r="AW268" s="242"/>
      <c r="AX268" s="221" t="s">
        <v>93</v>
      </c>
      <c r="AY268" s="222"/>
      <c r="AZ268" s="222"/>
      <c r="BA268" s="222"/>
      <c r="BB268" s="222"/>
      <c r="BC268" s="222"/>
      <c r="BD268" s="223"/>
      <c r="BE268" s="87"/>
      <c r="BI268" s="80"/>
    </row>
    <row r="269" spans="1:61" s="10" customFormat="1" ht="41.25" customHeight="1" x14ac:dyDescent="0.25">
      <c r="A269" s="86"/>
      <c r="B269" s="202" t="s">
        <v>20</v>
      </c>
      <c r="C269" s="203"/>
      <c r="D269" s="204"/>
      <c r="E269" s="197" t="s">
        <v>304</v>
      </c>
      <c r="F269" s="235"/>
      <c r="G269" s="235"/>
      <c r="H269" s="235"/>
      <c r="I269" s="235"/>
      <c r="J269" s="235"/>
      <c r="K269" s="235"/>
      <c r="L269" s="235"/>
      <c r="M269" s="235"/>
      <c r="N269" s="235"/>
      <c r="O269" s="235"/>
      <c r="P269" s="235"/>
      <c r="Q269" s="235"/>
      <c r="R269" s="235"/>
      <c r="S269" s="235"/>
      <c r="T269" s="235"/>
      <c r="U269" s="235"/>
      <c r="V269" s="235"/>
      <c r="W269" s="235"/>
      <c r="X269" s="235"/>
      <c r="Y269" s="235"/>
      <c r="Z269" s="235"/>
      <c r="AA269" s="235"/>
      <c r="AB269" s="235"/>
      <c r="AC269" s="235"/>
      <c r="AD269" s="235"/>
      <c r="AE269" s="235"/>
      <c r="AF269" s="235"/>
      <c r="AG269" s="235"/>
      <c r="AH269" s="235"/>
      <c r="AI269" s="235"/>
      <c r="AJ269" s="235"/>
      <c r="AK269" s="235"/>
      <c r="AL269" s="235"/>
      <c r="AM269" s="235"/>
      <c r="AN269" s="235"/>
      <c r="AO269" s="235"/>
      <c r="AP269" s="235"/>
      <c r="AQ269" s="235"/>
      <c r="AR269" s="235"/>
      <c r="AS269" s="235"/>
      <c r="AT269" s="235"/>
      <c r="AU269" s="235"/>
      <c r="AV269" s="235"/>
      <c r="AW269" s="236"/>
      <c r="AX269" s="221" t="s">
        <v>93</v>
      </c>
      <c r="AY269" s="222"/>
      <c r="AZ269" s="222"/>
      <c r="BA269" s="222"/>
      <c r="BB269" s="222"/>
      <c r="BC269" s="222"/>
      <c r="BD269" s="223"/>
      <c r="BE269" s="87"/>
      <c r="BI269" s="80"/>
    </row>
    <row r="270" spans="1:61" s="10" customFormat="1" ht="30" customHeight="1" x14ac:dyDescent="0.25">
      <c r="A270" s="86"/>
      <c r="B270" s="202" t="s">
        <v>21</v>
      </c>
      <c r="C270" s="203"/>
      <c r="D270" s="204"/>
      <c r="E270" s="197" t="s">
        <v>305</v>
      </c>
      <c r="F270" s="230"/>
      <c r="G270" s="230"/>
      <c r="H270" s="230"/>
      <c r="I270" s="230"/>
      <c r="J270" s="230"/>
      <c r="K270" s="230"/>
      <c r="L270" s="230"/>
      <c r="M270" s="230"/>
      <c r="N270" s="230"/>
      <c r="O270" s="230"/>
      <c r="P270" s="230"/>
      <c r="Q270" s="230"/>
      <c r="R270" s="230"/>
      <c r="S270" s="230"/>
      <c r="T270" s="230"/>
      <c r="U270" s="230"/>
      <c r="V270" s="230"/>
      <c r="W270" s="230"/>
      <c r="X270" s="230"/>
      <c r="Y270" s="230"/>
      <c r="Z270" s="230"/>
      <c r="AA270" s="230"/>
      <c r="AB270" s="230"/>
      <c r="AC270" s="230"/>
      <c r="AD270" s="230"/>
      <c r="AE270" s="230"/>
      <c r="AF270" s="230"/>
      <c r="AG270" s="230"/>
      <c r="AH270" s="230"/>
      <c r="AI270" s="230"/>
      <c r="AJ270" s="230"/>
      <c r="AK270" s="230"/>
      <c r="AL270" s="230"/>
      <c r="AM270" s="230"/>
      <c r="AN270" s="230"/>
      <c r="AO270" s="230"/>
      <c r="AP270" s="230"/>
      <c r="AQ270" s="230"/>
      <c r="AR270" s="230"/>
      <c r="AS270" s="230"/>
      <c r="AT270" s="230"/>
      <c r="AU270" s="230"/>
      <c r="AV270" s="230"/>
      <c r="AW270" s="231"/>
      <c r="AX270" s="221" t="s">
        <v>93</v>
      </c>
      <c r="AY270" s="222"/>
      <c r="AZ270" s="222"/>
      <c r="BA270" s="222"/>
      <c r="BB270" s="222"/>
      <c r="BC270" s="222"/>
      <c r="BD270" s="223"/>
      <c r="BE270" s="87"/>
      <c r="BI270" s="80"/>
    </row>
    <row r="271" spans="1:61" s="10" customFormat="1" ht="30" hidden="1" customHeight="1" x14ac:dyDescent="0.25">
      <c r="A271" s="86"/>
      <c r="B271" s="202" t="s">
        <v>22</v>
      </c>
      <c r="C271" s="228"/>
      <c r="D271" s="229"/>
      <c r="E271" s="197" t="s">
        <v>288</v>
      </c>
      <c r="F271" s="230"/>
      <c r="G271" s="230"/>
      <c r="H271" s="230"/>
      <c r="I271" s="230"/>
      <c r="J271" s="230"/>
      <c r="K271" s="230"/>
      <c r="L271" s="230"/>
      <c r="M271" s="230"/>
      <c r="N271" s="230"/>
      <c r="O271" s="230"/>
      <c r="P271" s="230"/>
      <c r="Q271" s="230"/>
      <c r="R271" s="230"/>
      <c r="S271" s="230"/>
      <c r="T271" s="230"/>
      <c r="U271" s="230"/>
      <c r="V271" s="230"/>
      <c r="W271" s="230"/>
      <c r="X271" s="230"/>
      <c r="Y271" s="230"/>
      <c r="Z271" s="230"/>
      <c r="AA271" s="230"/>
      <c r="AB271" s="230"/>
      <c r="AC271" s="230"/>
      <c r="AD271" s="230"/>
      <c r="AE271" s="230"/>
      <c r="AF271" s="230"/>
      <c r="AG271" s="230"/>
      <c r="AH271" s="230"/>
      <c r="AI271" s="230"/>
      <c r="AJ271" s="230"/>
      <c r="AK271" s="230"/>
      <c r="AL271" s="230"/>
      <c r="AM271" s="230"/>
      <c r="AN271" s="230"/>
      <c r="AO271" s="230"/>
      <c r="AP271" s="230"/>
      <c r="AQ271" s="230"/>
      <c r="AR271" s="230"/>
      <c r="AS271" s="230"/>
      <c r="AT271" s="230"/>
      <c r="AU271" s="230"/>
      <c r="AV271" s="230"/>
      <c r="AW271" s="231"/>
      <c r="AX271" s="221" t="s">
        <v>93</v>
      </c>
      <c r="AY271" s="222"/>
      <c r="AZ271" s="222"/>
      <c r="BA271" s="222"/>
      <c r="BB271" s="222"/>
      <c r="BC271" s="222"/>
      <c r="BD271" s="223"/>
      <c r="BE271" s="87"/>
      <c r="BI271" s="80"/>
    </row>
    <row r="272" spans="1:61" s="10" customFormat="1" ht="24.75" hidden="1" customHeight="1" x14ac:dyDescent="0.25">
      <c r="A272" s="86"/>
      <c r="B272" s="202" t="s">
        <v>23</v>
      </c>
      <c r="C272" s="228"/>
      <c r="D272" s="229"/>
      <c r="E272" s="197" t="s">
        <v>289</v>
      </c>
      <c r="F272" s="230"/>
      <c r="G272" s="230"/>
      <c r="H272" s="230"/>
      <c r="I272" s="230"/>
      <c r="J272" s="230"/>
      <c r="K272" s="230"/>
      <c r="L272" s="230"/>
      <c r="M272" s="230"/>
      <c r="N272" s="230"/>
      <c r="O272" s="230"/>
      <c r="P272" s="230"/>
      <c r="Q272" s="230"/>
      <c r="R272" s="230"/>
      <c r="S272" s="230"/>
      <c r="T272" s="230"/>
      <c r="U272" s="230"/>
      <c r="V272" s="230"/>
      <c r="W272" s="230"/>
      <c r="X272" s="230"/>
      <c r="Y272" s="230"/>
      <c r="Z272" s="230"/>
      <c r="AA272" s="230"/>
      <c r="AB272" s="230"/>
      <c r="AC272" s="230"/>
      <c r="AD272" s="230"/>
      <c r="AE272" s="230"/>
      <c r="AF272" s="230"/>
      <c r="AG272" s="230"/>
      <c r="AH272" s="230"/>
      <c r="AI272" s="230"/>
      <c r="AJ272" s="230"/>
      <c r="AK272" s="230"/>
      <c r="AL272" s="230"/>
      <c r="AM272" s="230"/>
      <c r="AN272" s="230"/>
      <c r="AO272" s="230"/>
      <c r="AP272" s="230"/>
      <c r="AQ272" s="230"/>
      <c r="AR272" s="230"/>
      <c r="AS272" s="230"/>
      <c r="AT272" s="230"/>
      <c r="AU272" s="230"/>
      <c r="AV272" s="230"/>
      <c r="AW272" s="231"/>
      <c r="AX272" s="221" t="s">
        <v>93</v>
      </c>
      <c r="AY272" s="222"/>
      <c r="AZ272" s="222"/>
      <c r="BA272" s="222"/>
      <c r="BB272" s="222"/>
      <c r="BC272" s="222"/>
      <c r="BD272" s="223"/>
      <c r="BE272" s="87"/>
      <c r="BI272" s="80"/>
    </row>
    <row r="273" spans="1:61" s="10" customFormat="1" ht="24.75" hidden="1" customHeight="1" x14ac:dyDescent="0.25">
      <c r="A273" s="86"/>
      <c r="B273" s="202" t="s">
        <v>24</v>
      </c>
      <c r="C273" s="228"/>
      <c r="D273" s="229"/>
      <c r="E273" s="232" t="s">
        <v>290</v>
      </c>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c r="AC273" s="233"/>
      <c r="AD273" s="233"/>
      <c r="AE273" s="233"/>
      <c r="AF273" s="233"/>
      <c r="AG273" s="233"/>
      <c r="AH273" s="233"/>
      <c r="AI273" s="233"/>
      <c r="AJ273" s="233"/>
      <c r="AK273" s="233"/>
      <c r="AL273" s="233"/>
      <c r="AM273" s="233"/>
      <c r="AN273" s="233"/>
      <c r="AO273" s="233"/>
      <c r="AP273" s="233"/>
      <c r="AQ273" s="233"/>
      <c r="AR273" s="233"/>
      <c r="AS273" s="233"/>
      <c r="AT273" s="233"/>
      <c r="AU273" s="233"/>
      <c r="AV273" s="233"/>
      <c r="AW273" s="234"/>
      <c r="AX273" s="221" t="s">
        <v>93</v>
      </c>
      <c r="AY273" s="222"/>
      <c r="AZ273" s="222"/>
      <c r="BA273" s="222"/>
      <c r="BB273" s="222"/>
      <c r="BC273" s="222"/>
      <c r="BD273" s="223"/>
      <c r="BE273" s="87"/>
      <c r="BI273" s="80"/>
    </row>
    <row r="274" spans="1:61" s="10" customFormat="1" ht="24.75" hidden="1" customHeight="1" x14ac:dyDescent="0.25">
      <c r="A274" s="86"/>
      <c r="B274" s="211" t="s">
        <v>25</v>
      </c>
      <c r="C274" s="212"/>
      <c r="D274" s="213"/>
      <c r="E274" s="197" t="s">
        <v>291</v>
      </c>
      <c r="F274" s="198"/>
      <c r="G274" s="198"/>
      <c r="H274" s="198"/>
      <c r="I274" s="198"/>
      <c r="J274" s="198"/>
      <c r="K274" s="198"/>
      <c r="L274" s="198"/>
      <c r="M274" s="198"/>
      <c r="N274" s="198"/>
      <c r="O274" s="198"/>
      <c r="P274" s="198"/>
      <c r="Q274" s="198"/>
      <c r="R274" s="198"/>
      <c r="S274" s="198"/>
      <c r="T274" s="198"/>
      <c r="U274" s="198"/>
      <c r="V274" s="198"/>
      <c r="W274" s="198"/>
      <c r="X274" s="198"/>
      <c r="Y274" s="198"/>
      <c r="Z274" s="198"/>
      <c r="AA274" s="198"/>
      <c r="AB274" s="198"/>
      <c r="AC274" s="198"/>
      <c r="AD274" s="198"/>
      <c r="AE274" s="198"/>
      <c r="AF274" s="198"/>
      <c r="AG274" s="198"/>
      <c r="AH274" s="198"/>
      <c r="AI274" s="198"/>
      <c r="AJ274" s="198"/>
      <c r="AK274" s="198"/>
      <c r="AL274" s="198"/>
      <c r="AM274" s="198"/>
      <c r="AN274" s="198"/>
      <c r="AO274" s="198"/>
      <c r="AP274" s="198"/>
      <c r="AQ274" s="198"/>
      <c r="AR274" s="198"/>
      <c r="AS274" s="198"/>
      <c r="AT274" s="198"/>
      <c r="AU274" s="198"/>
      <c r="AV274" s="198"/>
      <c r="AW274" s="199"/>
      <c r="AX274" s="224" t="s">
        <v>93</v>
      </c>
      <c r="AY274" s="222"/>
      <c r="AZ274" s="222"/>
      <c r="BA274" s="222"/>
      <c r="BB274" s="222"/>
      <c r="BC274" s="222"/>
      <c r="BD274" s="223"/>
      <c r="BE274" s="87"/>
      <c r="BI274" s="80"/>
    </row>
    <row r="275" spans="1:61" s="10" customFormat="1" ht="24.75" hidden="1" customHeight="1" x14ac:dyDescent="0.25">
      <c r="A275" s="86"/>
      <c r="B275" s="211" t="s">
        <v>26</v>
      </c>
      <c r="C275" s="212"/>
      <c r="D275" s="213"/>
      <c r="E275" s="225" t="s">
        <v>292</v>
      </c>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7"/>
      <c r="AX275" s="224" t="s">
        <v>93</v>
      </c>
      <c r="AY275" s="222"/>
      <c r="AZ275" s="222"/>
      <c r="BA275" s="222"/>
      <c r="BB275" s="222"/>
      <c r="BC275" s="222"/>
      <c r="BD275" s="223"/>
      <c r="BE275" s="87"/>
      <c r="BI275" s="80"/>
    </row>
    <row r="276" spans="1:61" s="10" customFormat="1" ht="39.6" hidden="1" customHeight="1" x14ac:dyDescent="0.25">
      <c r="A276" s="86"/>
      <c r="B276" s="211" t="s">
        <v>27</v>
      </c>
      <c r="C276" s="212"/>
      <c r="D276" s="213"/>
      <c r="E276" s="218" t="s">
        <v>293</v>
      </c>
      <c r="F276" s="219"/>
      <c r="G276" s="219"/>
      <c r="H276" s="219"/>
      <c r="I276" s="219"/>
      <c r="J276" s="219"/>
      <c r="K276" s="219"/>
      <c r="L276" s="219"/>
      <c r="M276" s="219"/>
      <c r="N276" s="219"/>
      <c r="O276" s="219"/>
      <c r="P276" s="219"/>
      <c r="Q276" s="219"/>
      <c r="R276" s="219"/>
      <c r="S276" s="219"/>
      <c r="T276" s="219"/>
      <c r="U276" s="219"/>
      <c r="V276" s="219"/>
      <c r="W276" s="219"/>
      <c r="X276" s="219"/>
      <c r="Y276" s="219"/>
      <c r="Z276" s="219"/>
      <c r="AA276" s="219"/>
      <c r="AB276" s="219"/>
      <c r="AC276" s="219"/>
      <c r="AD276" s="219"/>
      <c r="AE276" s="219"/>
      <c r="AF276" s="219"/>
      <c r="AG276" s="219"/>
      <c r="AH276" s="219"/>
      <c r="AI276" s="219"/>
      <c r="AJ276" s="219"/>
      <c r="AK276" s="219"/>
      <c r="AL276" s="219"/>
      <c r="AM276" s="219"/>
      <c r="AN276" s="219"/>
      <c r="AO276" s="219"/>
      <c r="AP276" s="219"/>
      <c r="AQ276" s="219"/>
      <c r="AR276" s="219"/>
      <c r="AS276" s="219"/>
      <c r="AT276" s="219"/>
      <c r="AU276" s="219"/>
      <c r="AV276" s="219"/>
      <c r="AW276" s="220"/>
      <c r="AX276" s="221" t="s">
        <v>93</v>
      </c>
      <c r="AY276" s="222"/>
      <c r="AZ276" s="222"/>
      <c r="BA276" s="222"/>
      <c r="BB276" s="222"/>
      <c r="BC276" s="222"/>
      <c r="BD276" s="223"/>
      <c r="BE276" s="87"/>
      <c r="BI276" s="80"/>
    </row>
    <row r="277" spans="1:61" s="10" customFormat="1" ht="22.5" hidden="1" customHeight="1" x14ac:dyDescent="0.25">
      <c r="A277" s="86"/>
      <c r="B277" s="202"/>
      <c r="C277" s="203"/>
      <c r="D277" s="204"/>
      <c r="E277" s="205"/>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06"/>
      <c r="AK277" s="206"/>
      <c r="AL277" s="206"/>
      <c r="AM277" s="206"/>
      <c r="AN277" s="206"/>
      <c r="AO277" s="206"/>
      <c r="AP277" s="206"/>
      <c r="AQ277" s="206"/>
      <c r="AR277" s="206"/>
      <c r="AS277" s="206"/>
      <c r="AT277" s="206"/>
      <c r="AU277" s="206"/>
      <c r="AV277" s="206"/>
      <c r="AW277" s="206"/>
      <c r="AX277" s="206"/>
      <c r="AY277" s="206"/>
      <c r="AZ277" s="206"/>
      <c r="BA277" s="206"/>
      <c r="BB277" s="206"/>
      <c r="BC277" s="206"/>
      <c r="BD277" s="206"/>
      <c r="BE277" s="87"/>
      <c r="BI277" s="80"/>
    </row>
    <row r="278" spans="1:61" s="10" customFormat="1" ht="22.5" hidden="1" customHeight="1" x14ac:dyDescent="0.25">
      <c r="A278" s="86"/>
      <c r="B278" s="202"/>
      <c r="C278" s="203"/>
      <c r="D278" s="204"/>
      <c r="E278" s="205"/>
      <c r="F278" s="206"/>
      <c r="G278" s="206"/>
      <c r="H278" s="206"/>
      <c r="I278" s="206"/>
      <c r="J278" s="206"/>
      <c r="K278" s="206"/>
      <c r="L278" s="206"/>
      <c r="M278" s="206"/>
      <c r="N278" s="206"/>
      <c r="O278" s="206"/>
      <c r="P278" s="206"/>
      <c r="Q278" s="206"/>
      <c r="R278" s="206"/>
      <c r="S278" s="206"/>
      <c r="T278" s="206"/>
      <c r="U278" s="206"/>
      <c r="V278" s="206"/>
      <c r="W278" s="206"/>
      <c r="X278" s="206"/>
      <c r="Y278" s="206"/>
      <c r="Z278" s="206"/>
      <c r="AA278" s="206"/>
      <c r="AB278" s="206"/>
      <c r="AC278" s="206"/>
      <c r="AD278" s="206"/>
      <c r="AE278" s="206"/>
      <c r="AF278" s="206"/>
      <c r="AG278" s="206"/>
      <c r="AH278" s="206"/>
      <c r="AI278" s="206"/>
      <c r="AJ278" s="206"/>
      <c r="AK278" s="206"/>
      <c r="AL278" s="206"/>
      <c r="AM278" s="206"/>
      <c r="AN278" s="206"/>
      <c r="AO278" s="206"/>
      <c r="AP278" s="206"/>
      <c r="AQ278" s="206"/>
      <c r="AR278" s="206"/>
      <c r="AS278" s="206"/>
      <c r="AT278" s="206"/>
      <c r="AU278" s="206"/>
      <c r="AV278" s="206"/>
      <c r="AW278" s="206"/>
      <c r="AX278" s="206"/>
      <c r="AY278" s="206"/>
      <c r="AZ278" s="206"/>
      <c r="BA278" s="206"/>
      <c r="BB278" s="206"/>
      <c r="BC278" s="206"/>
      <c r="BD278" s="206"/>
      <c r="BE278" s="87"/>
      <c r="BI278" s="80"/>
    </row>
    <row r="279" spans="1:61" s="10" customFormat="1" ht="20.55" hidden="1" customHeight="1" x14ac:dyDescent="0.25">
      <c r="A279" s="86"/>
      <c r="B279" s="202"/>
      <c r="C279" s="203"/>
      <c r="D279" s="204"/>
      <c r="E279" s="205"/>
      <c r="F279" s="206"/>
      <c r="G279" s="206"/>
      <c r="H279" s="206"/>
      <c r="I279" s="206"/>
      <c r="J279" s="206"/>
      <c r="K279" s="206"/>
      <c r="L279" s="206"/>
      <c r="M279" s="206"/>
      <c r="N279" s="206"/>
      <c r="O279" s="206"/>
      <c r="P279" s="206"/>
      <c r="Q279" s="206"/>
      <c r="R279" s="206"/>
      <c r="S279" s="206"/>
      <c r="T279" s="206"/>
      <c r="U279" s="206"/>
      <c r="V279" s="206"/>
      <c r="W279" s="206"/>
      <c r="X279" s="206"/>
      <c r="Y279" s="206"/>
      <c r="Z279" s="206"/>
      <c r="AA279" s="206"/>
      <c r="AB279" s="206"/>
      <c r="AC279" s="206"/>
      <c r="AD279" s="206"/>
      <c r="AE279" s="206"/>
      <c r="AF279" s="206"/>
      <c r="AG279" s="206"/>
      <c r="AH279" s="206"/>
      <c r="AI279" s="206"/>
      <c r="AJ279" s="206"/>
      <c r="AK279" s="206"/>
      <c r="AL279" s="206"/>
      <c r="AM279" s="206"/>
      <c r="AN279" s="206"/>
      <c r="AO279" s="206"/>
      <c r="AP279" s="206"/>
      <c r="AQ279" s="206"/>
      <c r="AR279" s="206"/>
      <c r="AS279" s="206"/>
      <c r="AT279" s="206"/>
      <c r="AU279" s="206"/>
      <c r="AV279" s="206"/>
      <c r="AW279" s="206"/>
      <c r="AX279" s="206"/>
      <c r="AY279" s="206"/>
      <c r="AZ279" s="206"/>
      <c r="BA279" s="206"/>
      <c r="BB279" s="206"/>
      <c r="BC279" s="206"/>
      <c r="BD279" s="206"/>
      <c r="BE279" s="87"/>
      <c r="BI279" s="80"/>
    </row>
    <row r="280" spans="1:61" s="10" customFormat="1" ht="10.050000000000001" customHeight="1" x14ac:dyDescent="0.25">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91"/>
      <c r="AN280" s="91"/>
      <c r="AO280" s="91"/>
      <c r="AP280" s="91"/>
      <c r="AQ280" s="91"/>
      <c r="AR280" s="91"/>
      <c r="AS280" s="91"/>
      <c r="AT280" s="91"/>
      <c r="AU280" s="91"/>
      <c r="AV280" s="91"/>
      <c r="AW280" s="91"/>
      <c r="AX280" s="91"/>
      <c r="AY280" s="91"/>
      <c r="AZ280" s="91"/>
      <c r="BA280" s="91"/>
      <c r="BB280" s="91"/>
      <c r="BC280" s="91"/>
      <c r="BD280" s="91"/>
      <c r="BI280" s="80"/>
    </row>
    <row r="281" spans="1:61" ht="20.25" customHeight="1" x14ac:dyDescent="0.25">
      <c r="B281" s="197" t="s">
        <v>220</v>
      </c>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07"/>
      <c r="AM281" s="207"/>
      <c r="AN281" s="207"/>
      <c r="AO281" s="207"/>
      <c r="AP281" s="207"/>
      <c r="AQ281" s="207"/>
      <c r="AR281" s="207"/>
      <c r="AS281" s="207"/>
      <c r="AT281" s="207"/>
      <c r="AU281" s="207"/>
      <c r="AV281" s="207"/>
      <c r="AW281" s="207"/>
      <c r="AX281" s="207"/>
      <c r="AY281" s="207"/>
      <c r="AZ281" s="207"/>
      <c r="BA281" s="207"/>
      <c r="BB281" s="207"/>
      <c r="BC281" s="207"/>
      <c r="BD281" s="208"/>
      <c r="BI281" s="16"/>
    </row>
    <row r="282" spans="1:61" ht="21.75" customHeight="1" x14ac:dyDescent="0.25">
      <c r="B282" s="189" t="s">
        <v>221</v>
      </c>
      <c r="C282" s="190"/>
      <c r="D282" s="190"/>
      <c r="E282" s="190"/>
      <c r="F282" s="190"/>
      <c r="G282" s="190"/>
      <c r="H282" s="190"/>
      <c r="I282" s="190"/>
      <c r="J282" s="190"/>
      <c r="K282" s="190"/>
      <c r="L282" s="190"/>
      <c r="M282" s="190"/>
      <c r="N282" s="190"/>
      <c r="O282" s="190"/>
      <c r="P282" s="190"/>
      <c r="Q282" s="190"/>
      <c r="R282" s="190"/>
      <c r="S282" s="190"/>
      <c r="T282" s="191"/>
      <c r="U282" s="209"/>
      <c r="V282" s="209"/>
      <c r="W282" s="209"/>
      <c r="X282" s="209"/>
      <c r="Y282" s="209"/>
      <c r="Z282" s="209"/>
      <c r="AA282" s="209"/>
      <c r="AB282" s="209"/>
      <c r="AC282" s="209"/>
      <c r="AD282" s="209"/>
      <c r="AE282" s="209"/>
      <c r="AF282" s="209"/>
      <c r="AG282" s="209"/>
      <c r="AH282" s="209"/>
      <c r="AI282" s="209"/>
      <c r="AJ282" s="209"/>
      <c r="AK282" s="209"/>
      <c r="AL282" s="209"/>
      <c r="AM282" s="209"/>
      <c r="AN282" s="209"/>
      <c r="AO282" s="209"/>
      <c r="AP282" s="209"/>
      <c r="AQ282" s="209"/>
      <c r="AR282" s="209"/>
      <c r="AS282" s="209"/>
      <c r="AT282" s="209"/>
      <c r="AU282" s="209"/>
      <c r="AV282" s="209"/>
      <c r="AW282" s="209"/>
      <c r="AX282" s="209"/>
      <c r="AY282" s="209"/>
      <c r="AZ282" s="209"/>
      <c r="BA282" s="209"/>
      <c r="BB282" s="209"/>
      <c r="BC282" s="209"/>
      <c r="BD282" s="210"/>
      <c r="BI282" s="16"/>
    </row>
    <row r="283" spans="1:61" ht="21.75" customHeight="1" x14ac:dyDescent="0.25">
      <c r="B283" s="197" t="s">
        <v>0</v>
      </c>
      <c r="C283" s="198"/>
      <c r="D283" s="198"/>
      <c r="E283" s="198"/>
      <c r="F283" s="198"/>
      <c r="G283" s="198"/>
      <c r="H283" s="198"/>
      <c r="I283" s="198"/>
      <c r="J283" s="198"/>
      <c r="K283" s="198"/>
      <c r="L283" s="198"/>
      <c r="M283" s="198"/>
      <c r="N283" s="198"/>
      <c r="O283" s="198"/>
      <c r="P283" s="198"/>
      <c r="Q283" s="198"/>
      <c r="R283" s="198"/>
      <c r="S283" s="198"/>
      <c r="T283" s="199"/>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c r="AP283" s="192"/>
      <c r="AQ283" s="192"/>
      <c r="AR283" s="192"/>
      <c r="AS283" s="192"/>
      <c r="AT283" s="192"/>
      <c r="AU283" s="192"/>
      <c r="AV283" s="192"/>
      <c r="AW283" s="192"/>
      <c r="AX283" s="192"/>
      <c r="AY283" s="192"/>
      <c r="AZ283" s="192"/>
      <c r="BA283" s="192"/>
      <c r="BB283" s="192"/>
      <c r="BC283" s="192"/>
      <c r="BD283" s="193"/>
      <c r="BI283" s="16"/>
    </row>
    <row r="284" spans="1:61" ht="21.75" customHeight="1" x14ac:dyDescent="0.25">
      <c r="B284" s="189" t="s">
        <v>31</v>
      </c>
      <c r="C284" s="190"/>
      <c r="D284" s="190"/>
      <c r="E284" s="190"/>
      <c r="F284" s="190"/>
      <c r="G284" s="190"/>
      <c r="H284" s="190"/>
      <c r="I284" s="190"/>
      <c r="J284" s="190"/>
      <c r="K284" s="190"/>
      <c r="L284" s="190"/>
      <c r="M284" s="190"/>
      <c r="N284" s="190"/>
      <c r="O284" s="190"/>
      <c r="P284" s="190"/>
      <c r="Q284" s="190"/>
      <c r="R284" s="190"/>
      <c r="S284" s="190"/>
      <c r="T284" s="191"/>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2"/>
      <c r="AT284" s="192"/>
      <c r="AU284" s="192"/>
      <c r="AV284" s="192"/>
      <c r="AW284" s="192"/>
      <c r="AX284" s="192"/>
      <c r="AY284" s="192"/>
      <c r="AZ284" s="192"/>
      <c r="BA284" s="192"/>
      <c r="BB284" s="192"/>
      <c r="BC284" s="192"/>
      <c r="BD284" s="193"/>
      <c r="BI284" s="16"/>
    </row>
    <row r="285" spans="1:61" ht="7.5" customHeight="1" x14ac:dyDescent="0.25">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c r="AG285" s="194"/>
      <c r="AH285" s="194"/>
      <c r="AI285" s="194"/>
      <c r="AJ285" s="194"/>
      <c r="AK285" s="194"/>
      <c r="AL285" s="194"/>
      <c r="AM285" s="194"/>
      <c r="AN285" s="194"/>
      <c r="AO285" s="194"/>
      <c r="AP285" s="194"/>
      <c r="AQ285" s="194"/>
      <c r="AR285" s="194"/>
      <c r="AS285" s="194"/>
      <c r="AT285" s="194"/>
      <c r="AU285" s="194"/>
      <c r="AV285" s="194"/>
      <c r="AW285" s="194"/>
      <c r="AX285" s="194"/>
      <c r="AY285" s="194"/>
      <c r="AZ285" s="194"/>
      <c r="BA285" s="194"/>
      <c r="BB285" s="194"/>
      <c r="BC285" s="194"/>
      <c r="BD285" s="194"/>
      <c r="BI285" s="16"/>
    </row>
    <row r="286" spans="1:61" ht="24" customHeight="1" x14ac:dyDescent="0.25">
      <c r="B286" s="189" t="s">
        <v>222</v>
      </c>
      <c r="C286" s="190"/>
      <c r="D286" s="190"/>
      <c r="E286" s="190"/>
      <c r="F286" s="190"/>
      <c r="G286" s="190"/>
      <c r="H286" s="190"/>
      <c r="I286" s="190"/>
      <c r="J286" s="190"/>
      <c r="K286" s="190"/>
      <c r="L286" s="190"/>
      <c r="M286" s="190"/>
      <c r="N286" s="190"/>
      <c r="O286" s="190"/>
      <c r="P286" s="190"/>
      <c r="Q286" s="190"/>
      <c r="R286" s="190"/>
      <c r="S286" s="190"/>
      <c r="T286" s="191"/>
      <c r="U286" s="195"/>
      <c r="V286" s="195"/>
      <c r="W286" s="195"/>
      <c r="X286" s="195"/>
      <c r="Y286" s="195"/>
      <c r="Z286" s="195"/>
      <c r="AA286" s="195"/>
      <c r="AB286" s="195"/>
      <c r="AC286" s="195"/>
      <c r="AD286" s="195"/>
      <c r="AE286" s="195"/>
      <c r="AF286" s="195"/>
      <c r="AG286" s="195"/>
      <c r="AH286" s="195"/>
      <c r="AI286" s="195"/>
      <c r="AJ286" s="195"/>
      <c r="AK286" s="195"/>
      <c r="AL286" s="195"/>
      <c r="AM286" s="195"/>
      <c r="AN286" s="195"/>
      <c r="AO286" s="195"/>
      <c r="AP286" s="195"/>
      <c r="AQ286" s="195"/>
      <c r="AR286" s="195"/>
      <c r="AS286" s="195"/>
      <c r="AT286" s="195"/>
      <c r="AU286" s="195"/>
      <c r="AV286" s="195"/>
      <c r="AW286" s="195"/>
      <c r="AX286" s="195"/>
      <c r="AY286" s="195"/>
      <c r="AZ286" s="195"/>
      <c r="BA286" s="195"/>
      <c r="BB286" s="195"/>
      <c r="BC286" s="195"/>
      <c r="BD286" s="196"/>
      <c r="BI286" s="16"/>
    </row>
    <row r="287" spans="1:61" ht="51.75" customHeight="1" x14ac:dyDescent="0.25">
      <c r="B287" s="197" t="s">
        <v>223</v>
      </c>
      <c r="C287" s="198"/>
      <c r="D287" s="198"/>
      <c r="E287" s="198"/>
      <c r="F287" s="198"/>
      <c r="G287" s="198"/>
      <c r="H287" s="198"/>
      <c r="I287" s="198"/>
      <c r="J287" s="198"/>
      <c r="K287" s="198"/>
      <c r="L287" s="198"/>
      <c r="M287" s="198"/>
      <c r="N287" s="198"/>
      <c r="O287" s="198"/>
      <c r="P287" s="198"/>
      <c r="Q287" s="198"/>
      <c r="R287" s="198"/>
      <c r="S287" s="198"/>
      <c r="T287" s="199"/>
      <c r="U287" s="200"/>
      <c r="V287" s="200"/>
      <c r="W287" s="200"/>
      <c r="X287" s="200"/>
      <c r="Y287" s="200"/>
      <c r="Z287" s="200"/>
      <c r="AA287" s="200"/>
      <c r="AB287" s="200"/>
      <c r="AC287" s="200"/>
      <c r="AD287" s="200"/>
      <c r="AE287" s="200"/>
      <c r="AF287" s="200"/>
      <c r="AG287" s="200"/>
      <c r="AH287" s="200"/>
      <c r="AI287" s="200"/>
      <c r="AJ287" s="200"/>
      <c r="AK287" s="200"/>
      <c r="AL287" s="200"/>
      <c r="AM287" s="200"/>
      <c r="AN287" s="200"/>
      <c r="AO287" s="200"/>
      <c r="AP287" s="200"/>
      <c r="AQ287" s="200"/>
      <c r="AR287" s="200"/>
      <c r="AS287" s="200"/>
      <c r="AT287" s="200"/>
      <c r="AU287" s="200"/>
      <c r="AV287" s="200"/>
      <c r="AW287" s="200"/>
      <c r="AX287" s="200"/>
      <c r="AY287" s="200"/>
      <c r="AZ287" s="200"/>
      <c r="BA287" s="200"/>
      <c r="BB287" s="200"/>
      <c r="BC287" s="200"/>
      <c r="BD287" s="201"/>
      <c r="BI287" s="16"/>
    </row>
    <row r="288" spans="1:61" ht="13.5" customHeight="1" x14ac:dyDescent="0.25">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I288" s="16"/>
    </row>
    <row r="289" spans="1:94" ht="21" customHeight="1" x14ac:dyDescent="0.25">
      <c r="A289" s="118"/>
      <c r="B289" s="216" t="s">
        <v>323</v>
      </c>
      <c r="C289" s="217"/>
      <c r="D289" s="217"/>
      <c r="E289" s="217"/>
      <c r="F289" s="217"/>
      <c r="G289" s="217"/>
      <c r="H289" s="217"/>
      <c r="I289" s="217"/>
      <c r="J289" s="217"/>
      <c r="K289" s="217"/>
      <c r="L289" s="217"/>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c r="AQ289" s="217"/>
      <c r="AR289" s="217"/>
      <c r="AS289" s="217"/>
      <c r="AT289" s="217"/>
      <c r="AU289" s="217"/>
      <c r="AV289" s="217"/>
      <c r="AW289" s="217"/>
      <c r="AX289" s="217"/>
      <c r="AY289" s="217"/>
      <c r="AZ289" s="217"/>
      <c r="BA289" s="217"/>
      <c r="BB289" s="217"/>
      <c r="BC289" s="217"/>
      <c r="BD289" s="217"/>
      <c r="BI289" s="16"/>
    </row>
    <row r="290" spans="1:94" ht="21" customHeight="1" x14ac:dyDescent="0.25">
      <c r="A290" s="118"/>
      <c r="B290" s="184" t="s">
        <v>16</v>
      </c>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6"/>
      <c r="AC290" s="184"/>
      <c r="AD290" s="185"/>
      <c r="AE290" s="185"/>
      <c r="AF290" s="185"/>
      <c r="AG290" s="185"/>
      <c r="AH290" s="185"/>
      <c r="AI290" s="185"/>
      <c r="AJ290" s="185"/>
      <c r="AK290" s="185"/>
      <c r="AL290" s="185"/>
      <c r="AM290" s="185"/>
      <c r="AN290" s="185"/>
      <c r="AO290" s="185"/>
      <c r="AP290" s="185"/>
      <c r="AQ290" s="185"/>
      <c r="AR290" s="185"/>
      <c r="AS290" s="185"/>
      <c r="AT290" s="185"/>
      <c r="AU290" s="185"/>
      <c r="AV290" s="185"/>
      <c r="AW290" s="185"/>
      <c r="AX290" s="185"/>
      <c r="AY290" s="185"/>
      <c r="AZ290" s="185"/>
      <c r="BA290" s="185"/>
      <c r="BB290" s="185"/>
      <c r="BC290" s="185"/>
      <c r="BD290" s="186"/>
      <c r="BI290" s="16"/>
      <c r="CP290" s="92"/>
    </row>
    <row r="291" spans="1:94" ht="21" customHeight="1" x14ac:dyDescent="0.25">
      <c r="A291" s="118"/>
      <c r="B291" s="184" t="s">
        <v>18</v>
      </c>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6"/>
      <c r="AC291" s="184"/>
      <c r="AD291" s="185"/>
      <c r="AE291" s="185"/>
      <c r="AF291" s="185"/>
      <c r="AG291" s="185"/>
      <c r="AH291" s="185"/>
      <c r="AI291" s="185"/>
      <c r="AJ291" s="185"/>
      <c r="AK291" s="185"/>
      <c r="AL291" s="185"/>
      <c r="AM291" s="185"/>
      <c r="AN291" s="185"/>
      <c r="AO291" s="185"/>
      <c r="AP291" s="185"/>
      <c r="AQ291" s="185"/>
      <c r="AR291" s="185"/>
      <c r="AS291" s="185"/>
      <c r="AT291" s="185"/>
      <c r="AU291" s="185"/>
      <c r="AV291" s="185"/>
      <c r="AW291" s="185"/>
      <c r="AX291" s="185"/>
      <c r="AY291" s="185"/>
      <c r="AZ291" s="185"/>
      <c r="BA291" s="185"/>
      <c r="BB291" s="185"/>
      <c r="BC291" s="185"/>
      <c r="BD291" s="186"/>
      <c r="BI291" s="16"/>
    </row>
    <row r="292" spans="1:94" ht="21" hidden="1" customHeight="1" x14ac:dyDescent="0.25">
      <c r="A292" s="118"/>
      <c r="B292" s="184" t="s">
        <v>225</v>
      </c>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6"/>
      <c r="AC292" s="184"/>
      <c r="AD292" s="185"/>
      <c r="AE292" s="185"/>
      <c r="AF292" s="185"/>
      <c r="AG292" s="185"/>
      <c r="AH292" s="185"/>
      <c r="AI292" s="185"/>
      <c r="AJ292" s="185"/>
      <c r="AK292" s="185"/>
      <c r="AL292" s="185"/>
      <c r="AM292" s="185"/>
      <c r="AN292" s="185"/>
      <c r="AO292" s="185"/>
      <c r="AP292" s="185"/>
      <c r="AQ292" s="185"/>
      <c r="AR292" s="185"/>
      <c r="AS292" s="185"/>
      <c r="AT292" s="185"/>
      <c r="AU292" s="185"/>
      <c r="AV292" s="185"/>
      <c r="AW292" s="185"/>
      <c r="AX292" s="185"/>
      <c r="AY292" s="185"/>
      <c r="AZ292" s="185"/>
      <c r="BA292" s="185"/>
      <c r="BB292" s="185"/>
      <c r="BC292" s="185"/>
      <c r="BD292" s="186"/>
      <c r="BI292" s="16"/>
    </row>
    <row r="293" spans="1:94" ht="21" customHeight="1" x14ac:dyDescent="0.25">
      <c r="A293" s="118"/>
      <c r="B293" s="184" t="s">
        <v>28</v>
      </c>
      <c r="C293" s="185"/>
      <c r="D293" s="185"/>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6"/>
      <c r="AC293" s="184"/>
      <c r="AD293" s="185"/>
      <c r="AE293" s="185"/>
      <c r="AF293" s="185"/>
      <c r="AG293" s="185"/>
      <c r="AH293" s="185"/>
      <c r="AI293" s="185"/>
      <c r="AJ293" s="185"/>
      <c r="AK293" s="185"/>
      <c r="AL293" s="185"/>
      <c r="AM293" s="185"/>
      <c r="AN293" s="185"/>
      <c r="AO293" s="185"/>
      <c r="AP293" s="185"/>
      <c r="AQ293" s="185"/>
      <c r="AR293" s="185"/>
      <c r="AS293" s="185"/>
      <c r="AT293" s="185"/>
      <c r="AU293" s="185"/>
      <c r="AV293" s="185"/>
      <c r="AW293" s="185"/>
      <c r="AX293" s="185"/>
      <c r="AY293" s="185"/>
      <c r="AZ293" s="185"/>
      <c r="BA293" s="185"/>
      <c r="BB293" s="185"/>
      <c r="BC293" s="185"/>
      <c r="BD293" s="186"/>
      <c r="BI293" s="16"/>
    </row>
    <row r="294" spans="1:94" ht="21" customHeight="1" x14ac:dyDescent="0.25">
      <c r="A294" s="118"/>
      <c r="B294" s="184" t="s">
        <v>29</v>
      </c>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6"/>
      <c r="AC294" s="184"/>
      <c r="AD294" s="185"/>
      <c r="AE294" s="185"/>
      <c r="AF294" s="185"/>
      <c r="AG294" s="185"/>
      <c r="AH294" s="185"/>
      <c r="AI294" s="185"/>
      <c r="AJ294" s="185"/>
      <c r="AK294" s="185"/>
      <c r="AL294" s="185"/>
      <c r="AM294" s="185"/>
      <c r="AN294" s="185"/>
      <c r="AO294" s="185"/>
      <c r="AP294" s="185"/>
      <c r="AQ294" s="185"/>
      <c r="AR294" s="185"/>
      <c r="AS294" s="185"/>
      <c r="AT294" s="185"/>
      <c r="AU294" s="185"/>
      <c r="AV294" s="185"/>
      <c r="AW294" s="185"/>
      <c r="AX294" s="185"/>
      <c r="AY294" s="185"/>
      <c r="AZ294" s="185"/>
      <c r="BA294" s="185"/>
      <c r="BB294" s="185"/>
      <c r="BC294" s="185"/>
      <c r="BD294" s="186"/>
      <c r="BI294" s="16"/>
    </row>
    <row r="295" spans="1:94" ht="21" customHeight="1" x14ac:dyDescent="0.25">
      <c r="A295" s="118"/>
      <c r="B295" s="184" t="s">
        <v>30</v>
      </c>
      <c r="C295" s="185"/>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6"/>
      <c r="AC295" s="184"/>
      <c r="AD295" s="185"/>
      <c r="AE295" s="185"/>
      <c r="AF295" s="185"/>
      <c r="AG295" s="185"/>
      <c r="AH295" s="185"/>
      <c r="AI295" s="185"/>
      <c r="AJ295" s="185"/>
      <c r="AK295" s="185"/>
      <c r="AL295" s="185"/>
      <c r="AM295" s="185"/>
      <c r="AN295" s="185"/>
      <c r="AO295" s="185"/>
      <c r="AP295" s="185"/>
      <c r="AQ295" s="185"/>
      <c r="AR295" s="185"/>
      <c r="AS295" s="185"/>
      <c r="AT295" s="185"/>
      <c r="AU295" s="185"/>
      <c r="AV295" s="185"/>
      <c r="AW295" s="185"/>
      <c r="AX295" s="185"/>
      <c r="AY295" s="185"/>
      <c r="AZ295" s="185"/>
      <c r="BA295" s="185"/>
      <c r="BB295" s="185"/>
      <c r="BC295" s="185"/>
      <c r="BD295" s="186"/>
      <c r="BI295" s="16"/>
    </row>
    <row r="296" spans="1:94" ht="21" customHeight="1" x14ac:dyDescent="0.25">
      <c r="A296" s="118"/>
      <c r="B296" s="184" t="s">
        <v>226</v>
      </c>
      <c r="C296" s="185"/>
      <c r="D296" s="185"/>
      <c r="E296" s="185"/>
      <c r="F296" s="185"/>
      <c r="G296" s="185"/>
      <c r="H296" s="185"/>
      <c r="I296" s="185"/>
      <c r="J296" s="185"/>
      <c r="K296" s="185"/>
      <c r="L296" s="185"/>
      <c r="M296" s="185"/>
      <c r="N296" s="185"/>
      <c r="O296" s="185"/>
      <c r="P296" s="185"/>
      <c r="Q296" s="185"/>
      <c r="R296" s="185"/>
      <c r="S296" s="185"/>
      <c r="T296" s="185"/>
      <c r="U296" s="185"/>
      <c r="V296" s="185"/>
      <c r="W296" s="185"/>
      <c r="X296" s="185"/>
      <c r="Y296" s="185"/>
      <c r="Z296" s="185"/>
      <c r="AA296" s="185"/>
      <c r="AB296" s="186"/>
      <c r="AC296" s="184"/>
      <c r="AD296" s="185"/>
      <c r="AE296" s="185"/>
      <c r="AF296" s="185"/>
      <c r="AG296" s="185"/>
      <c r="AH296" s="185"/>
      <c r="AI296" s="185"/>
      <c r="AJ296" s="185"/>
      <c r="AK296" s="185"/>
      <c r="AL296" s="185"/>
      <c r="AM296" s="185"/>
      <c r="AN296" s="185"/>
      <c r="AO296" s="185"/>
      <c r="AP296" s="185"/>
      <c r="AQ296" s="185"/>
      <c r="AR296" s="185"/>
      <c r="AS296" s="185"/>
      <c r="AT296" s="185"/>
      <c r="AU296" s="185"/>
      <c r="AV296" s="185"/>
      <c r="AW296" s="185"/>
      <c r="AX296" s="185"/>
      <c r="AY296" s="185"/>
      <c r="AZ296" s="185"/>
      <c r="BA296" s="185"/>
      <c r="BB296" s="185"/>
      <c r="BC296" s="185"/>
      <c r="BD296" s="186"/>
      <c r="BI296" s="16"/>
    </row>
    <row r="297" spans="1:94" ht="6" customHeight="1" x14ac:dyDescent="0.25">
      <c r="BI297" s="16"/>
    </row>
    <row r="298" spans="1:94" ht="21" customHeight="1" x14ac:dyDescent="0.3">
      <c r="A298" s="118"/>
      <c r="B298" s="170" t="s">
        <v>294</v>
      </c>
      <c r="C298" s="171"/>
      <c r="D298" s="171"/>
      <c r="E298" s="171"/>
      <c r="F298" s="171"/>
      <c r="G298" s="171"/>
      <c r="H298" s="171"/>
      <c r="I298" s="171"/>
      <c r="J298" s="171"/>
      <c r="K298" s="171"/>
      <c r="L298" s="171"/>
      <c r="M298" s="171"/>
      <c r="N298" s="171"/>
      <c r="O298" s="172"/>
      <c r="P298" s="170" t="s">
        <v>295</v>
      </c>
      <c r="Q298" s="172"/>
      <c r="R298" s="173"/>
      <c r="S298" s="173"/>
      <c r="T298" s="173"/>
      <c r="U298" s="173"/>
      <c r="V298" s="173"/>
      <c r="W298" s="173"/>
      <c r="X298" s="173"/>
      <c r="Y298" s="173"/>
      <c r="Z298" s="173"/>
      <c r="AA298" s="173"/>
      <c r="AB298" s="172"/>
      <c r="AC298" s="187"/>
      <c r="AD298" s="188"/>
      <c r="AE298" s="188"/>
      <c r="AF298" s="188"/>
      <c r="AG298" s="188"/>
      <c r="AH298" s="188"/>
      <c r="AI298" s="188"/>
      <c r="AJ298" s="188"/>
      <c r="AK298" s="188"/>
      <c r="AL298" s="188"/>
      <c r="AM298" s="188"/>
      <c r="AN298" s="188"/>
      <c r="AO298" s="188"/>
      <c r="AP298" s="188"/>
      <c r="AQ298" s="188"/>
      <c r="AR298" s="188"/>
      <c r="AS298" s="188"/>
      <c r="AT298" s="188"/>
      <c r="AU298" s="188"/>
      <c r="AV298" s="188"/>
      <c r="AW298" s="188"/>
      <c r="AX298" s="188"/>
      <c r="AY298" s="188"/>
      <c r="AZ298" s="188"/>
      <c r="BA298" s="188"/>
      <c r="BB298" s="188"/>
      <c r="BC298" s="188"/>
      <c r="BD298" s="188"/>
      <c r="BI298" s="16"/>
    </row>
    <row r="299" spans="1:94" ht="15.75" customHeight="1" x14ac:dyDescent="0.25"/>
    <row r="300" spans="1:94" ht="14.4" x14ac:dyDescent="0.25">
      <c r="AC300" s="214" t="s">
        <v>296</v>
      </c>
      <c r="AD300" s="215"/>
      <c r="AE300" s="215"/>
      <c r="AF300" s="215"/>
      <c r="AG300" s="215"/>
      <c r="AH300" s="215"/>
      <c r="AI300" s="215"/>
      <c r="AJ300" s="215"/>
      <c r="AK300" s="215"/>
      <c r="AL300" s="215"/>
      <c r="AM300" s="215"/>
      <c r="AN300" s="215"/>
      <c r="AO300" s="215"/>
      <c r="AP300" s="215"/>
      <c r="AQ300" s="215"/>
      <c r="AR300" s="215"/>
      <c r="AS300" s="215"/>
      <c r="AT300" s="215"/>
      <c r="AU300" s="215"/>
      <c r="AV300" s="215"/>
      <c r="AW300" s="215"/>
      <c r="AX300" s="215"/>
      <c r="AY300" s="215"/>
      <c r="AZ300" s="215"/>
      <c r="BA300" s="215"/>
      <c r="BB300" s="215"/>
      <c r="BC300" s="215"/>
      <c r="BD300" s="215"/>
    </row>
    <row r="301" spans="1:94" ht="6" customHeight="1" x14ac:dyDescent="0.25"/>
  </sheetData>
  <sheetProtection algorithmName="SHA-512" hashValue="cF/PAOp0SOJ/dsl3fffJr6dEdvGbcAd2c0XuOVBDZbqljiVZ3d65AO26k2pehWaORW/0yhF/lUAEY9wEJApkCQ==" saltValue="kKuLlS2E33hlI/1alQDFCw==" spinCount="100000" sheet="1" objects="1" scenarios="1" selectLockedCells="1"/>
  <protectedRanges>
    <protectedRange sqref="S161:BD162 AK44:BD46" name="STR7"/>
    <protectedRange sqref="B35:BD37 B100:BB104 N22:BD23 N27:BD28 N30:BD31" name="STR4"/>
    <protectedRange sqref="AC53:AC56 B53:V56 AQ56 Y53:AA56 AB52:AB56 AQ76 B57:AG61 AP57:AT61 AP77:AT81 B52:U52 Z52:AA52 AS56 AS76 AP52:AP56 AJ52:AM61 BB52:BD61 AV52:AV61 AR52:AR56 AT52:AT56 AD52:AG56 AP73:AP76 AJ73:AM81 BB73:BD81 AV73:AV81 AR73:AR76 AT73:AT76 B73:AG81 W52:X56" name="STR3_3"/>
    <protectedRange sqref="U286" name="STR8_4"/>
    <protectedRange sqref="S282:BD284 S290:T296 AL290:BD296 S298 AL298:BD298 S300" name="STR5_4"/>
    <protectedRange sqref="C148:BC154 S165:BD169 AM144 S158:BD158" name="STR7_1"/>
    <protectedRange sqref="S108:BD114 U115:BD115 S116:BD125" name="STR5_3_3"/>
    <protectedRange sqref="S115:T115" name="STR5_1_2_3"/>
    <protectedRange sqref="B129:BD134" name="STR6_4_3"/>
    <protectedRange sqref="R39 R41" name="STR2"/>
  </protectedRanges>
  <mergeCells count="533">
    <mergeCell ref="B15:N15"/>
    <mergeCell ref="O15:BD15"/>
    <mergeCell ref="B16:N16"/>
    <mergeCell ref="O16:BD16"/>
    <mergeCell ref="B17:N17"/>
    <mergeCell ref="O17:BD17"/>
    <mergeCell ref="B30:X30"/>
    <mergeCell ref="Y30:BD30"/>
    <mergeCell ref="B31:X31"/>
    <mergeCell ref="Y31:BD31"/>
    <mergeCell ref="B25:BD25"/>
    <mergeCell ref="B26:BD26"/>
    <mergeCell ref="B27:X27"/>
    <mergeCell ref="Y27:BD27"/>
    <mergeCell ref="B28:X28"/>
    <mergeCell ref="Y28:BD28"/>
    <mergeCell ref="AO71:AV71"/>
    <mergeCell ref="AW71:BD71"/>
    <mergeCell ref="B72:X72"/>
    <mergeCell ref="Y72:AF72"/>
    <mergeCell ref="AG72:AN72"/>
    <mergeCell ref="AO72:AV72"/>
    <mergeCell ref="AW72:BD72"/>
    <mergeCell ref="B65:X66"/>
    <mergeCell ref="Y65:AF66"/>
    <mergeCell ref="AO65:AV66"/>
    <mergeCell ref="AW66:BD66"/>
    <mergeCell ref="AW65:BD65"/>
    <mergeCell ref="B67:X67"/>
    <mergeCell ref="Y67:AF67"/>
    <mergeCell ref="AG67:AN67"/>
    <mergeCell ref="AO67:AV67"/>
    <mergeCell ref="AW67:BD67"/>
    <mergeCell ref="B68:X68"/>
    <mergeCell ref="AW68:BD68"/>
    <mergeCell ref="B69:X69"/>
    <mergeCell ref="AG65:AN65"/>
    <mergeCell ref="AG66:AN66"/>
    <mergeCell ref="B9:N9"/>
    <mergeCell ref="O9:BD9"/>
    <mergeCell ref="B10:N10"/>
    <mergeCell ref="O10:BD10"/>
    <mergeCell ref="M1:BE1"/>
    <mergeCell ref="M2:BE2"/>
    <mergeCell ref="A3:BE3"/>
    <mergeCell ref="A4:BE4"/>
    <mergeCell ref="A5:BE5"/>
    <mergeCell ref="B8:N8"/>
    <mergeCell ref="O8:BD8"/>
    <mergeCell ref="B18:BD18"/>
    <mergeCell ref="B20:BD20"/>
    <mergeCell ref="B21:BD21"/>
    <mergeCell ref="B22:X22"/>
    <mergeCell ref="Y22:BD22"/>
    <mergeCell ref="B23:X23"/>
    <mergeCell ref="Y23:BD23"/>
    <mergeCell ref="B37:AB37"/>
    <mergeCell ref="AC37:AP37"/>
    <mergeCell ref="AQ37:BD37"/>
    <mergeCell ref="B33:BD33"/>
    <mergeCell ref="B34:AB34"/>
    <mergeCell ref="AC34:AP34"/>
    <mergeCell ref="AQ34:BD34"/>
    <mergeCell ref="B39:BD39"/>
    <mergeCell ref="B41:BD41"/>
    <mergeCell ref="B42:BD42"/>
    <mergeCell ref="B35:AB35"/>
    <mergeCell ref="AC35:AP35"/>
    <mergeCell ref="AQ35:BD35"/>
    <mergeCell ref="B36:AB36"/>
    <mergeCell ref="AC36:AP36"/>
    <mergeCell ref="AQ36:BD36"/>
    <mergeCell ref="B48:BD48"/>
    <mergeCell ref="B49:BD49"/>
    <mergeCell ref="B50:AF51"/>
    <mergeCell ref="AG50:BD51"/>
    <mergeCell ref="B52:AF52"/>
    <mergeCell ref="AG52:BD52"/>
    <mergeCell ref="B44:AV44"/>
    <mergeCell ref="AW44:BD44"/>
    <mergeCell ref="B45:AV45"/>
    <mergeCell ref="AW45:BD45"/>
    <mergeCell ref="B46:AV46"/>
    <mergeCell ref="AW46:BD46"/>
    <mergeCell ref="B56:Z56"/>
    <mergeCell ref="AA56:AF56"/>
    <mergeCell ref="AG56:AR56"/>
    <mergeCell ref="AS56:BD56"/>
    <mergeCell ref="B57:Z57"/>
    <mergeCell ref="AA57:AF57"/>
    <mergeCell ref="AG57:AR57"/>
    <mergeCell ref="AS57:BD57"/>
    <mergeCell ref="B53:AF53"/>
    <mergeCell ref="AG53:BD53"/>
    <mergeCell ref="B54:AF54"/>
    <mergeCell ref="AG54:BD54"/>
    <mergeCell ref="B55:AF55"/>
    <mergeCell ref="AG55:BD55"/>
    <mergeCell ref="B60:Z60"/>
    <mergeCell ref="AA60:AF60"/>
    <mergeCell ref="AG60:AR60"/>
    <mergeCell ref="AS60:BD60"/>
    <mergeCell ref="B61:Z61"/>
    <mergeCell ref="AA61:AF61"/>
    <mergeCell ref="AG61:AR61"/>
    <mergeCell ref="AS61:BD61"/>
    <mergeCell ref="B58:Z58"/>
    <mergeCell ref="AA58:AF58"/>
    <mergeCell ref="AG58:AR58"/>
    <mergeCell ref="AS58:BD58"/>
    <mergeCell ref="B59:Z59"/>
    <mergeCell ref="AA59:AF59"/>
    <mergeCell ref="AG59:AR59"/>
    <mergeCell ref="AS59:BD59"/>
    <mergeCell ref="B73:AF73"/>
    <mergeCell ref="AG73:BD73"/>
    <mergeCell ref="B74:AF74"/>
    <mergeCell ref="AG74:BD74"/>
    <mergeCell ref="B75:AF75"/>
    <mergeCell ref="AG75:BD75"/>
    <mergeCell ref="W62:AF62"/>
    <mergeCell ref="AG62:BD62"/>
    <mergeCell ref="B64:BD64"/>
    <mergeCell ref="AG69:AN69"/>
    <mergeCell ref="AO69:AV69"/>
    <mergeCell ref="AW69:BD69"/>
    <mergeCell ref="B70:X70"/>
    <mergeCell ref="Y70:AF70"/>
    <mergeCell ref="AG70:AN70"/>
    <mergeCell ref="AO70:AV70"/>
    <mergeCell ref="AW70:BD70"/>
    <mergeCell ref="B71:X71"/>
    <mergeCell ref="Y71:AF71"/>
    <mergeCell ref="AG71:AN71"/>
    <mergeCell ref="Y69:AF69"/>
    <mergeCell ref="Y68:AF68"/>
    <mergeCell ref="AG68:AN68"/>
    <mergeCell ref="AO68:AV68"/>
    <mergeCell ref="B78:Z78"/>
    <mergeCell ref="AA78:AF78"/>
    <mergeCell ref="AG78:AR78"/>
    <mergeCell ref="AS78:BD78"/>
    <mergeCell ref="B79:Z79"/>
    <mergeCell ref="AA79:AF79"/>
    <mergeCell ref="AG79:AR79"/>
    <mergeCell ref="AS79:BD79"/>
    <mergeCell ref="B76:Z76"/>
    <mergeCell ref="AA76:AF76"/>
    <mergeCell ref="AG76:AR76"/>
    <mergeCell ref="AS76:BD76"/>
    <mergeCell ref="B77:Z77"/>
    <mergeCell ref="AA77:AF77"/>
    <mergeCell ref="AG77:AR77"/>
    <mergeCell ref="AS77:BD77"/>
    <mergeCell ref="B84:BD84"/>
    <mergeCell ref="B80:Z80"/>
    <mergeCell ref="AA80:AF80"/>
    <mergeCell ref="AG80:AR80"/>
    <mergeCell ref="AS80:BD80"/>
    <mergeCell ref="B81:Z81"/>
    <mergeCell ref="AA81:AF81"/>
    <mergeCell ref="AG81:AR81"/>
    <mergeCell ref="AS81:BD81"/>
    <mergeCell ref="AW82:BD82"/>
    <mergeCell ref="BM86:CV86"/>
    <mergeCell ref="B87:AF87"/>
    <mergeCell ref="AG87:AR87"/>
    <mergeCell ref="AS87:BD87"/>
    <mergeCell ref="B89:AF89"/>
    <mergeCell ref="AG89:AR89"/>
    <mergeCell ref="AS89:BD89"/>
    <mergeCell ref="B85:AF85"/>
    <mergeCell ref="AG85:AR85"/>
    <mergeCell ref="AS85:BD85"/>
    <mergeCell ref="B86:AF86"/>
    <mergeCell ref="AG86:AR86"/>
    <mergeCell ref="AS86:BD86"/>
    <mergeCell ref="B88:AF88"/>
    <mergeCell ref="AG88:AR88"/>
    <mergeCell ref="AS88:BD88"/>
    <mergeCell ref="B96:BD96"/>
    <mergeCell ref="B99:BD99"/>
    <mergeCell ref="B100:BD100"/>
    <mergeCell ref="B90:AF90"/>
    <mergeCell ref="AG90:AR90"/>
    <mergeCell ref="AS90:BD90"/>
    <mergeCell ref="BK91:CS93"/>
    <mergeCell ref="B91:AF91"/>
    <mergeCell ref="AG91:AR91"/>
    <mergeCell ref="AS91:BD91"/>
    <mergeCell ref="B93:AF93"/>
    <mergeCell ref="AG93:AR93"/>
    <mergeCell ref="AS93:BD93"/>
    <mergeCell ref="B92:AF92"/>
    <mergeCell ref="AG92:AR92"/>
    <mergeCell ref="AS92:BD92"/>
    <mergeCell ref="B109:T109"/>
    <mergeCell ref="U109:BD109"/>
    <mergeCell ref="B110:T110"/>
    <mergeCell ref="U110:BD110"/>
    <mergeCell ref="B111:T111"/>
    <mergeCell ref="U111:BD111"/>
    <mergeCell ref="B101:BD101"/>
    <mergeCell ref="B102:BD102"/>
    <mergeCell ref="B103:BD103"/>
    <mergeCell ref="B104:BD104"/>
    <mergeCell ref="B108:T108"/>
    <mergeCell ref="U108:BD108"/>
    <mergeCell ref="B115:T115"/>
    <mergeCell ref="U115:BD115"/>
    <mergeCell ref="B116:T116"/>
    <mergeCell ref="U116:BD116"/>
    <mergeCell ref="B117:T117"/>
    <mergeCell ref="U117:BD117"/>
    <mergeCell ref="B112:T112"/>
    <mergeCell ref="U112:BD112"/>
    <mergeCell ref="B113:T113"/>
    <mergeCell ref="U113:BD113"/>
    <mergeCell ref="B114:T114"/>
    <mergeCell ref="U114:BD114"/>
    <mergeCell ref="B121:T121"/>
    <mergeCell ref="U121:BD121"/>
    <mergeCell ref="BL121:DU122"/>
    <mergeCell ref="B122:BD122"/>
    <mergeCell ref="B123:T123"/>
    <mergeCell ref="U123:BD123"/>
    <mergeCell ref="B118:T118"/>
    <mergeCell ref="U118:BD118"/>
    <mergeCell ref="B119:T119"/>
    <mergeCell ref="U119:BD119"/>
    <mergeCell ref="B120:T120"/>
    <mergeCell ref="U120:BD120"/>
    <mergeCell ref="B129:G129"/>
    <mergeCell ref="H129:V129"/>
    <mergeCell ref="W129:AP129"/>
    <mergeCell ref="AQ129:BD129"/>
    <mergeCell ref="B130:G130"/>
    <mergeCell ref="H130:V130"/>
    <mergeCell ref="W130:AP130"/>
    <mergeCell ref="AQ130:BD130"/>
    <mergeCell ref="B124:T124"/>
    <mergeCell ref="U124:BD124"/>
    <mergeCell ref="B125:T125"/>
    <mergeCell ref="U125:BD125"/>
    <mergeCell ref="B127:BD127"/>
    <mergeCell ref="B128:G128"/>
    <mergeCell ref="H128:V128"/>
    <mergeCell ref="W128:AP128"/>
    <mergeCell ref="AQ128:BD128"/>
    <mergeCell ref="B133:G133"/>
    <mergeCell ref="H133:V133"/>
    <mergeCell ref="W133:AP133"/>
    <mergeCell ref="AQ133:BD133"/>
    <mergeCell ref="B134:G134"/>
    <mergeCell ref="H134:V134"/>
    <mergeCell ref="W134:AP134"/>
    <mergeCell ref="AQ134:BD134"/>
    <mergeCell ref="B131:G131"/>
    <mergeCell ref="H131:V131"/>
    <mergeCell ref="W131:AP131"/>
    <mergeCell ref="AQ131:BD131"/>
    <mergeCell ref="B132:G132"/>
    <mergeCell ref="H132:V132"/>
    <mergeCell ref="W132:AP132"/>
    <mergeCell ref="AQ132:BD132"/>
    <mergeCell ref="B135:BD135"/>
    <mergeCell ref="I138:N138"/>
    <mergeCell ref="B140:BC140"/>
    <mergeCell ref="B141:BD141"/>
    <mergeCell ref="B142:BD142"/>
    <mergeCell ref="B143:BD143"/>
    <mergeCell ref="C144:AL144"/>
    <mergeCell ref="AM144:BC144"/>
    <mergeCell ref="C148:K148"/>
    <mergeCell ref="L148:AA148"/>
    <mergeCell ref="AB148:AH148"/>
    <mergeCell ref="AI148:AO148"/>
    <mergeCell ref="AP148:AV148"/>
    <mergeCell ref="AW148:BC148"/>
    <mergeCell ref="B145:BD145"/>
    <mergeCell ref="B146:B155"/>
    <mergeCell ref="C146:BC146"/>
    <mergeCell ref="BD146:BD155"/>
    <mergeCell ref="C147:K147"/>
    <mergeCell ref="L147:AA147"/>
    <mergeCell ref="AB147:AH147"/>
    <mergeCell ref="AI147:AO147"/>
    <mergeCell ref="AP147:AV147"/>
    <mergeCell ref="AW147:BC147"/>
    <mergeCell ref="C150:K150"/>
    <mergeCell ref="L150:AA150"/>
    <mergeCell ref="AB150:AH150"/>
    <mergeCell ref="AI150:AO150"/>
    <mergeCell ref="AP150:AV150"/>
    <mergeCell ref="AW150:BC150"/>
    <mergeCell ref="C149:K149"/>
    <mergeCell ref="L149:AA149"/>
    <mergeCell ref="AB149:AH149"/>
    <mergeCell ref="AI149:AO149"/>
    <mergeCell ref="AP149:AV149"/>
    <mergeCell ref="AW149:BC149"/>
    <mergeCell ref="C152:K152"/>
    <mergeCell ref="L152:AA152"/>
    <mergeCell ref="AB152:AH152"/>
    <mergeCell ref="AI152:AO152"/>
    <mergeCell ref="AP152:AV152"/>
    <mergeCell ref="AW152:BC152"/>
    <mergeCell ref="C151:K151"/>
    <mergeCell ref="L151:AA151"/>
    <mergeCell ref="AB151:AH151"/>
    <mergeCell ref="AI151:AO151"/>
    <mergeCell ref="AP151:AV151"/>
    <mergeCell ref="AW151:BC151"/>
    <mergeCell ref="C154:K154"/>
    <mergeCell ref="L154:AA154"/>
    <mergeCell ref="AB154:AH154"/>
    <mergeCell ref="AI154:AO154"/>
    <mergeCell ref="AP154:AV154"/>
    <mergeCell ref="AW154:BC154"/>
    <mergeCell ref="C153:K153"/>
    <mergeCell ref="L153:AA153"/>
    <mergeCell ref="AB153:AH153"/>
    <mergeCell ref="AI153:AO153"/>
    <mergeCell ref="AP153:AV153"/>
    <mergeCell ref="AW153:BC153"/>
    <mergeCell ref="B162:T162"/>
    <mergeCell ref="U162:BD162"/>
    <mergeCell ref="B164:BD164"/>
    <mergeCell ref="B165:T165"/>
    <mergeCell ref="U165:BD165"/>
    <mergeCell ref="B166:T166"/>
    <mergeCell ref="U166:BD166"/>
    <mergeCell ref="B157:BD157"/>
    <mergeCell ref="B158:T158"/>
    <mergeCell ref="U158:BD158"/>
    <mergeCell ref="B160:BD160"/>
    <mergeCell ref="B161:T161"/>
    <mergeCell ref="U161:BD161"/>
    <mergeCell ref="B170:BD170"/>
    <mergeCell ref="C173:L173"/>
    <mergeCell ref="M173:N173"/>
    <mergeCell ref="O173:U173"/>
    <mergeCell ref="V173:AI173"/>
    <mergeCell ref="AJ173:AP173"/>
    <mergeCell ref="AQ173:BD173"/>
    <mergeCell ref="B167:T167"/>
    <mergeCell ref="U167:BD167"/>
    <mergeCell ref="B168:T168"/>
    <mergeCell ref="U168:BD168"/>
    <mergeCell ref="B169:T169"/>
    <mergeCell ref="U169:BD169"/>
    <mergeCell ref="B183:BD183"/>
    <mergeCell ref="C184:BD184"/>
    <mergeCell ref="C185:BD185"/>
    <mergeCell ref="B187:K187"/>
    <mergeCell ref="L187:BD187"/>
    <mergeCell ref="E189:BD189"/>
    <mergeCell ref="B175:BD175"/>
    <mergeCell ref="B176:BD176"/>
    <mergeCell ref="B179:BD179"/>
    <mergeCell ref="B180:BD180"/>
    <mergeCell ref="B181:BD181"/>
    <mergeCell ref="B182:BD182"/>
    <mergeCell ref="C193:V193"/>
    <mergeCell ref="W193:AS193"/>
    <mergeCell ref="AT193:BD193"/>
    <mergeCell ref="C194:V194"/>
    <mergeCell ref="W194:AS194"/>
    <mergeCell ref="AT194:BD194"/>
    <mergeCell ref="C191:V191"/>
    <mergeCell ref="W191:AS191"/>
    <mergeCell ref="AT191:BD191"/>
    <mergeCell ref="C192:V192"/>
    <mergeCell ref="W192:AS192"/>
    <mergeCell ref="AT192:BD192"/>
    <mergeCell ref="C199:AR199"/>
    <mergeCell ref="C200:BD200"/>
    <mergeCell ref="E203:BD203"/>
    <mergeCell ref="C205:V205"/>
    <mergeCell ref="W205:AS205"/>
    <mergeCell ref="AT205:BD205"/>
    <mergeCell ref="C195:V195"/>
    <mergeCell ref="W195:AS195"/>
    <mergeCell ref="AT195:BD195"/>
    <mergeCell ref="C196:V196"/>
    <mergeCell ref="W196:AS196"/>
    <mergeCell ref="AT196:BD196"/>
    <mergeCell ref="C208:V208"/>
    <mergeCell ref="W208:AS208"/>
    <mergeCell ref="AT208:BD208"/>
    <mergeCell ref="C209:V209"/>
    <mergeCell ref="W209:AS209"/>
    <mergeCell ref="AT209:BD209"/>
    <mergeCell ref="C206:V206"/>
    <mergeCell ref="W206:AS206"/>
    <mergeCell ref="AT206:BD206"/>
    <mergeCell ref="C207:V207"/>
    <mergeCell ref="W207:AS207"/>
    <mergeCell ref="AT207:BD207"/>
    <mergeCell ref="C217:BD217"/>
    <mergeCell ref="E219:BD219"/>
    <mergeCell ref="C221:V221"/>
    <mergeCell ref="W221:AS221"/>
    <mergeCell ref="AT221:BD221"/>
    <mergeCell ref="C222:V222"/>
    <mergeCell ref="W222:AS222"/>
    <mergeCell ref="AT222:BD222"/>
    <mergeCell ref="C210:V210"/>
    <mergeCell ref="W210:AS210"/>
    <mergeCell ref="AT210:BD210"/>
    <mergeCell ref="C212:BD212"/>
    <mergeCell ref="C213:BD213"/>
    <mergeCell ref="C216:AF216"/>
    <mergeCell ref="C227:V227"/>
    <mergeCell ref="W227:AS227"/>
    <mergeCell ref="AT227:BD227"/>
    <mergeCell ref="C228:V228"/>
    <mergeCell ref="W228:AS228"/>
    <mergeCell ref="AT228:BD228"/>
    <mergeCell ref="C223:BC223"/>
    <mergeCell ref="C224:BD224"/>
    <mergeCell ref="C225:V225"/>
    <mergeCell ref="W225:AS225"/>
    <mergeCell ref="AT225:BD225"/>
    <mergeCell ref="C226:V226"/>
    <mergeCell ref="W226:AS226"/>
    <mergeCell ref="AT226:BD226"/>
    <mergeCell ref="B236:BD236"/>
    <mergeCell ref="B237:BD237"/>
    <mergeCell ref="B238:BD238"/>
    <mergeCell ref="B239:BD239"/>
    <mergeCell ref="B240:BD240"/>
    <mergeCell ref="B241:BD241"/>
    <mergeCell ref="C229:V229"/>
    <mergeCell ref="W229:AS229"/>
    <mergeCell ref="AT229:BD229"/>
    <mergeCell ref="C230:BD230"/>
    <mergeCell ref="C233:BD233"/>
    <mergeCell ref="C234:BD234"/>
    <mergeCell ref="B248:BD248"/>
    <mergeCell ref="B249:BD249"/>
    <mergeCell ref="B250:BD250"/>
    <mergeCell ref="B251:BD251"/>
    <mergeCell ref="B252:BD252"/>
    <mergeCell ref="B253:BD253"/>
    <mergeCell ref="B242:BD242"/>
    <mergeCell ref="B243:BD243"/>
    <mergeCell ref="B244:BD244"/>
    <mergeCell ref="B245:BD245"/>
    <mergeCell ref="B246:BD246"/>
    <mergeCell ref="B247:BD247"/>
    <mergeCell ref="B262:BD262"/>
    <mergeCell ref="B263:BD263"/>
    <mergeCell ref="B264:BD264"/>
    <mergeCell ref="B266:D266"/>
    <mergeCell ref="E266:AW266"/>
    <mergeCell ref="AX266:BD266"/>
    <mergeCell ref="B256:BD256"/>
    <mergeCell ref="B257:BD257"/>
    <mergeCell ref="B258:BD258"/>
    <mergeCell ref="B259:BD259"/>
    <mergeCell ref="B260:BD260"/>
    <mergeCell ref="B261:BD261"/>
    <mergeCell ref="B269:D269"/>
    <mergeCell ref="E269:AW269"/>
    <mergeCell ref="AX269:BD269"/>
    <mergeCell ref="B267:D267"/>
    <mergeCell ref="E267:AW267"/>
    <mergeCell ref="AX267:BD267"/>
    <mergeCell ref="B268:D268"/>
    <mergeCell ref="E268:AW268"/>
    <mergeCell ref="AX268:BD268"/>
    <mergeCell ref="B272:D272"/>
    <mergeCell ref="E272:AW272"/>
    <mergeCell ref="AX272:BD272"/>
    <mergeCell ref="B273:D273"/>
    <mergeCell ref="E273:AW273"/>
    <mergeCell ref="AX273:BD273"/>
    <mergeCell ref="B270:D270"/>
    <mergeCell ref="E270:AW270"/>
    <mergeCell ref="AX270:BD270"/>
    <mergeCell ref="B271:D271"/>
    <mergeCell ref="E271:AW271"/>
    <mergeCell ref="AX271:BD271"/>
    <mergeCell ref="E276:AW276"/>
    <mergeCell ref="AX276:BD276"/>
    <mergeCell ref="B277:D277"/>
    <mergeCell ref="E277:BD277"/>
    <mergeCell ref="B278:D278"/>
    <mergeCell ref="E278:BD278"/>
    <mergeCell ref="B274:D274"/>
    <mergeCell ref="E274:AW274"/>
    <mergeCell ref="AX274:BD274"/>
    <mergeCell ref="B275:D275"/>
    <mergeCell ref="E275:AW275"/>
    <mergeCell ref="AX275:BD275"/>
    <mergeCell ref="AC300:BD300"/>
    <mergeCell ref="B292:AB292"/>
    <mergeCell ref="AC292:BD292"/>
    <mergeCell ref="B293:AB293"/>
    <mergeCell ref="AC293:BD293"/>
    <mergeCell ref="B294:AB294"/>
    <mergeCell ref="AC294:BD294"/>
    <mergeCell ref="B288:BD288"/>
    <mergeCell ref="B289:BD289"/>
    <mergeCell ref="B290:AB290"/>
    <mergeCell ref="AC290:BD290"/>
    <mergeCell ref="B291:AB291"/>
    <mergeCell ref="AC291:BD291"/>
    <mergeCell ref="B11:BD11"/>
    <mergeCell ref="B12:BD12"/>
    <mergeCell ref="B13:BD13"/>
    <mergeCell ref="B14:BD14"/>
    <mergeCell ref="B295:AB295"/>
    <mergeCell ref="AC295:BD295"/>
    <mergeCell ref="B296:AB296"/>
    <mergeCell ref="AC296:BD296"/>
    <mergeCell ref="AC298:BD298"/>
    <mergeCell ref="B284:T284"/>
    <mergeCell ref="U284:BD284"/>
    <mergeCell ref="B285:BD285"/>
    <mergeCell ref="B286:T286"/>
    <mergeCell ref="U286:BD286"/>
    <mergeCell ref="B287:T287"/>
    <mergeCell ref="U287:BD287"/>
    <mergeCell ref="B279:D279"/>
    <mergeCell ref="E279:BD279"/>
    <mergeCell ref="B281:BD281"/>
    <mergeCell ref="B282:T282"/>
    <mergeCell ref="U282:BD282"/>
    <mergeCell ref="B283:T283"/>
    <mergeCell ref="U283:BD283"/>
    <mergeCell ref="B276:D276"/>
  </mergeCells>
  <conditionalFormatting sqref="A187:B187 BE187">
    <cfRule type="expression" dxfId="74" priority="21">
      <formula>$V$5="Jste fyzická osoba, tato příloha není určena pro Vás!"</formula>
    </cfRule>
  </conditionalFormatting>
  <conditionalFormatting sqref="B12:B14">
    <cfRule type="containsText" dxfId="73" priority="15" stopIfTrue="1" operator="containsText" text="Vygeneruje se">
      <formula>NOT(ISERROR(SEARCH("Vygeneruje se",B12)))</formula>
    </cfRule>
  </conditionalFormatting>
  <conditionalFormatting sqref="B277:B278 E277:E279 BE277:BE279">
    <cfRule type="expression" dxfId="72" priority="81" stopIfTrue="1">
      <formula>$U$108="podnikající fyzická osoba"</formula>
    </cfRule>
  </conditionalFormatting>
  <conditionalFormatting sqref="B279">
    <cfRule type="expression" dxfId="71" priority="80" stopIfTrue="1">
      <formula>$U$108="podnikající fyzická osoba"</formula>
    </cfRule>
  </conditionalFormatting>
  <conditionalFormatting sqref="B45:AV45">
    <cfRule type="expression" dxfId="70" priority="119" stopIfTrue="1">
      <formula>AND(AW44="NE",AW45="ANO")</formula>
    </cfRule>
  </conditionalFormatting>
  <conditionalFormatting sqref="B46:AV46">
    <cfRule type="expression" dxfId="69" priority="117" stopIfTrue="1">
      <formula>AND(AW44="NE",AW46="ANO")</formula>
    </cfRule>
  </conditionalFormatting>
  <conditionalFormatting sqref="B41:BD41">
    <cfRule type="containsText" dxfId="68" priority="73" stopIfTrue="1" operator="containsText" text="Vygeneruje se">
      <formula>NOT(ISERROR(SEARCH("Vygeneruje se",B41)))</formula>
    </cfRule>
  </conditionalFormatting>
  <conditionalFormatting sqref="B45:BD45">
    <cfRule type="expression" dxfId="67" priority="121" stopIfTrue="1">
      <formula>$AW$44="NE"</formula>
    </cfRule>
  </conditionalFormatting>
  <conditionalFormatting sqref="B46:BD46">
    <cfRule type="expression" dxfId="66" priority="120" stopIfTrue="1">
      <formula>$AW$44="NE"</formula>
    </cfRule>
  </conditionalFormatting>
  <conditionalFormatting sqref="B118:BD118">
    <cfRule type="expression" dxfId="65" priority="95" stopIfTrue="1">
      <formula>$U$108="podnikající fyzická osoba"</formula>
    </cfRule>
  </conditionalFormatting>
  <conditionalFormatting sqref="B118:BD120 B122:BD124 B115:T117">
    <cfRule type="expression" dxfId="64" priority="96" stopIfTrue="1">
      <formula>$U$108="Vyberte"</formula>
    </cfRule>
  </conditionalFormatting>
  <conditionalFormatting sqref="B119:BD120">
    <cfRule type="expression" dxfId="63" priority="93" stopIfTrue="1">
      <formula>$U$108="podnikající fyzická osoba"</formula>
    </cfRule>
  </conditionalFormatting>
  <conditionalFormatting sqref="B121:BD121">
    <cfRule type="expression" dxfId="62" priority="36" stopIfTrue="1">
      <formula>$U$108="Vyberte"</formula>
    </cfRule>
    <cfRule type="expression" dxfId="61" priority="35" stopIfTrue="1">
      <formula>$U$109&lt;&gt;"obec"</formula>
    </cfRule>
    <cfRule type="expression" dxfId="60" priority="34" stopIfTrue="1">
      <formula>AND($U$109="obec",B113="")</formula>
    </cfRule>
  </conditionalFormatting>
  <conditionalFormatting sqref="B125:BD125">
    <cfRule type="expression" dxfId="59" priority="60" stopIfTrue="1">
      <formula>$U$108="Vyberte"</formula>
    </cfRule>
    <cfRule type="expression" dxfId="58" priority="59" stopIfTrue="1">
      <formula>$U$109&lt;&gt;"obec"</formula>
    </cfRule>
  </conditionalFormatting>
  <conditionalFormatting sqref="B127:BD142">
    <cfRule type="expression" dxfId="57" priority="38" stopIfTrue="1">
      <formula>OR($U$108="fyzická osoba",$U$108="podnikající fyzická osoba")</formula>
    </cfRule>
    <cfRule type="expression" dxfId="56" priority="37" stopIfTrue="1">
      <formula>$U$108="vyberte"</formula>
    </cfRule>
  </conditionalFormatting>
  <conditionalFormatting sqref="B141:BD141">
    <cfRule type="expression" dxfId="55" priority="86" stopIfTrue="1">
      <formula>$I$138="ANO"</formula>
    </cfRule>
  </conditionalFormatting>
  <conditionalFormatting sqref="B142:BD142">
    <cfRule type="expression" dxfId="54" priority="85" stopIfTrue="1">
      <formula>$I$138="ANO"</formula>
    </cfRule>
  </conditionalFormatting>
  <conditionalFormatting sqref="B163:BD163">
    <cfRule type="expression" dxfId="53" priority="33" stopIfTrue="1">
      <formula>$U$108="fyzická osoba"</formula>
    </cfRule>
    <cfRule type="expression" dxfId="52" priority="32" stopIfTrue="1">
      <formula>$U$108="podnikající fyzická osoba"</formula>
    </cfRule>
  </conditionalFormatting>
  <conditionalFormatting sqref="B165:BD169">
    <cfRule type="expression" dxfId="51" priority="31" stopIfTrue="1">
      <formula>$U$108="fyzická osoba"</formula>
    </cfRule>
    <cfRule type="expression" dxfId="50" priority="30" stopIfTrue="1">
      <formula>$U$108="podnikající fyzická osoba"</formula>
    </cfRule>
  </conditionalFormatting>
  <conditionalFormatting sqref="B254:BD264">
    <cfRule type="expression" dxfId="49" priority="63" stopIfTrue="1">
      <formula>$U$108="právnická osoba"</formula>
    </cfRule>
  </conditionalFormatting>
  <conditionalFormatting sqref="B265:BE265">
    <cfRule type="expression" dxfId="48" priority="83" stopIfTrue="1">
      <formula>$U$108="podnikající fyzická osoba"</formula>
    </cfRule>
  </conditionalFormatting>
  <conditionalFormatting sqref="C173:L173">
    <cfRule type="cellIs" dxfId="47" priority="22" stopIfTrue="1" operator="equal">
      <formula>"vyberte"</formula>
    </cfRule>
  </conditionalFormatting>
  <conditionalFormatting sqref="C216:AF216">
    <cfRule type="cellIs" dxfId="46" priority="17" stopIfTrue="1" operator="equal">
      <formula>"vyberte"</formula>
    </cfRule>
  </conditionalFormatting>
  <conditionalFormatting sqref="C199:AR199">
    <cfRule type="cellIs" dxfId="45" priority="19" stopIfTrue="1" operator="equal">
      <formula>"vyberte"</formula>
    </cfRule>
  </conditionalFormatting>
  <conditionalFormatting sqref="C146:BC154">
    <cfRule type="expression" dxfId="44" priority="84" stopIfTrue="1">
      <formula>$AM$144="Ne"</formula>
    </cfRule>
  </conditionalFormatting>
  <conditionalFormatting sqref="C223:BC223 C224:BD224">
    <cfRule type="expression" dxfId="43" priority="29" stopIfTrue="1">
      <formula>#REF!="nevznikl rozdělením (rozštěpením nebo odštěpením) podniku."</formula>
    </cfRule>
  </conditionalFormatting>
  <conditionalFormatting sqref="C191:BD196">
    <cfRule type="expression" dxfId="42" priority="18" stopIfTrue="1">
      <formula>$L$187=$BG$187</formula>
    </cfRule>
  </conditionalFormatting>
  <conditionalFormatting sqref="C205:BD210">
    <cfRule type="expression" dxfId="41" priority="16" stopIfTrue="1">
      <formula>$C$199=$BG$199</formula>
    </cfRule>
  </conditionalFormatting>
  <conditionalFormatting sqref="C221:BD222 C225:BD229">
    <cfRule type="expression" dxfId="40" priority="28" stopIfTrue="1">
      <formula>$C$216=$BG$216</formula>
    </cfRule>
  </conditionalFormatting>
  <conditionalFormatting sqref="E269:AW269">
    <cfRule type="expression" dxfId="39" priority="6" stopIfTrue="1">
      <formula>$I$162="Ne"</formula>
    </cfRule>
  </conditionalFormatting>
  <conditionalFormatting sqref="L187:BD187">
    <cfRule type="cellIs" dxfId="38" priority="20" stopIfTrue="1" operator="equal">
      <formula>"vyberte"</formula>
    </cfRule>
  </conditionalFormatting>
  <conditionalFormatting sqref="M173:N173">
    <cfRule type="expression" dxfId="37" priority="27" stopIfTrue="1">
      <formula>C173="kalendářní rok"</formula>
    </cfRule>
  </conditionalFormatting>
  <conditionalFormatting sqref="O173:U173">
    <cfRule type="expression" dxfId="36" priority="26" stopIfTrue="1">
      <formula>C173="kalendářní rok"</formula>
    </cfRule>
  </conditionalFormatting>
  <conditionalFormatting sqref="O8:BD8">
    <cfRule type="containsText" dxfId="35" priority="113" stopIfTrue="1" operator="containsText" text="Toto pole">
      <formula>NOT(ISERROR(SEARCH("Toto pole",O8)))</formula>
    </cfRule>
  </conditionalFormatting>
  <conditionalFormatting sqref="O9:BD9">
    <cfRule type="containsText" dxfId="34" priority="115" stopIfTrue="1" operator="containsText" text="Vygeneruje se automaticky">
      <formula>NOT(ISERROR(SEARCH("Vygeneruje se automaticky",O9)))</formula>
    </cfRule>
  </conditionalFormatting>
  <conditionalFormatting sqref="O10:BD10">
    <cfRule type="containsText" dxfId="33" priority="112" stopIfTrue="1" operator="containsText" text="Vygeneruje se">
      <formula>NOT(ISERROR(SEARCH("Vygeneruje se",O10)))</formula>
    </cfRule>
  </conditionalFormatting>
  <conditionalFormatting sqref="O15:BD15">
    <cfRule type="containsText" dxfId="32" priority="114" stopIfTrue="1" operator="containsText" text="Doplní se">
      <formula>NOT(ISERROR(SEARCH("Doplní se",O15)))</formula>
    </cfRule>
  </conditionalFormatting>
  <conditionalFormatting sqref="O16:BD16">
    <cfRule type="containsText" dxfId="31" priority="71" stopIfTrue="1" operator="containsText" text="Vygeneruje se">
      <formula>NOT(ISERROR(SEARCH("Vygeneruje se",O16)))</formula>
    </cfRule>
  </conditionalFormatting>
  <conditionalFormatting sqref="O17:BD17">
    <cfRule type="containsText" dxfId="30" priority="72" stopIfTrue="1" operator="containsText" text="Doplní se">
      <formula>NOT(ISERROR(SEARCH("Doplní se",O17)))</formula>
    </cfRule>
  </conditionalFormatting>
  <conditionalFormatting sqref="U108:BD109">
    <cfRule type="containsText" dxfId="29" priority="41" stopIfTrue="1" operator="containsText" text="Vyberte">
      <formula>NOT(ISERROR(SEARCH("Vyberte",U108)))</formula>
    </cfRule>
  </conditionalFormatting>
  <conditionalFormatting sqref="U109:BD109">
    <cfRule type="expression" dxfId="28" priority="40" stopIfTrue="1">
      <formula>$U$108="Fyzická osoba"</formula>
    </cfRule>
    <cfRule type="expression" dxfId="27" priority="39" stopIfTrue="1">
      <formula>$U$108="Podnikající fyzická osoba"</formula>
    </cfRule>
  </conditionalFormatting>
  <conditionalFormatting sqref="U110:BD110">
    <cfRule type="expression" dxfId="26" priority="88" stopIfTrue="1">
      <formula>$U$108="Právnická osoba"</formula>
    </cfRule>
    <cfRule type="expression" dxfId="25" priority="56" stopIfTrue="1">
      <formula>$U$108="Fyzická osoba"</formula>
    </cfRule>
  </conditionalFormatting>
  <conditionalFormatting sqref="U110:BD112">
    <cfRule type="expression" dxfId="24" priority="92" stopIfTrue="1">
      <formula>$U$108="podnikající fyzická osoba"</formula>
    </cfRule>
  </conditionalFormatting>
  <conditionalFormatting sqref="U112:BD112">
    <cfRule type="expression" dxfId="23" priority="87" stopIfTrue="1">
      <formula>$U$108="Právnická osoba"</formula>
    </cfRule>
    <cfRule type="expression" dxfId="22" priority="55" stopIfTrue="1">
      <formula>$U$108="Fyzická osoba"</formula>
    </cfRule>
  </conditionalFormatting>
  <conditionalFormatting sqref="U113:BD117">
    <cfRule type="expression" dxfId="21" priority="44" stopIfTrue="1">
      <formula>$U$108="podnikající fyzická osoba"</formula>
    </cfRule>
  </conditionalFormatting>
  <conditionalFormatting sqref="U113:BD120">
    <cfRule type="expression" dxfId="20" priority="43" stopIfTrue="1">
      <formula>$U$108="Právnická osoba"</formula>
    </cfRule>
  </conditionalFormatting>
  <conditionalFormatting sqref="U115:BD117">
    <cfRule type="expression" dxfId="19" priority="42" stopIfTrue="1">
      <formula>$U$108="Fyzická osoba"</formula>
    </cfRule>
  </conditionalFormatting>
  <conditionalFormatting sqref="U124:BD124">
    <cfRule type="containsText" dxfId="18" priority="90" stopIfTrue="1" operator="containsText" text="Vyberte">
      <formula>NOT(ISERROR(SEARCH("Vyberte",U124)))</formula>
    </cfRule>
    <cfRule type="expression" dxfId="17" priority="89" stopIfTrue="1">
      <formula>$U$108="Vyberte"</formula>
    </cfRule>
  </conditionalFormatting>
  <conditionalFormatting sqref="U125:BD125">
    <cfRule type="expression" dxfId="16" priority="57" stopIfTrue="1">
      <formula>AND($U$109="obec",U113="")</formula>
    </cfRule>
  </conditionalFormatting>
  <conditionalFormatting sqref="V173:AI173">
    <cfRule type="expression" dxfId="15" priority="25" stopIfTrue="1">
      <formula>C173="kalendářní rok"</formula>
    </cfRule>
  </conditionalFormatting>
  <conditionalFormatting sqref="Y30:BD30">
    <cfRule type="containsText" dxfId="14" priority="91" stopIfTrue="1" operator="containsText" text="Vyberte">
      <formula>NOT(ISERROR(SEARCH("Vyberte",Y30)))</formula>
    </cfRule>
    <cfRule type="containsText" dxfId="13" priority="111" stopIfTrue="1" operator="containsText" text="Vyberte:">
      <formula>NOT(ISERROR(SEARCH("Vyberte:",Y30)))</formula>
    </cfRule>
  </conditionalFormatting>
  <conditionalFormatting sqref="AG52:BD55 AG73:BD75">
    <cfRule type="containsText" dxfId="12" priority="107" stopIfTrue="1" operator="containsText" text="Vygeneruje se">
      <formula>NOT(ISERROR(SEARCH("Vygeneruje se",AG52)))</formula>
    </cfRule>
  </conditionalFormatting>
  <conditionalFormatting sqref="AG87:BD93">
    <cfRule type="containsText" dxfId="11" priority="7" stopIfTrue="1" operator="containsText" text="Vygeneruje">
      <formula>NOT(ISERROR(SEARCH("Vygeneruje",AG87)))</formula>
    </cfRule>
  </conditionalFormatting>
  <conditionalFormatting sqref="AJ173:AP173">
    <cfRule type="expression" dxfId="10" priority="24" stopIfTrue="1">
      <formula>C173="kalendářní rok"</formula>
    </cfRule>
  </conditionalFormatting>
  <conditionalFormatting sqref="AQ173:BD173">
    <cfRule type="expression" dxfId="9" priority="23" stopIfTrue="1">
      <formula>C173="kalendářní rok"</formula>
    </cfRule>
  </conditionalFormatting>
  <conditionalFormatting sqref="AS86:BD86">
    <cfRule type="containsText" dxfId="8" priority="5" operator="containsText" text="Vyplňte vedlejší sloupec Částka…">
      <formula>NOT(ISERROR(SEARCH("Vyplňte vedlejší sloupec Částka…",AS86)))</formula>
    </cfRule>
  </conditionalFormatting>
  <conditionalFormatting sqref="AS87:BD88">
    <cfRule type="containsText" dxfId="7" priority="3" operator="containsText" text="nelze vypočítat">
      <formula>NOT(ISERROR(SEARCH("nelze vypočítat",AS87)))</formula>
    </cfRule>
  </conditionalFormatting>
  <conditionalFormatting sqref="AS90:BD93">
    <cfRule type="containsText" dxfId="6" priority="2" operator="containsText" text="nelze vypočítat">
      <formula>NOT(ISERROR(SEARCH("nelze vypočítat",AS90)))</formula>
    </cfRule>
  </conditionalFormatting>
  <conditionalFormatting sqref="AW45:BD45">
    <cfRule type="expression" dxfId="5" priority="118" stopIfTrue="1">
      <formula>AND(AW44="NE",AW45="ANO")</formula>
    </cfRule>
  </conditionalFormatting>
  <conditionalFormatting sqref="AW46:BD46">
    <cfRule type="expression" dxfId="4" priority="116" stopIfTrue="1">
      <formula>AND(AW44="NE",AW46="ANO")</formula>
    </cfRule>
  </conditionalFormatting>
  <conditionalFormatting sqref="AX266:BD273 AX274:AX275">
    <cfRule type="containsText" dxfId="3" priority="79" stopIfTrue="1" operator="containsText" text="Vyberte">
      <formula>NOT(ISERROR(SEARCH("Vyberte",AX266)))</formula>
    </cfRule>
  </conditionalFormatting>
  <conditionalFormatting sqref="AX276:BD276">
    <cfRule type="containsText" dxfId="2" priority="64" stopIfTrue="1" operator="containsText" text="Vyberte">
      <formula>NOT(ISERROR(SEARCH("Vyberte",AX276)))</formula>
    </cfRule>
  </conditionalFormatting>
  <conditionalFormatting sqref="BE271">
    <cfRule type="expression" dxfId="1" priority="62" stopIfTrue="1">
      <formula>$U$108="podnikající fyzická osoba"</formula>
    </cfRule>
  </conditionalFormatting>
  <conditionalFormatting sqref="AS87:BD87">
    <cfRule type="containsText" dxfId="0" priority="1" operator="containsText" text="Nemůže být &gt;">
      <formula>NOT(ISERROR(SEARCH("Nemůže být &gt;",AS87)))</formula>
    </cfRule>
  </conditionalFormatting>
  <dataValidations count="34">
    <dataValidation type="list" allowBlank="1" showInputMessage="1" showErrorMessage="1" sqref="L187:BD187 WVT983223:WXL983223 WLX983223:WNP983223 WCB983223:WDT983223 VSF983223:VTX983223 VIJ983223:VKB983223 UYN983223:VAF983223 UOR983223:UQJ983223 UEV983223:UGN983223 TUZ983223:TWR983223 TLD983223:TMV983223 TBH983223:TCZ983223 SRL983223:STD983223 SHP983223:SJH983223 RXT983223:RZL983223 RNX983223:RPP983223 REB983223:RFT983223 QUF983223:QVX983223 QKJ983223:QMB983223 QAN983223:QCF983223 PQR983223:PSJ983223 PGV983223:PIN983223 OWZ983223:OYR983223 OND983223:OOV983223 ODH983223:OEZ983223 NTL983223:NVD983223 NJP983223:NLH983223 MZT983223:NBL983223 MPX983223:MRP983223 MGB983223:MHT983223 LWF983223:LXX983223 LMJ983223:LOB983223 LCN983223:LEF983223 KSR983223:KUJ983223 KIV983223:KKN983223 JYZ983223:KAR983223 JPD983223:JQV983223 JFH983223:JGZ983223 IVL983223:IXD983223 ILP983223:INH983223 IBT983223:IDL983223 HRX983223:HTP983223 HIB983223:HJT983223 GYF983223:GZX983223 GOJ983223:GQB983223 GEN983223:GGF983223 FUR983223:FWJ983223 FKV983223:FMN983223 FAZ983223:FCR983223 ERD983223:ESV983223 EHH983223:EIZ983223 DXL983223:DZD983223 DNP983223:DPH983223 DDT983223:DFL983223 CTX983223:CVP983223 CKB983223:CLT983223 CAF983223:CBX983223 BQJ983223:BSB983223 BGN983223:BIF983223 AWR983223:AYJ983223 AMV983223:AON983223 ACZ983223:AER983223 TD983223:UV983223 JH983223:KZ983223 L983223:BD983223 WVT917687:WXL917687 WLX917687:WNP917687 WCB917687:WDT917687 VSF917687:VTX917687 VIJ917687:VKB917687 UYN917687:VAF917687 UOR917687:UQJ917687 UEV917687:UGN917687 TUZ917687:TWR917687 TLD917687:TMV917687 TBH917687:TCZ917687 SRL917687:STD917687 SHP917687:SJH917687 RXT917687:RZL917687 RNX917687:RPP917687 REB917687:RFT917687 QUF917687:QVX917687 QKJ917687:QMB917687 QAN917687:QCF917687 PQR917687:PSJ917687 PGV917687:PIN917687 OWZ917687:OYR917687 OND917687:OOV917687 ODH917687:OEZ917687 NTL917687:NVD917687 NJP917687:NLH917687 MZT917687:NBL917687 MPX917687:MRP917687 MGB917687:MHT917687 LWF917687:LXX917687 LMJ917687:LOB917687 LCN917687:LEF917687 KSR917687:KUJ917687 KIV917687:KKN917687 JYZ917687:KAR917687 JPD917687:JQV917687 JFH917687:JGZ917687 IVL917687:IXD917687 ILP917687:INH917687 IBT917687:IDL917687 HRX917687:HTP917687 HIB917687:HJT917687 GYF917687:GZX917687 GOJ917687:GQB917687 GEN917687:GGF917687 FUR917687:FWJ917687 FKV917687:FMN917687 FAZ917687:FCR917687 ERD917687:ESV917687 EHH917687:EIZ917687 DXL917687:DZD917687 DNP917687:DPH917687 DDT917687:DFL917687 CTX917687:CVP917687 CKB917687:CLT917687 CAF917687:CBX917687 BQJ917687:BSB917687 BGN917687:BIF917687 AWR917687:AYJ917687 AMV917687:AON917687 ACZ917687:AER917687 TD917687:UV917687 JH917687:KZ917687 L917687:BD917687 WVT852151:WXL852151 WLX852151:WNP852151 WCB852151:WDT852151 VSF852151:VTX852151 VIJ852151:VKB852151 UYN852151:VAF852151 UOR852151:UQJ852151 UEV852151:UGN852151 TUZ852151:TWR852151 TLD852151:TMV852151 TBH852151:TCZ852151 SRL852151:STD852151 SHP852151:SJH852151 RXT852151:RZL852151 RNX852151:RPP852151 REB852151:RFT852151 QUF852151:QVX852151 QKJ852151:QMB852151 QAN852151:QCF852151 PQR852151:PSJ852151 PGV852151:PIN852151 OWZ852151:OYR852151 OND852151:OOV852151 ODH852151:OEZ852151 NTL852151:NVD852151 NJP852151:NLH852151 MZT852151:NBL852151 MPX852151:MRP852151 MGB852151:MHT852151 LWF852151:LXX852151 LMJ852151:LOB852151 LCN852151:LEF852151 KSR852151:KUJ852151 KIV852151:KKN852151 JYZ852151:KAR852151 JPD852151:JQV852151 JFH852151:JGZ852151 IVL852151:IXD852151 ILP852151:INH852151 IBT852151:IDL852151 HRX852151:HTP852151 HIB852151:HJT852151 GYF852151:GZX852151 GOJ852151:GQB852151 GEN852151:GGF852151 FUR852151:FWJ852151 FKV852151:FMN852151 FAZ852151:FCR852151 ERD852151:ESV852151 EHH852151:EIZ852151 DXL852151:DZD852151 DNP852151:DPH852151 DDT852151:DFL852151 CTX852151:CVP852151 CKB852151:CLT852151 CAF852151:CBX852151 BQJ852151:BSB852151 BGN852151:BIF852151 AWR852151:AYJ852151 AMV852151:AON852151 ACZ852151:AER852151 TD852151:UV852151 JH852151:KZ852151 L852151:BD852151 WVT786615:WXL786615 WLX786615:WNP786615 WCB786615:WDT786615 VSF786615:VTX786615 VIJ786615:VKB786615 UYN786615:VAF786615 UOR786615:UQJ786615 UEV786615:UGN786615 TUZ786615:TWR786615 TLD786615:TMV786615 TBH786615:TCZ786615 SRL786615:STD786615 SHP786615:SJH786615 RXT786615:RZL786615 RNX786615:RPP786615 REB786615:RFT786615 QUF786615:QVX786615 QKJ786615:QMB786615 QAN786615:QCF786615 PQR786615:PSJ786615 PGV786615:PIN786615 OWZ786615:OYR786615 OND786615:OOV786615 ODH786615:OEZ786615 NTL786615:NVD786615 NJP786615:NLH786615 MZT786615:NBL786615 MPX786615:MRP786615 MGB786615:MHT786615 LWF786615:LXX786615 LMJ786615:LOB786615 LCN786615:LEF786615 KSR786615:KUJ786615 KIV786615:KKN786615 JYZ786615:KAR786615 JPD786615:JQV786615 JFH786615:JGZ786615 IVL786615:IXD786615 ILP786615:INH786615 IBT786615:IDL786615 HRX786615:HTP786615 HIB786615:HJT786615 GYF786615:GZX786615 GOJ786615:GQB786615 GEN786615:GGF786615 FUR786615:FWJ786615 FKV786615:FMN786615 FAZ786615:FCR786615 ERD786615:ESV786615 EHH786615:EIZ786615 DXL786615:DZD786615 DNP786615:DPH786615 DDT786615:DFL786615 CTX786615:CVP786615 CKB786615:CLT786615 CAF786615:CBX786615 BQJ786615:BSB786615 BGN786615:BIF786615 AWR786615:AYJ786615 AMV786615:AON786615 ACZ786615:AER786615 TD786615:UV786615 JH786615:KZ786615 L786615:BD786615 WVT721079:WXL721079 WLX721079:WNP721079 WCB721079:WDT721079 VSF721079:VTX721079 VIJ721079:VKB721079 UYN721079:VAF721079 UOR721079:UQJ721079 UEV721079:UGN721079 TUZ721079:TWR721079 TLD721079:TMV721079 TBH721079:TCZ721079 SRL721079:STD721079 SHP721079:SJH721079 RXT721079:RZL721079 RNX721079:RPP721079 REB721079:RFT721079 QUF721079:QVX721079 QKJ721079:QMB721079 QAN721079:QCF721079 PQR721079:PSJ721079 PGV721079:PIN721079 OWZ721079:OYR721079 OND721079:OOV721079 ODH721079:OEZ721079 NTL721079:NVD721079 NJP721079:NLH721079 MZT721079:NBL721079 MPX721079:MRP721079 MGB721079:MHT721079 LWF721079:LXX721079 LMJ721079:LOB721079 LCN721079:LEF721079 KSR721079:KUJ721079 KIV721079:KKN721079 JYZ721079:KAR721079 JPD721079:JQV721079 JFH721079:JGZ721079 IVL721079:IXD721079 ILP721079:INH721079 IBT721079:IDL721079 HRX721079:HTP721079 HIB721079:HJT721079 GYF721079:GZX721079 GOJ721079:GQB721079 GEN721079:GGF721079 FUR721079:FWJ721079 FKV721079:FMN721079 FAZ721079:FCR721079 ERD721079:ESV721079 EHH721079:EIZ721079 DXL721079:DZD721079 DNP721079:DPH721079 DDT721079:DFL721079 CTX721079:CVP721079 CKB721079:CLT721079 CAF721079:CBX721079 BQJ721079:BSB721079 BGN721079:BIF721079 AWR721079:AYJ721079 AMV721079:AON721079 ACZ721079:AER721079 TD721079:UV721079 JH721079:KZ721079 L721079:BD721079 WVT655543:WXL655543 WLX655543:WNP655543 WCB655543:WDT655543 VSF655543:VTX655543 VIJ655543:VKB655543 UYN655543:VAF655543 UOR655543:UQJ655543 UEV655543:UGN655543 TUZ655543:TWR655543 TLD655543:TMV655543 TBH655543:TCZ655543 SRL655543:STD655543 SHP655543:SJH655543 RXT655543:RZL655543 RNX655543:RPP655543 REB655543:RFT655543 QUF655543:QVX655543 QKJ655543:QMB655543 QAN655543:QCF655543 PQR655543:PSJ655543 PGV655543:PIN655543 OWZ655543:OYR655543 OND655543:OOV655543 ODH655543:OEZ655543 NTL655543:NVD655543 NJP655543:NLH655543 MZT655543:NBL655543 MPX655543:MRP655543 MGB655543:MHT655543 LWF655543:LXX655543 LMJ655543:LOB655543 LCN655543:LEF655543 KSR655543:KUJ655543 KIV655543:KKN655543 JYZ655543:KAR655543 JPD655543:JQV655543 JFH655543:JGZ655543 IVL655543:IXD655543 ILP655543:INH655543 IBT655543:IDL655543 HRX655543:HTP655543 HIB655543:HJT655543 GYF655543:GZX655543 GOJ655543:GQB655543 GEN655543:GGF655543 FUR655543:FWJ655543 FKV655543:FMN655543 FAZ655543:FCR655543 ERD655543:ESV655543 EHH655543:EIZ655543 DXL655543:DZD655543 DNP655543:DPH655543 DDT655543:DFL655543 CTX655543:CVP655543 CKB655543:CLT655543 CAF655543:CBX655543 BQJ655543:BSB655543 BGN655543:BIF655543 AWR655543:AYJ655543 AMV655543:AON655543 ACZ655543:AER655543 TD655543:UV655543 JH655543:KZ655543 L655543:BD655543 WVT590007:WXL590007 WLX590007:WNP590007 WCB590007:WDT590007 VSF590007:VTX590007 VIJ590007:VKB590007 UYN590007:VAF590007 UOR590007:UQJ590007 UEV590007:UGN590007 TUZ590007:TWR590007 TLD590007:TMV590007 TBH590007:TCZ590007 SRL590007:STD590007 SHP590007:SJH590007 RXT590007:RZL590007 RNX590007:RPP590007 REB590007:RFT590007 QUF590007:QVX590007 QKJ590007:QMB590007 QAN590007:QCF590007 PQR590007:PSJ590007 PGV590007:PIN590007 OWZ590007:OYR590007 OND590007:OOV590007 ODH590007:OEZ590007 NTL590007:NVD590007 NJP590007:NLH590007 MZT590007:NBL590007 MPX590007:MRP590007 MGB590007:MHT590007 LWF590007:LXX590007 LMJ590007:LOB590007 LCN590007:LEF590007 KSR590007:KUJ590007 KIV590007:KKN590007 JYZ590007:KAR590007 JPD590007:JQV590007 JFH590007:JGZ590007 IVL590007:IXD590007 ILP590007:INH590007 IBT590007:IDL590007 HRX590007:HTP590007 HIB590007:HJT590007 GYF590007:GZX590007 GOJ590007:GQB590007 GEN590007:GGF590007 FUR590007:FWJ590007 FKV590007:FMN590007 FAZ590007:FCR590007 ERD590007:ESV590007 EHH590007:EIZ590007 DXL590007:DZD590007 DNP590007:DPH590007 DDT590007:DFL590007 CTX590007:CVP590007 CKB590007:CLT590007 CAF590007:CBX590007 BQJ590007:BSB590007 BGN590007:BIF590007 AWR590007:AYJ590007 AMV590007:AON590007 ACZ590007:AER590007 TD590007:UV590007 JH590007:KZ590007 L590007:BD590007 WVT524471:WXL524471 WLX524471:WNP524471 WCB524471:WDT524471 VSF524471:VTX524471 VIJ524471:VKB524471 UYN524471:VAF524471 UOR524471:UQJ524471 UEV524471:UGN524471 TUZ524471:TWR524471 TLD524471:TMV524471 TBH524471:TCZ524471 SRL524471:STD524471 SHP524471:SJH524471 RXT524471:RZL524471 RNX524471:RPP524471 REB524471:RFT524471 QUF524471:QVX524471 QKJ524471:QMB524471 QAN524471:QCF524471 PQR524471:PSJ524471 PGV524471:PIN524471 OWZ524471:OYR524471 OND524471:OOV524471 ODH524471:OEZ524471 NTL524471:NVD524471 NJP524471:NLH524471 MZT524471:NBL524471 MPX524471:MRP524471 MGB524471:MHT524471 LWF524471:LXX524471 LMJ524471:LOB524471 LCN524471:LEF524471 KSR524471:KUJ524471 KIV524471:KKN524471 JYZ524471:KAR524471 JPD524471:JQV524471 JFH524471:JGZ524471 IVL524471:IXD524471 ILP524471:INH524471 IBT524471:IDL524471 HRX524471:HTP524471 HIB524471:HJT524471 GYF524471:GZX524471 GOJ524471:GQB524471 GEN524471:GGF524471 FUR524471:FWJ524471 FKV524471:FMN524471 FAZ524471:FCR524471 ERD524471:ESV524471 EHH524471:EIZ524471 DXL524471:DZD524471 DNP524471:DPH524471 DDT524471:DFL524471 CTX524471:CVP524471 CKB524471:CLT524471 CAF524471:CBX524471 BQJ524471:BSB524471 BGN524471:BIF524471 AWR524471:AYJ524471 AMV524471:AON524471 ACZ524471:AER524471 TD524471:UV524471 JH524471:KZ524471 L524471:BD524471 WVT458935:WXL458935 WLX458935:WNP458935 WCB458935:WDT458935 VSF458935:VTX458935 VIJ458935:VKB458935 UYN458935:VAF458935 UOR458935:UQJ458935 UEV458935:UGN458935 TUZ458935:TWR458935 TLD458935:TMV458935 TBH458935:TCZ458935 SRL458935:STD458935 SHP458935:SJH458935 RXT458935:RZL458935 RNX458935:RPP458935 REB458935:RFT458935 QUF458935:QVX458935 QKJ458935:QMB458935 QAN458935:QCF458935 PQR458935:PSJ458935 PGV458935:PIN458935 OWZ458935:OYR458935 OND458935:OOV458935 ODH458935:OEZ458935 NTL458935:NVD458935 NJP458935:NLH458935 MZT458935:NBL458935 MPX458935:MRP458935 MGB458935:MHT458935 LWF458935:LXX458935 LMJ458935:LOB458935 LCN458935:LEF458935 KSR458935:KUJ458935 KIV458935:KKN458935 JYZ458935:KAR458935 JPD458935:JQV458935 JFH458935:JGZ458935 IVL458935:IXD458935 ILP458935:INH458935 IBT458935:IDL458935 HRX458935:HTP458935 HIB458935:HJT458935 GYF458935:GZX458935 GOJ458935:GQB458935 GEN458935:GGF458935 FUR458935:FWJ458935 FKV458935:FMN458935 FAZ458935:FCR458935 ERD458935:ESV458935 EHH458935:EIZ458935 DXL458935:DZD458935 DNP458935:DPH458935 DDT458935:DFL458935 CTX458935:CVP458935 CKB458935:CLT458935 CAF458935:CBX458935 BQJ458935:BSB458935 BGN458935:BIF458935 AWR458935:AYJ458935 AMV458935:AON458935 ACZ458935:AER458935 TD458935:UV458935 JH458935:KZ458935 L458935:BD458935 WVT393399:WXL393399 WLX393399:WNP393399 WCB393399:WDT393399 VSF393399:VTX393399 VIJ393399:VKB393399 UYN393399:VAF393399 UOR393399:UQJ393399 UEV393399:UGN393399 TUZ393399:TWR393399 TLD393399:TMV393399 TBH393399:TCZ393399 SRL393399:STD393399 SHP393399:SJH393399 RXT393399:RZL393399 RNX393399:RPP393399 REB393399:RFT393399 QUF393399:QVX393399 QKJ393399:QMB393399 QAN393399:QCF393399 PQR393399:PSJ393399 PGV393399:PIN393399 OWZ393399:OYR393399 OND393399:OOV393399 ODH393399:OEZ393399 NTL393399:NVD393399 NJP393399:NLH393399 MZT393399:NBL393399 MPX393399:MRP393399 MGB393399:MHT393399 LWF393399:LXX393399 LMJ393399:LOB393399 LCN393399:LEF393399 KSR393399:KUJ393399 KIV393399:KKN393399 JYZ393399:KAR393399 JPD393399:JQV393399 JFH393399:JGZ393399 IVL393399:IXD393399 ILP393399:INH393399 IBT393399:IDL393399 HRX393399:HTP393399 HIB393399:HJT393399 GYF393399:GZX393399 GOJ393399:GQB393399 GEN393399:GGF393399 FUR393399:FWJ393399 FKV393399:FMN393399 FAZ393399:FCR393399 ERD393399:ESV393399 EHH393399:EIZ393399 DXL393399:DZD393399 DNP393399:DPH393399 DDT393399:DFL393399 CTX393399:CVP393399 CKB393399:CLT393399 CAF393399:CBX393399 BQJ393399:BSB393399 BGN393399:BIF393399 AWR393399:AYJ393399 AMV393399:AON393399 ACZ393399:AER393399 TD393399:UV393399 JH393399:KZ393399 L393399:BD393399 WVT327863:WXL327863 WLX327863:WNP327863 WCB327863:WDT327863 VSF327863:VTX327863 VIJ327863:VKB327863 UYN327863:VAF327863 UOR327863:UQJ327863 UEV327863:UGN327863 TUZ327863:TWR327863 TLD327863:TMV327863 TBH327863:TCZ327863 SRL327863:STD327863 SHP327863:SJH327863 RXT327863:RZL327863 RNX327863:RPP327863 REB327863:RFT327863 QUF327863:QVX327863 QKJ327863:QMB327863 QAN327863:QCF327863 PQR327863:PSJ327863 PGV327863:PIN327863 OWZ327863:OYR327863 OND327863:OOV327863 ODH327863:OEZ327863 NTL327863:NVD327863 NJP327863:NLH327863 MZT327863:NBL327863 MPX327863:MRP327863 MGB327863:MHT327863 LWF327863:LXX327863 LMJ327863:LOB327863 LCN327863:LEF327863 KSR327863:KUJ327863 KIV327863:KKN327863 JYZ327863:KAR327863 JPD327863:JQV327863 JFH327863:JGZ327863 IVL327863:IXD327863 ILP327863:INH327863 IBT327863:IDL327863 HRX327863:HTP327863 HIB327863:HJT327863 GYF327863:GZX327863 GOJ327863:GQB327863 GEN327863:GGF327863 FUR327863:FWJ327863 FKV327863:FMN327863 FAZ327863:FCR327863 ERD327863:ESV327863 EHH327863:EIZ327863 DXL327863:DZD327863 DNP327863:DPH327863 DDT327863:DFL327863 CTX327863:CVP327863 CKB327863:CLT327863 CAF327863:CBX327863 BQJ327863:BSB327863 BGN327863:BIF327863 AWR327863:AYJ327863 AMV327863:AON327863 ACZ327863:AER327863 TD327863:UV327863 JH327863:KZ327863 L327863:BD327863 WVT262327:WXL262327 WLX262327:WNP262327 WCB262327:WDT262327 VSF262327:VTX262327 VIJ262327:VKB262327 UYN262327:VAF262327 UOR262327:UQJ262327 UEV262327:UGN262327 TUZ262327:TWR262327 TLD262327:TMV262327 TBH262327:TCZ262327 SRL262327:STD262327 SHP262327:SJH262327 RXT262327:RZL262327 RNX262327:RPP262327 REB262327:RFT262327 QUF262327:QVX262327 QKJ262327:QMB262327 QAN262327:QCF262327 PQR262327:PSJ262327 PGV262327:PIN262327 OWZ262327:OYR262327 OND262327:OOV262327 ODH262327:OEZ262327 NTL262327:NVD262327 NJP262327:NLH262327 MZT262327:NBL262327 MPX262327:MRP262327 MGB262327:MHT262327 LWF262327:LXX262327 LMJ262327:LOB262327 LCN262327:LEF262327 KSR262327:KUJ262327 KIV262327:KKN262327 JYZ262327:KAR262327 JPD262327:JQV262327 JFH262327:JGZ262327 IVL262327:IXD262327 ILP262327:INH262327 IBT262327:IDL262327 HRX262327:HTP262327 HIB262327:HJT262327 GYF262327:GZX262327 GOJ262327:GQB262327 GEN262327:GGF262327 FUR262327:FWJ262327 FKV262327:FMN262327 FAZ262327:FCR262327 ERD262327:ESV262327 EHH262327:EIZ262327 DXL262327:DZD262327 DNP262327:DPH262327 DDT262327:DFL262327 CTX262327:CVP262327 CKB262327:CLT262327 CAF262327:CBX262327 BQJ262327:BSB262327 BGN262327:BIF262327 AWR262327:AYJ262327 AMV262327:AON262327 ACZ262327:AER262327 TD262327:UV262327 JH262327:KZ262327 L262327:BD262327 WVT196791:WXL196791 WLX196791:WNP196791 WCB196791:WDT196791 VSF196791:VTX196791 VIJ196791:VKB196791 UYN196791:VAF196791 UOR196791:UQJ196791 UEV196791:UGN196791 TUZ196791:TWR196791 TLD196791:TMV196791 TBH196791:TCZ196791 SRL196791:STD196791 SHP196791:SJH196791 RXT196791:RZL196791 RNX196791:RPP196791 REB196791:RFT196791 QUF196791:QVX196791 QKJ196791:QMB196791 QAN196791:QCF196791 PQR196791:PSJ196791 PGV196791:PIN196791 OWZ196791:OYR196791 OND196791:OOV196791 ODH196791:OEZ196791 NTL196791:NVD196791 NJP196791:NLH196791 MZT196791:NBL196791 MPX196791:MRP196791 MGB196791:MHT196791 LWF196791:LXX196791 LMJ196791:LOB196791 LCN196791:LEF196791 KSR196791:KUJ196791 KIV196791:KKN196791 JYZ196791:KAR196791 JPD196791:JQV196791 JFH196791:JGZ196791 IVL196791:IXD196791 ILP196791:INH196791 IBT196791:IDL196791 HRX196791:HTP196791 HIB196791:HJT196791 GYF196791:GZX196791 GOJ196791:GQB196791 GEN196791:GGF196791 FUR196791:FWJ196791 FKV196791:FMN196791 FAZ196791:FCR196791 ERD196791:ESV196791 EHH196791:EIZ196791 DXL196791:DZD196791 DNP196791:DPH196791 DDT196791:DFL196791 CTX196791:CVP196791 CKB196791:CLT196791 CAF196791:CBX196791 BQJ196791:BSB196791 BGN196791:BIF196791 AWR196791:AYJ196791 AMV196791:AON196791 ACZ196791:AER196791 TD196791:UV196791 JH196791:KZ196791 L196791:BD196791 WVT131255:WXL131255 WLX131255:WNP131255 WCB131255:WDT131255 VSF131255:VTX131255 VIJ131255:VKB131255 UYN131255:VAF131255 UOR131255:UQJ131255 UEV131255:UGN131255 TUZ131255:TWR131255 TLD131255:TMV131255 TBH131255:TCZ131255 SRL131255:STD131255 SHP131255:SJH131255 RXT131255:RZL131255 RNX131255:RPP131255 REB131255:RFT131255 QUF131255:QVX131255 QKJ131255:QMB131255 QAN131255:QCF131255 PQR131255:PSJ131255 PGV131255:PIN131255 OWZ131255:OYR131255 OND131255:OOV131255 ODH131255:OEZ131255 NTL131255:NVD131255 NJP131255:NLH131255 MZT131255:NBL131255 MPX131255:MRP131255 MGB131255:MHT131255 LWF131255:LXX131255 LMJ131255:LOB131255 LCN131255:LEF131255 KSR131255:KUJ131255 KIV131255:KKN131255 JYZ131255:KAR131255 JPD131255:JQV131255 JFH131255:JGZ131255 IVL131255:IXD131255 ILP131255:INH131255 IBT131255:IDL131255 HRX131255:HTP131255 HIB131255:HJT131255 GYF131255:GZX131255 GOJ131255:GQB131255 GEN131255:GGF131255 FUR131255:FWJ131255 FKV131255:FMN131255 FAZ131255:FCR131255 ERD131255:ESV131255 EHH131255:EIZ131255 DXL131255:DZD131255 DNP131255:DPH131255 DDT131255:DFL131255 CTX131255:CVP131255 CKB131255:CLT131255 CAF131255:CBX131255 BQJ131255:BSB131255 BGN131255:BIF131255 AWR131255:AYJ131255 AMV131255:AON131255 ACZ131255:AER131255 TD131255:UV131255 JH131255:KZ131255 L131255:BD131255 WVT65719:WXL65719 WLX65719:WNP65719 WCB65719:WDT65719 VSF65719:VTX65719 VIJ65719:VKB65719 UYN65719:VAF65719 UOR65719:UQJ65719 UEV65719:UGN65719 TUZ65719:TWR65719 TLD65719:TMV65719 TBH65719:TCZ65719 SRL65719:STD65719 SHP65719:SJH65719 RXT65719:RZL65719 RNX65719:RPP65719 REB65719:RFT65719 QUF65719:QVX65719 QKJ65719:QMB65719 QAN65719:QCF65719 PQR65719:PSJ65719 PGV65719:PIN65719 OWZ65719:OYR65719 OND65719:OOV65719 ODH65719:OEZ65719 NTL65719:NVD65719 NJP65719:NLH65719 MZT65719:NBL65719 MPX65719:MRP65719 MGB65719:MHT65719 LWF65719:LXX65719 LMJ65719:LOB65719 LCN65719:LEF65719 KSR65719:KUJ65719 KIV65719:KKN65719 JYZ65719:KAR65719 JPD65719:JQV65719 JFH65719:JGZ65719 IVL65719:IXD65719 ILP65719:INH65719 IBT65719:IDL65719 HRX65719:HTP65719 HIB65719:HJT65719 GYF65719:GZX65719 GOJ65719:GQB65719 GEN65719:GGF65719 FUR65719:FWJ65719 FKV65719:FMN65719 FAZ65719:FCR65719 ERD65719:ESV65719 EHH65719:EIZ65719 DXL65719:DZD65719 DNP65719:DPH65719 DDT65719:DFL65719 CTX65719:CVP65719 CKB65719:CLT65719 CAF65719:CBX65719 BQJ65719:BSB65719 BGN65719:BIF65719 AWR65719:AYJ65719 AMV65719:AON65719 ACZ65719:AER65719 TD65719:UV65719 JH65719:KZ65719 L65719:BD65719 WVT187:WXL187 WLX187:WNP187 WCB187:WDT187 VSF187:VTX187 VIJ187:VKB187 UYN187:VAF187 UOR187:UQJ187 UEV187:UGN187 TUZ187:TWR187 TLD187:TMV187 TBH187:TCZ187 SRL187:STD187 SHP187:SJH187 RXT187:RZL187 RNX187:RPP187 REB187:RFT187 QUF187:QVX187 QKJ187:QMB187 QAN187:QCF187 PQR187:PSJ187 PGV187:PIN187 OWZ187:OYR187 OND187:OOV187 ODH187:OEZ187 NTL187:NVD187 NJP187:NLH187 MZT187:NBL187 MPX187:MRP187 MGB187:MHT187 LWF187:LXX187 LMJ187:LOB187 LCN187:LEF187 KSR187:KUJ187 KIV187:KKN187 JYZ187:KAR187 JPD187:JQV187 JFH187:JGZ187 IVL187:IXD187 ILP187:INH187 IBT187:IDL187 HRX187:HTP187 HIB187:HJT187 GYF187:GZX187 GOJ187:GQB187 GEN187:GGF187 FUR187:FWJ187 FKV187:FMN187 FAZ187:FCR187 ERD187:ESV187 EHH187:EIZ187 DXL187:DZD187 DNP187:DPH187 DDT187:DFL187 CTX187:CVP187 CKB187:CLT187 CAF187:CBX187 BQJ187:BSB187 BGN187:BIF187 AWR187:AYJ187 AMV187:AON187 ACZ187:AER187 TD187:UV187 JH187:KZ187" xr:uid="{FD06BD20-B34E-4D19-8CAF-E4765919AF7C}">
      <formula1>$BF$187:$BH$187</formula1>
    </dataValidation>
    <dataValidation type="list" allowBlank="1" showInputMessage="1" showErrorMessage="1" sqref="C173:L173 WVK983209:WVT983209 WLO983209:WLX983209 WBS983209:WCB983209 VRW983209:VSF983209 VIA983209:VIJ983209 UYE983209:UYN983209 UOI983209:UOR983209 UEM983209:UEV983209 TUQ983209:TUZ983209 TKU983209:TLD983209 TAY983209:TBH983209 SRC983209:SRL983209 SHG983209:SHP983209 RXK983209:RXT983209 RNO983209:RNX983209 RDS983209:REB983209 QTW983209:QUF983209 QKA983209:QKJ983209 QAE983209:QAN983209 PQI983209:PQR983209 PGM983209:PGV983209 OWQ983209:OWZ983209 OMU983209:OND983209 OCY983209:ODH983209 NTC983209:NTL983209 NJG983209:NJP983209 MZK983209:MZT983209 MPO983209:MPX983209 MFS983209:MGB983209 LVW983209:LWF983209 LMA983209:LMJ983209 LCE983209:LCN983209 KSI983209:KSR983209 KIM983209:KIV983209 JYQ983209:JYZ983209 JOU983209:JPD983209 JEY983209:JFH983209 IVC983209:IVL983209 ILG983209:ILP983209 IBK983209:IBT983209 HRO983209:HRX983209 HHS983209:HIB983209 GXW983209:GYF983209 GOA983209:GOJ983209 GEE983209:GEN983209 FUI983209:FUR983209 FKM983209:FKV983209 FAQ983209:FAZ983209 EQU983209:ERD983209 EGY983209:EHH983209 DXC983209:DXL983209 DNG983209:DNP983209 DDK983209:DDT983209 CTO983209:CTX983209 CJS983209:CKB983209 BZW983209:CAF983209 BQA983209:BQJ983209 BGE983209:BGN983209 AWI983209:AWR983209 AMM983209:AMV983209 ACQ983209:ACZ983209 SU983209:TD983209 IY983209:JH983209 C983209:L983209 WVK917673:WVT917673 WLO917673:WLX917673 WBS917673:WCB917673 VRW917673:VSF917673 VIA917673:VIJ917673 UYE917673:UYN917673 UOI917673:UOR917673 UEM917673:UEV917673 TUQ917673:TUZ917673 TKU917673:TLD917673 TAY917673:TBH917673 SRC917673:SRL917673 SHG917673:SHP917673 RXK917673:RXT917673 RNO917673:RNX917673 RDS917673:REB917673 QTW917673:QUF917673 QKA917673:QKJ917673 QAE917673:QAN917673 PQI917673:PQR917673 PGM917673:PGV917673 OWQ917673:OWZ917673 OMU917673:OND917673 OCY917673:ODH917673 NTC917673:NTL917673 NJG917673:NJP917673 MZK917673:MZT917673 MPO917673:MPX917673 MFS917673:MGB917673 LVW917673:LWF917673 LMA917673:LMJ917673 LCE917673:LCN917673 KSI917673:KSR917673 KIM917673:KIV917673 JYQ917673:JYZ917673 JOU917673:JPD917673 JEY917673:JFH917673 IVC917673:IVL917673 ILG917673:ILP917673 IBK917673:IBT917673 HRO917673:HRX917673 HHS917673:HIB917673 GXW917673:GYF917673 GOA917673:GOJ917673 GEE917673:GEN917673 FUI917673:FUR917673 FKM917673:FKV917673 FAQ917673:FAZ917673 EQU917673:ERD917673 EGY917673:EHH917673 DXC917673:DXL917673 DNG917673:DNP917673 DDK917673:DDT917673 CTO917673:CTX917673 CJS917673:CKB917673 BZW917673:CAF917673 BQA917673:BQJ917673 BGE917673:BGN917673 AWI917673:AWR917673 AMM917673:AMV917673 ACQ917673:ACZ917673 SU917673:TD917673 IY917673:JH917673 C917673:L917673 WVK852137:WVT852137 WLO852137:WLX852137 WBS852137:WCB852137 VRW852137:VSF852137 VIA852137:VIJ852137 UYE852137:UYN852137 UOI852137:UOR852137 UEM852137:UEV852137 TUQ852137:TUZ852137 TKU852137:TLD852137 TAY852137:TBH852137 SRC852137:SRL852137 SHG852137:SHP852137 RXK852137:RXT852137 RNO852137:RNX852137 RDS852137:REB852137 QTW852137:QUF852137 QKA852137:QKJ852137 QAE852137:QAN852137 PQI852137:PQR852137 PGM852137:PGV852137 OWQ852137:OWZ852137 OMU852137:OND852137 OCY852137:ODH852137 NTC852137:NTL852137 NJG852137:NJP852137 MZK852137:MZT852137 MPO852137:MPX852137 MFS852137:MGB852137 LVW852137:LWF852137 LMA852137:LMJ852137 LCE852137:LCN852137 KSI852137:KSR852137 KIM852137:KIV852137 JYQ852137:JYZ852137 JOU852137:JPD852137 JEY852137:JFH852137 IVC852137:IVL852137 ILG852137:ILP852137 IBK852137:IBT852137 HRO852137:HRX852137 HHS852137:HIB852137 GXW852137:GYF852137 GOA852137:GOJ852137 GEE852137:GEN852137 FUI852137:FUR852137 FKM852137:FKV852137 FAQ852137:FAZ852137 EQU852137:ERD852137 EGY852137:EHH852137 DXC852137:DXL852137 DNG852137:DNP852137 DDK852137:DDT852137 CTO852137:CTX852137 CJS852137:CKB852137 BZW852137:CAF852137 BQA852137:BQJ852137 BGE852137:BGN852137 AWI852137:AWR852137 AMM852137:AMV852137 ACQ852137:ACZ852137 SU852137:TD852137 IY852137:JH852137 C852137:L852137 WVK786601:WVT786601 WLO786601:WLX786601 WBS786601:WCB786601 VRW786601:VSF786601 VIA786601:VIJ786601 UYE786601:UYN786601 UOI786601:UOR786601 UEM786601:UEV786601 TUQ786601:TUZ786601 TKU786601:TLD786601 TAY786601:TBH786601 SRC786601:SRL786601 SHG786601:SHP786601 RXK786601:RXT786601 RNO786601:RNX786601 RDS786601:REB786601 QTW786601:QUF786601 QKA786601:QKJ786601 QAE786601:QAN786601 PQI786601:PQR786601 PGM786601:PGV786601 OWQ786601:OWZ786601 OMU786601:OND786601 OCY786601:ODH786601 NTC786601:NTL786601 NJG786601:NJP786601 MZK786601:MZT786601 MPO786601:MPX786601 MFS786601:MGB786601 LVW786601:LWF786601 LMA786601:LMJ786601 LCE786601:LCN786601 KSI786601:KSR786601 KIM786601:KIV786601 JYQ786601:JYZ786601 JOU786601:JPD786601 JEY786601:JFH786601 IVC786601:IVL786601 ILG786601:ILP786601 IBK786601:IBT786601 HRO786601:HRX786601 HHS786601:HIB786601 GXW786601:GYF786601 GOA786601:GOJ786601 GEE786601:GEN786601 FUI786601:FUR786601 FKM786601:FKV786601 FAQ786601:FAZ786601 EQU786601:ERD786601 EGY786601:EHH786601 DXC786601:DXL786601 DNG786601:DNP786601 DDK786601:DDT786601 CTO786601:CTX786601 CJS786601:CKB786601 BZW786601:CAF786601 BQA786601:BQJ786601 BGE786601:BGN786601 AWI786601:AWR786601 AMM786601:AMV786601 ACQ786601:ACZ786601 SU786601:TD786601 IY786601:JH786601 C786601:L786601 WVK721065:WVT721065 WLO721065:WLX721065 WBS721065:WCB721065 VRW721065:VSF721065 VIA721065:VIJ721065 UYE721065:UYN721065 UOI721065:UOR721065 UEM721065:UEV721065 TUQ721065:TUZ721065 TKU721065:TLD721065 TAY721065:TBH721065 SRC721065:SRL721065 SHG721065:SHP721065 RXK721065:RXT721065 RNO721065:RNX721065 RDS721065:REB721065 QTW721065:QUF721065 QKA721065:QKJ721065 QAE721065:QAN721065 PQI721065:PQR721065 PGM721065:PGV721065 OWQ721065:OWZ721065 OMU721065:OND721065 OCY721065:ODH721065 NTC721065:NTL721065 NJG721065:NJP721065 MZK721065:MZT721065 MPO721065:MPX721065 MFS721065:MGB721065 LVW721065:LWF721065 LMA721065:LMJ721065 LCE721065:LCN721065 KSI721065:KSR721065 KIM721065:KIV721065 JYQ721065:JYZ721065 JOU721065:JPD721065 JEY721065:JFH721065 IVC721065:IVL721065 ILG721065:ILP721065 IBK721065:IBT721065 HRO721065:HRX721065 HHS721065:HIB721065 GXW721065:GYF721065 GOA721065:GOJ721065 GEE721065:GEN721065 FUI721065:FUR721065 FKM721065:FKV721065 FAQ721065:FAZ721065 EQU721065:ERD721065 EGY721065:EHH721065 DXC721065:DXL721065 DNG721065:DNP721065 DDK721065:DDT721065 CTO721065:CTX721065 CJS721065:CKB721065 BZW721065:CAF721065 BQA721065:BQJ721065 BGE721065:BGN721065 AWI721065:AWR721065 AMM721065:AMV721065 ACQ721065:ACZ721065 SU721065:TD721065 IY721065:JH721065 C721065:L721065 WVK655529:WVT655529 WLO655529:WLX655529 WBS655529:WCB655529 VRW655529:VSF655529 VIA655529:VIJ655529 UYE655529:UYN655529 UOI655529:UOR655529 UEM655529:UEV655529 TUQ655529:TUZ655529 TKU655529:TLD655529 TAY655529:TBH655529 SRC655529:SRL655529 SHG655529:SHP655529 RXK655529:RXT655529 RNO655529:RNX655529 RDS655529:REB655529 QTW655529:QUF655529 QKA655529:QKJ655529 QAE655529:QAN655529 PQI655529:PQR655529 PGM655529:PGV655529 OWQ655529:OWZ655529 OMU655529:OND655529 OCY655529:ODH655529 NTC655529:NTL655529 NJG655529:NJP655529 MZK655529:MZT655529 MPO655529:MPX655529 MFS655529:MGB655529 LVW655529:LWF655529 LMA655529:LMJ655529 LCE655529:LCN655529 KSI655529:KSR655529 KIM655529:KIV655529 JYQ655529:JYZ655529 JOU655529:JPD655529 JEY655529:JFH655529 IVC655529:IVL655529 ILG655529:ILP655529 IBK655529:IBT655529 HRO655529:HRX655529 HHS655529:HIB655529 GXW655529:GYF655529 GOA655529:GOJ655529 GEE655529:GEN655529 FUI655529:FUR655529 FKM655529:FKV655529 FAQ655529:FAZ655529 EQU655529:ERD655529 EGY655529:EHH655529 DXC655529:DXL655529 DNG655529:DNP655529 DDK655529:DDT655529 CTO655529:CTX655529 CJS655529:CKB655529 BZW655529:CAF655529 BQA655529:BQJ655529 BGE655529:BGN655529 AWI655529:AWR655529 AMM655529:AMV655529 ACQ655529:ACZ655529 SU655529:TD655529 IY655529:JH655529 C655529:L655529 WVK589993:WVT589993 WLO589993:WLX589993 WBS589993:WCB589993 VRW589993:VSF589993 VIA589993:VIJ589993 UYE589993:UYN589993 UOI589993:UOR589993 UEM589993:UEV589993 TUQ589993:TUZ589993 TKU589993:TLD589993 TAY589993:TBH589993 SRC589993:SRL589993 SHG589993:SHP589993 RXK589993:RXT589993 RNO589993:RNX589993 RDS589993:REB589993 QTW589993:QUF589993 QKA589993:QKJ589993 QAE589993:QAN589993 PQI589993:PQR589993 PGM589993:PGV589993 OWQ589993:OWZ589993 OMU589993:OND589993 OCY589993:ODH589993 NTC589993:NTL589993 NJG589993:NJP589993 MZK589993:MZT589993 MPO589993:MPX589993 MFS589993:MGB589993 LVW589993:LWF589993 LMA589993:LMJ589993 LCE589993:LCN589993 KSI589993:KSR589993 KIM589993:KIV589993 JYQ589993:JYZ589993 JOU589993:JPD589993 JEY589993:JFH589993 IVC589993:IVL589993 ILG589993:ILP589993 IBK589993:IBT589993 HRO589993:HRX589993 HHS589993:HIB589993 GXW589993:GYF589993 GOA589993:GOJ589993 GEE589993:GEN589993 FUI589993:FUR589993 FKM589993:FKV589993 FAQ589993:FAZ589993 EQU589993:ERD589993 EGY589993:EHH589993 DXC589993:DXL589993 DNG589993:DNP589993 DDK589993:DDT589993 CTO589993:CTX589993 CJS589993:CKB589993 BZW589993:CAF589993 BQA589993:BQJ589993 BGE589993:BGN589993 AWI589993:AWR589993 AMM589993:AMV589993 ACQ589993:ACZ589993 SU589993:TD589993 IY589993:JH589993 C589993:L589993 WVK524457:WVT524457 WLO524457:WLX524457 WBS524457:WCB524457 VRW524457:VSF524457 VIA524457:VIJ524457 UYE524457:UYN524457 UOI524457:UOR524457 UEM524457:UEV524457 TUQ524457:TUZ524457 TKU524457:TLD524457 TAY524457:TBH524457 SRC524457:SRL524457 SHG524457:SHP524457 RXK524457:RXT524457 RNO524457:RNX524457 RDS524457:REB524457 QTW524457:QUF524457 QKA524457:QKJ524457 QAE524457:QAN524457 PQI524457:PQR524457 PGM524457:PGV524457 OWQ524457:OWZ524457 OMU524457:OND524457 OCY524457:ODH524457 NTC524457:NTL524457 NJG524457:NJP524457 MZK524457:MZT524457 MPO524457:MPX524457 MFS524457:MGB524457 LVW524457:LWF524457 LMA524457:LMJ524457 LCE524457:LCN524457 KSI524457:KSR524457 KIM524457:KIV524457 JYQ524457:JYZ524457 JOU524457:JPD524457 JEY524457:JFH524457 IVC524457:IVL524457 ILG524457:ILP524457 IBK524457:IBT524457 HRO524457:HRX524457 HHS524457:HIB524457 GXW524457:GYF524457 GOA524457:GOJ524457 GEE524457:GEN524457 FUI524457:FUR524457 FKM524457:FKV524457 FAQ524457:FAZ524457 EQU524457:ERD524457 EGY524457:EHH524457 DXC524457:DXL524457 DNG524457:DNP524457 DDK524457:DDT524457 CTO524457:CTX524457 CJS524457:CKB524457 BZW524457:CAF524457 BQA524457:BQJ524457 BGE524457:BGN524457 AWI524457:AWR524457 AMM524457:AMV524457 ACQ524457:ACZ524457 SU524457:TD524457 IY524457:JH524457 C524457:L524457 WVK458921:WVT458921 WLO458921:WLX458921 WBS458921:WCB458921 VRW458921:VSF458921 VIA458921:VIJ458921 UYE458921:UYN458921 UOI458921:UOR458921 UEM458921:UEV458921 TUQ458921:TUZ458921 TKU458921:TLD458921 TAY458921:TBH458921 SRC458921:SRL458921 SHG458921:SHP458921 RXK458921:RXT458921 RNO458921:RNX458921 RDS458921:REB458921 QTW458921:QUF458921 QKA458921:QKJ458921 QAE458921:QAN458921 PQI458921:PQR458921 PGM458921:PGV458921 OWQ458921:OWZ458921 OMU458921:OND458921 OCY458921:ODH458921 NTC458921:NTL458921 NJG458921:NJP458921 MZK458921:MZT458921 MPO458921:MPX458921 MFS458921:MGB458921 LVW458921:LWF458921 LMA458921:LMJ458921 LCE458921:LCN458921 KSI458921:KSR458921 KIM458921:KIV458921 JYQ458921:JYZ458921 JOU458921:JPD458921 JEY458921:JFH458921 IVC458921:IVL458921 ILG458921:ILP458921 IBK458921:IBT458921 HRO458921:HRX458921 HHS458921:HIB458921 GXW458921:GYF458921 GOA458921:GOJ458921 GEE458921:GEN458921 FUI458921:FUR458921 FKM458921:FKV458921 FAQ458921:FAZ458921 EQU458921:ERD458921 EGY458921:EHH458921 DXC458921:DXL458921 DNG458921:DNP458921 DDK458921:DDT458921 CTO458921:CTX458921 CJS458921:CKB458921 BZW458921:CAF458921 BQA458921:BQJ458921 BGE458921:BGN458921 AWI458921:AWR458921 AMM458921:AMV458921 ACQ458921:ACZ458921 SU458921:TD458921 IY458921:JH458921 C458921:L458921 WVK393385:WVT393385 WLO393385:WLX393385 WBS393385:WCB393385 VRW393385:VSF393385 VIA393385:VIJ393385 UYE393385:UYN393385 UOI393385:UOR393385 UEM393385:UEV393385 TUQ393385:TUZ393385 TKU393385:TLD393385 TAY393385:TBH393385 SRC393385:SRL393385 SHG393385:SHP393385 RXK393385:RXT393385 RNO393385:RNX393385 RDS393385:REB393385 QTW393385:QUF393385 QKA393385:QKJ393385 QAE393385:QAN393385 PQI393385:PQR393385 PGM393385:PGV393385 OWQ393385:OWZ393385 OMU393385:OND393385 OCY393385:ODH393385 NTC393385:NTL393385 NJG393385:NJP393385 MZK393385:MZT393385 MPO393385:MPX393385 MFS393385:MGB393385 LVW393385:LWF393385 LMA393385:LMJ393385 LCE393385:LCN393385 KSI393385:KSR393385 KIM393385:KIV393385 JYQ393385:JYZ393385 JOU393385:JPD393385 JEY393385:JFH393385 IVC393385:IVL393385 ILG393385:ILP393385 IBK393385:IBT393385 HRO393385:HRX393385 HHS393385:HIB393385 GXW393385:GYF393385 GOA393385:GOJ393385 GEE393385:GEN393385 FUI393385:FUR393385 FKM393385:FKV393385 FAQ393385:FAZ393385 EQU393385:ERD393385 EGY393385:EHH393385 DXC393385:DXL393385 DNG393385:DNP393385 DDK393385:DDT393385 CTO393385:CTX393385 CJS393385:CKB393385 BZW393385:CAF393385 BQA393385:BQJ393385 BGE393385:BGN393385 AWI393385:AWR393385 AMM393385:AMV393385 ACQ393385:ACZ393385 SU393385:TD393385 IY393385:JH393385 C393385:L393385 WVK327849:WVT327849 WLO327849:WLX327849 WBS327849:WCB327849 VRW327849:VSF327849 VIA327849:VIJ327849 UYE327849:UYN327849 UOI327849:UOR327849 UEM327849:UEV327849 TUQ327849:TUZ327849 TKU327849:TLD327849 TAY327849:TBH327849 SRC327849:SRL327849 SHG327849:SHP327849 RXK327849:RXT327849 RNO327849:RNX327849 RDS327849:REB327849 QTW327849:QUF327849 QKA327849:QKJ327849 QAE327849:QAN327849 PQI327849:PQR327849 PGM327849:PGV327849 OWQ327849:OWZ327849 OMU327849:OND327849 OCY327849:ODH327849 NTC327849:NTL327849 NJG327849:NJP327849 MZK327849:MZT327849 MPO327849:MPX327849 MFS327849:MGB327849 LVW327849:LWF327849 LMA327849:LMJ327849 LCE327849:LCN327849 KSI327849:KSR327849 KIM327849:KIV327849 JYQ327849:JYZ327849 JOU327849:JPD327849 JEY327849:JFH327849 IVC327849:IVL327849 ILG327849:ILP327849 IBK327849:IBT327849 HRO327849:HRX327849 HHS327849:HIB327849 GXW327849:GYF327849 GOA327849:GOJ327849 GEE327849:GEN327849 FUI327849:FUR327849 FKM327849:FKV327849 FAQ327849:FAZ327849 EQU327849:ERD327849 EGY327849:EHH327849 DXC327849:DXL327849 DNG327849:DNP327849 DDK327849:DDT327849 CTO327849:CTX327849 CJS327849:CKB327849 BZW327849:CAF327849 BQA327849:BQJ327849 BGE327849:BGN327849 AWI327849:AWR327849 AMM327849:AMV327849 ACQ327849:ACZ327849 SU327849:TD327849 IY327849:JH327849 C327849:L327849 WVK262313:WVT262313 WLO262313:WLX262313 WBS262313:WCB262313 VRW262313:VSF262313 VIA262313:VIJ262313 UYE262313:UYN262313 UOI262313:UOR262313 UEM262313:UEV262313 TUQ262313:TUZ262313 TKU262313:TLD262313 TAY262313:TBH262313 SRC262313:SRL262313 SHG262313:SHP262313 RXK262313:RXT262313 RNO262313:RNX262313 RDS262313:REB262313 QTW262313:QUF262313 QKA262313:QKJ262313 QAE262313:QAN262313 PQI262313:PQR262313 PGM262313:PGV262313 OWQ262313:OWZ262313 OMU262313:OND262313 OCY262313:ODH262313 NTC262313:NTL262313 NJG262313:NJP262313 MZK262313:MZT262313 MPO262313:MPX262313 MFS262313:MGB262313 LVW262313:LWF262313 LMA262313:LMJ262313 LCE262313:LCN262313 KSI262313:KSR262313 KIM262313:KIV262313 JYQ262313:JYZ262313 JOU262313:JPD262313 JEY262313:JFH262313 IVC262313:IVL262313 ILG262313:ILP262313 IBK262313:IBT262313 HRO262313:HRX262313 HHS262313:HIB262313 GXW262313:GYF262313 GOA262313:GOJ262313 GEE262313:GEN262313 FUI262313:FUR262313 FKM262313:FKV262313 FAQ262313:FAZ262313 EQU262313:ERD262313 EGY262313:EHH262313 DXC262313:DXL262313 DNG262313:DNP262313 DDK262313:DDT262313 CTO262313:CTX262313 CJS262313:CKB262313 BZW262313:CAF262313 BQA262313:BQJ262313 BGE262313:BGN262313 AWI262313:AWR262313 AMM262313:AMV262313 ACQ262313:ACZ262313 SU262313:TD262313 IY262313:JH262313 C262313:L262313 WVK196777:WVT196777 WLO196777:WLX196777 WBS196777:WCB196777 VRW196777:VSF196777 VIA196777:VIJ196777 UYE196777:UYN196777 UOI196777:UOR196777 UEM196777:UEV196777 TUQ196777:TUZ196777 TKU196777:TLD196777 TAY196777:TBH196777 SRC196777:SRL196777 SHG196777:SHP196777 RXK196777:RXT196777 RNO196777:RNX196777 RDS196777:REB196777 QTW196777:QUF196777 QKA196777:QKJ196777 QAE196777:QAN196777 PQI196777:PQR196777 PGM196777:PGV196777 OWQ196777:OWZ196777 OMU196777:OND196777 OCY196777:ODH196777 NTC196777:NTL196777 NJG196777:NJP196777 MZK196777:MZT196777 MPO196777:MPX196777 MFS196777:MGB196777 LVW196777:LWF196777 LMA196777:LMJ196777 LCE196777:LCN196777 KSI196777:KSR196777 KIM196777:KIV196777 JYQ196777:JYZ196777 JOU196777:JPD196777 JEY196777:JFH196777 IVC196777:IVL196777 ILG196777:ILP196777 IBK196777:IBT196777 HRO196777:HRX196777 HHS196777:HIB196777 GXW196777:GYF196777 GOA196777:GOJ196777 GEE196777:GEN196777 FUI196777:FUR196777 FKM196777:FKV196777 FAQ196777:FAZ196777 EQU196777:ERD196777 EGY196777:EHH196777 DXC196777:DXL196777 DNG196777:DNP196777 DDK196777:DDT196777 CTO196777:CTX196777 CJS196777:CKB196777 BZW196777:CAF196777 BQA196777:BQJ196777 BGE196777:BGN196777 AWI196777:AWR196777 AMM196777:AMV196777 ACQ196777:ACZ196777 SU196777:TD196777 IY196777:JH196777 C196777:L196777 WVK131241:WVT131241 WLO131241:WLX131241 WBS131241:WCB131241 VRW131241:VSF131241 VIA131241:VIJ131241 UYE131241:UYN131241 UOI131241:UOR131241 UEM131241:UEV131241 TUQ131241:TUZ131241 TKU131241:TLD131241 TAY131241:TBH131241 SRC131241:SRL131241 SHG131241:SHP131241 RXK131241:RXT131241 RNO131241:RNX131241 RDS131241:REB131241 QTW131241:QUF131241 QKA131241:QKJ131241 QAE131241:QAN131241 PQI131241:PQR131241 PGM131241:PGV131241 OWQ131241:OWZ131241 OMU131241:OND131241 OCY131241:ODH131241 NTC131241:NTL131241 NJG131241:NJP131241 MZK131241:MZT131241 MPO131241:MPX131241 MFS131241:MGB131241 LVW131241:LWF131241 LMA131241:LMJ131241 LCE131241:LCN131241 KSI131241:KSR131241 KIM131241:KIV131241 JYQ131241:JYZ131241 JOU131241:JPD131241 JEY131241:JFH131241 IVC131241:IVL131241 ILG131241:ILP131241 IBK131241:IBT131241 HRO131241:HRX131241 HHS131241:HIB131241 GXW131241:GYF131241 GOA131241:GOJ131241 GEE131241:GEN131241 FUI131241:FUR131241 FKM131241:FKV131241 FAQ131241:FAZ131241 EQU131241:ERD131241 EGY131241:EHH131241 DXC131241:DXL131241 DNG131241:DNP131241 DDK131241:DDT131241 CTO131241:CTX131241 CJS131241:CKB131241 BZW131241:CAF131241 BQA131241:BQJ131241 BGE131241:BGN131241 AWI131241:AWR131241 AMM131241:AMV131241 ACQ131241:ACZ131241 SU131241:TD131241 IY131241:JH131241 C131241:L131241 WVK65705:WVT65705 WLO65705:WLX65705 WBS65705:WCB65705 VRW65705:VSF65705 VIA65705:VIJ65705 UYE65705:UYN65705 UOI65705:UOR65705 UEM65705:UEV65705 TUQ65705:TUZ65705 TKU65705:TLD65705 TAY65705:TBH65705 SRC65705:SRL65705 SHG65705:SHP65705 RXK65705:RXT65705 RNO65705:RNX65705 RDS65705:REB65705 QTW65705:QUF65705 QKA65705:QKJ65705 QAE65705:QAN65705 PQI65705:PQR65705 PGM65705:PGV65705 OWQ65705:OWZ65705 OMU65705:OND65705 OCY65705:ODH65705 NTC65705:NTL65705 NJG65705:NJP65705 MZK65705:MZT65705 MPO65705:MPX65705 MFS65705:MGB65705 LVW65705:LWF65705 LMA65705:LMJ65705 LCE65705:LCN65705 KSI65705:KSR65705 KIM65705:KIV65705 JYQ65705:JYZ65705 JOU65705:JPD65705 JEY65705:JFH65705 IVC65705:IVL65705 ILG65705:ILP65705 IBK65705:IBT65705 HRO65705:HRX65705 HHS65705:HIB65705 GXW65705:GYF65705 GOA65705:GOJ65705 GEE65705:GEN65705 FUI65705:FUR65705 FKM65705:FKV65705 FAQ65705:FAZ65705 EQU65705:ERD65705 EGY65705:EHH65705 DXC65705:DXL65705 DNG65705:DNP65705 DDK65705:DDT65705 CTO65705:CTX65705 CJS65705:CKB65705 BZW65705:CAF65705 BQA65705:BQJ65705 BGE65705:BGN65705 AWI65705:AWR65705 AMM65705:AMV65705 ACQ65705:ACZ65705 SU65705:TD65705 IY65705:JH65705 C65705:L65705 WVK173:WVT173 WLO173:WLX173 WBS173:WCB173 VRW173:VSF173 VIA173:VIJ173 UYE173:UYN173 UOI173:UOR173 UEM173:UEV173 TUQ173:TUZ173 TKU173:TLD173 TAY173:TBH173 SRC173:SRL173 SHG173:SHP173 RXK173:RXT173 RNO173:RNX173 RDS173:REB173 QTW173:QUF173 QKA173:QKJ173 QAE173:QAN173 PQI173:PQR173 PGM173:PGV173 OWQ173:OWZ173 OMU173:OND173 OCY173:ODH173 NTC173:NTL173 NJG173:NJP173 MZK173:MZT173 MPO173:MPX173 MFS173:MGB173 LVW173:LWF173 LMA173:LMJ173 LCE173:LCN173 KSI173:KSR173 KIM173:KIV173 JYQ173:JYZ173 JOU173:JPD173 JEY173:JFH173 IVC173:IVL173 ILG173:ILP173 IBK173:IBT173 HRO173:HRX173 HHS173:HIB173 GXW173:GYF173 GOA173:GOJ173 GEE173:GEN173 FUI173:FUR173 FKM173:FKV173 FAQ173:FAZ173 EQU173:ERD173 EGY173:EHH173 DXC173:DXL173 DNG173:DNP173 DDK173:DDT173 CTO173:CTX173 CJS173:CKB173 BZW173:CAF173 BQA173:BQJ173 BGE173:BGN173 AWI173:AWR173 AMM173:AMV173 ACQ173:ACZ173 SU173:TD173 IY173:JH173" xr:uid="{132849FC-7AD5-4ADF-866D-4644A32CB92D}">
      <formula1>$BF$171:$BH$171</formula1>
    </dataValidation>
    <dataValidation allowBlank="1" showInputMessage="1" showErrorMessage="1" promptTitle="Ve formátu DD.MM.RRRR" prompt=" " sqref="V173:AI173 JR173:KE173 TN173:UA173 ADJ173:ADW173 ANF173:ANS173 AXB173:AXO173 BGX173:BHK173 BQT173:BRG173 CAP173:CBC173 CKL173:CKY173 CUH173:CUU173 DED173:DEQ173 DNZ173:DOM173 DXV173:DYI173 EHR173:EIE173 ERN173:ESA173 FBJ173:FBW173 FLF173:FLS173 FVB173:FVO173 GEX173:GFK173 GOT173:GPG173 GYP173:GZC173 HIL173:HIY173 HSH173:HSU173 ICD173:ICQ173 ILZ173:IMM173 IVV173:IWI173 JFR173:JGE173 JPN173:JQA173 JZJ173:JZW173 KJF173:KJS173 KTB173:KTO173 LCX173:LDK173 LMT173:LNG173 LWP173:LXC173 MGL173:MGY173 MQH173:MQU173 NAD173:NAQ173 NJZ173:NKM173 NTV173:NUI173 ODR173:OEE173 ONN173:OOA173 OXJ173:OXW173 PHF173:PHS173 PRB173:PRO173 QAX173:QBK173 QKT173:QLG173 QUP173:QVC173 REL173:REY173 ROH173:ROU173 RYD173:RYQ173 SHZ173:SIM173 SRV173:SSI173 TBR173:TCE173 TLN173:TMA173 TVJ173:TVW173 UFF173:UFS173 UPB173:UPO173 UYX173:UZK173 VIT173:VJG173 VSP173:VTC173 WCL173:WCY173 WMH173:WMU173 WWD173:WWQ173 V65705:AI65705 JR65705:KE65705 TN65705:UA65705 ADJ65705:ADW65705 ANF65705:ANS65705 AXB65705:AXO65705 BGX65705:BHK65705 BQT65705:BRG65705 CAP65705:CBC65705 CKL65705:CKY65705 CUH65705:CUU65705 DED65705:DEQ65705 DNZ65705:DOM65705 DXV65705:DYI65705 EHR65705:EIE65705 ERN65705:ESA65705 FBJ65705:FBW65705 FLF65705:FLS65705 FVB65705:FVO65705 GEX65705:GFK65705 GOT65705:GPG65705 GYP65705:GZC65705 HIL65705:HIY65705 HSH65705:HSU65705 ICD65705:ICQ65705 ILZ65705:IMM65705 IVV65705:IWI65705 JFR65705:JGE65705 JPN65705:JQA65705 JZJ65705:JZW65705 KJF65705:KJS65705 KTB65705:KTO65705 LCX65705:LDK65705 LMT65705:LNG65705 LWP65705:LXC65705 MGL65705:MGY65705 MQH65705:MQU65705 NAD65705:NAQ65705 NJZ65705:NKM65705 NTV65705:NUI65705 ODR65705:OEE65705 ONN65705:OOA65705 OXJ65705:OXW65705 PHF65705:PHS65705 PRB65705:PRO65705 QAX65705:QBK65705 QKT65705:QLG65705 QUP65705:QVC65705 REL65705:REY65705 ROH65705:ROU65705 RYD65705:RYQ65705 SHZ65705:SIM65705 SRV65705:SSI65705 TBR65705:TCE65705 TLN65705:TMA65705 TVJ65705:TVW65705 UFF65705:UFS65705 UPB65705:UPO65705 UYX65705:UZK65705 VIT65705:VJG65705 VSP65705:VTC65705 WCL65705:WCY65705 WMH65705:WMU65705 WWD65705:WWQ65705 V131241:AI131241 JR131241:KE131241 TN131241:UA131241 ADJ131241:ADW131241 ANF131241:ANS131241 AXB131241:AXO131241 BGX131241:BHK131241 BQT131241:BRG131241 CAP131241:CBC131241 CKL131241:CKY131241 CUH131241:CUU131241 DED131241:DEQ131241 DNZ131241:DOM131241 DXV131241:DYI131241 EHR131241:EIE131241 ERN131241:ESA131241 FBJ131241:FBW131241 FLF131241:FLS131241 FVB131241:FVO131241 GEX131241:GFK131241 GOT131241:GPG131241 GYP131241:GZC131241 HIL131241:HIY131241 HSH131241:HSU131241 ICD131241:ICQ131241 ILZ131241:IMM131241 IVV131241:IWI131241 JFR131241:JGE131241 JPN131241:JQA131241 JZJ131241:JZW131241 KJF131241:KJS131241 KTB131241:KTO131241 LCX131241:LDK131241 LMT131241:LNG131241 LWP131241:LXC131241 MGL131241:MGY131241 MQH131241:MQU131241 NAD131241:NAQ131241 NJZ131241:NKM131241 NTV131241:NUI131241 ODR131241:OEE131241 ONN131241:OOA131241 OXJ131241:OXW131241 PHF131241:PHS131241 PRB131241:PRO131241 QAX131241:QBK131241 QKT131241:QLG131241 QUP131241:QVC131241 REL131241:REY131241 ROH131241:ROU131241 RYD131241:RYQ131241 SHZ131241:SIM131241 SRV131241:SSI131241 TBR131241:TCE131241 TLN131241:TMA131241 TVJ131241:TVW131241 UFF131241:UFS131241 UPB131241:UPO131241 UYX131241:UZK131241 VIT131241:VJG131241 VSP131241:VTC131241 WCL131241:WCY131241 WMH131241:WMU131241 WWD131241:WWQ131241 V196777:AI196777 JR196777:KE196777 TN196777:UA196777 ADJ196777:ADW196777 ANF196777:ANS196777 AXB196777:AXO196777 BGX196777:BHK196777 BQT196777:BRG196777 CAP196777:CBC196777 CKL196777:CKY196777 CUH196777:CUU196777 DED196777:DEQ196777 DNZ196777:DOM196777 DXV196777:DYI196777 EHR196777:EIE196777 ERN196777:ESA196777 FBJ196777:FBW196777 FLF196777:FLS196777 FVB196777:FVO196777 GEX196777:GFK196777 GOT196777:GPG196777 GYP196777:GZC196777 HIL196777:HIY196777 HSH196777:HSU196777 ICD196777:ICQ196777 ILZ196777:IMM196777 IVV196777:IWI196777 JFR196777:JGE196777 JPN196777:JQA196777 JZJ196777:JZW196777 KJF196777:KJS196777 KTB196777:KTO196777 LCX196777:LDK196777 LMT196777:LNG196777 LWP196777:LXC196777 MGL196777:MGY196777 MQH196777:MQU196777 NAD196777:NAQ196777 NJZ196777:NKM196777 NTV196777:NUI196777 ODR196777:OEE196777 ONN196777:OOA196777 OXJ196777:OXW196777 PHF196777:PHS196777 PRB196777:PRO196777 QAX196777:QBK196777 QKT196777:QLG196777 QUP196777:QVC196777 REL196777:REY196777 ROH196777:ROU196777 RYD196777:RYQ196777 SHZ196777:SIM196777 SRV196777:SSI196777 TBR196777:TCE196777 TLN196777:TMA196777 TVJ196777:TVW196777 UFF196777:UFS196777 UPB196777:UPO196777 UYX196777:UZK196777 VIT196777:VJG196777 VSP196777:VTC196777 WCL196777:WCY196777 WMH196777:WMU196777 WWD196777:WWQ196777 V262313:AI262313 JR262313:KE262313 TN262313:UA262313 ADJ262313:ADW262313 ANF262313:ANS262313 AXB262313:AXO262313 BGX262313:BHK262313 BQT262313:BRG262313 CAP262313:CBC262313 CKL262313:CKY262313 CUH262313:CUU262313 DED262313:DEQ262313 DNZ262313:DOM262313 DXV262313:DYI262313 EHR262313:EIE262313 ERN262313:ESA262313 FBJ262313:FBW262313 FLF262313:FLS262313 FVB262313:FVO262313 GEX262313:GFK262313 GOT262313:GPG262313 GYP262313:GZC262313 HIL262313:HIY262313 HSH262313:HSU262313 ICD262313:ICQ262313 ILZ262313:IMM262313 IVV262313:IWI262313 JFR262313:JGE262313 JPN262313:JQA262313 JZJ262313:JZW262313 KJF262313:KJS262313 KTB262313:KTO262313 LCX262313:LDK262313 LMT262313:LNG262313 LWP262313:LXC262313 MGL262313:MGY262313 MQH262313:MQU262313 NAD262313:NAQ262313 NJZ262313:NKM262313 NTV262313:NUI262313 ODR262313:OEE262313 ONN262313:OOA262313 OXJ262313:OXW262313 PHF262313:PHS262313 PRB262313:PRO262313 QAX262313:QBK262313 QKT262313:QLG262313 QUP262313:QVC262313 REL262313:REY262313 ROH262313:ROU262313 RYD262313:RYQ262313 SHZ262313:SIM262313 SRV262313:SSI262313 TBR262313:TCE262313 TLN262313:TMA262313 TVJ262313:TVW262313 UFF262313:UFS262313 UPB262313:UPO262313 UYX262313:UZK262313 VIT262313:VJG262313 VSP262313:VTC262313 WCL262313:WCY262313 WMH262313:WMU262313 WWD262313:WWQ262313 V327849:AI327849 JR327849:KE327849 TN327849:UA327849 ADJ327849:ADW327849 ANF327849:ANS327849 AXB327849:AXO327849 BGX327849:BHK327849 BQT327849:BRG327849 CAP327849:CBC327849 CKL327849:CKY327849 CUH327849:CUU327849 DED327849:DEQ327849 DNZ327849:DOM327849 DXV327849:DYI327849 EHR327849:EIE327849 ERN327849:ESA327849 FBJ327849:FBW327849 FLF327849:FLS327849 FVB327849:FVO327849 GEX327849:GFK327849 GOT327849:GPG327849 GYP327849:GZC327849 HIL327849:HIY327849 HSH327849:HSU327849 ICD327849:ICQ327849 ILZ327849:IMM327849 IVV327849:IWI327849 JFR327849:JGE327849 JPN327849:JQA327849 JZJ327849:JZW327849 KJF327849:KJS327849 KTB327849:KTO327849 LCX327849:LDK327849 LMT327849:LNG327849 LWP327849:LXC327849 MGL327849:MGY327849 MQH327849:MQU327849 NAD327849:NAQ327849 NJZ327849:NKM327849 NTV327849:NUI327849 ODR327849:OEE327849 ONN327849:OOA327849 OXJ327849:OXW327849 PHF327849:PHS327849 PRB327849:PRO327849 QAX327849:QBK327849 QKT327849:QLG327849 QUP327849:QVC327849 REL327849:REY327849 ROH327849:ROU327849 RYD327849:RYQ327849 SHZ327849:SIM327849 SRV327849:SSI327849 TBR327849:TCE327849 TLN327849:TMA327849 TVJ327849:TVW327849 UFF327849:UFS327849 UPB327849:UPO327849 UYX327849:UZK327849 VIT327849:VJG327849 VSP327849:VTC327849 WCL327849:WCY327849 WMH327849:WMU327849 WWD327849:WWQ327849 V393385:AI393385 JR393385:KE393385 TN393385:UA393385 ADJ393385:ADW393385 ANF393385:ANS393385 AXB393385:AXO393385 BGX393385:BHK393385 BQT393385:BRG393385 CAP393385:CBC393385 CKL393385:CKY393385 CUH393385:CUU393385 DED393385:DEQ393385 DNZ393385:DOM393385 DXV393385:DYI393385 EHR393385:EIE393385 ERN393385:ESA393385 FBJ393385:FBW393385 FLF393385:FLS393385 FVB393385:FVO393385 GEX393385:GFK393385 GOT393385:GPG393385 GYP393385:GZC393385 HIL393385:HIY393385 HSH393385:HSU393385 ICD393385:ICQ393385 ILZ393385:IMM393385 IVV393385:IWI393385 JFR393385:JGE393385 JPN393385:JQA393385 JZJ393385:JZW393385 KJF393385:KJS393385 KTB393385:KTO393385 LCX393385:LDK393385 LMT393385:LNG393385 LWP393385:LXC393385 MGL393385:MGY393385 MQH393385:MQU393385 NAD393385:NAQ393385 NJZ393385:NKM393385 NTV393385:NUI393385 ODR393385:OEE393385 ONN393385:OOA393385 OXJ393385:OXW393385 PHF393385:PHS393385 PRB393385:PRO393385 QAX393385:QBK393385 QKT393385:QLG393385 QUP393385:QVC393385 REL393385:REY393385 ROH393385:ROU393385 RYD393385:RYQ393385 SHZ393385:SIM393385 SRV393385:SSI393385 TBR393385:TCE393385 TLN393385:TMA393385 TVJ393385:TVW393385 UFF393385:UFS393385 UPB393385:UPO393385 UYX393385:UZK393385 VIT393385:VJG393385 VSP393385:VTC393385 WCL393385:WCY393385 WMH393385:WMU393385 WWD393385:WWQ393385 V458921:AI458921 JR458921:KE458921 TN458921:UA458921 ADJ458921:ADW458921 ANF458921:ANS458921 AXB458921:AXO458921 BGX458921:BHK458921 BQT458921:BRG458921 CAP458921:CBC458921 CKL458921:CKY458921 CUH458921:CUU458921 DED458921:DEQ458921 DNZ458921:DOM458921 DXV458921:DYI458921 EHR458921:EIE458921 ERN458921:ESA458921 FBJ458921:FBW458921 FLF458921:FLS458921 FVB458921:FVO458921 GEX458921:GFK458921 GOT458921:GPG458921 GYP458921:GZC458921 HIL458921:HIY458921 HSH458921:HSU458921 ICD458921:ICQ458921 ILZ458921:IMM458921 IVV458921:IWI458921 JFR458921:JGE458921 JPN458921:JQA458921 JZJ458921:JZW458921 KJF458921:KJS458921 KTB458921:KTO458921 LCX458921:LDK458921 LMT458921:LNG458921 LWP458921:LXC458921 MGL458921:MGY458921 MQH458921:MQU458921 NAD458921:NAQ458921 NJZ458921:NKM458921 NTV458921:NUI458921 ODR458921:OEE458921 ONN458921:OOA458921 OXJ458921:OXW458921 PHF458921:PHS458921 PRB458921:PRO458921 QAX458921:QBK458921 QKT458921:QLG458921 QUP458921:QVC458921 REL458921:REY458921 ROH458921:ROU458921 RYD458921:RYQ458921 SHZ458921:SIM458921 SRV458921:SSI458921 TBR458921:TCE458921 TLN458921:TMA458921 TVJ458921:TVW458921 UFF458921:UFS458921 UPB458921:UPO458921 UYX458921:UZK458921 VIT458921:VJG458921 VSP458921:VTC458921 WCL458921:WCY458921 WMH458921:WMU458921 WWD458921:WWQ458921 V524457:AI524457 JR524457:KE524457 TN524457:UA524457 ADJ524457:ADW524457 ANF524457:ANS524457 AXB524457:AXO524457 BGX524457:BHK524457 BQT524457:BRG524457 CAP524457:CBC524457 CKL524457:CKY524457 CUH524457:CUU524457 DED524457:DEQ524457 DNZ524457:DOM524457 DXV524457:DYI524457 EHR524457:EIE524457 ERN524457:ESA524457 FBJ524457:FBW524457 FLF524457:FLS524457 FVB524457:FVO524457 GEX524457:GFK524457 GOT524457:GPG524457 GYP524457:GZC524457 HIL524457:HIY524457 HSH524457:HSU524457 ICD524457:ICQ524457 ILZ524457:IMM524457 IVV524457:IWI524457 JFR524457:JGE524457 JPN524457:JQA524457 JZJ524457:JZW524457 KJF524457:KJS524457 KTB524457:KTO524457 LCX524457:LDK524457 LMT524457:LNG524457 LWP524457:LXC524457 MGL524457:MGY524457 MQH524457:MQU524457 NAD524457:NAQ524457 NJZ524457:NKM524457 NTV524457:NUI524457 ODR524457:OEE524457 ONN524457:OOA524457 OXJ524457:OXW524457 PHF524457:PHS524457 PRB524457:PRO524457 QAX524457:QBK524457 QKT524457:QLG524457 QUP524457:QVC524457 REL524457:REY524457 ROH524457:ROU524457 RYD524457:RYQ524457 SHZ524457:SIM524457 SRV524457:SSI524457 TBR524457:TCE524457 TLN524457:TMA524457 TVJ524457:TVW524457 UFF524457:UFS524457 UPB524457:UPO524457 UYX524457:UZK524457 VIT524457:VJG524457 VSP524457:VTC524457 WCL524457:WCY524457 WMH524457:WMU524457 WWD524457:WWQ524457 V589993:AI589993 JR589993:KE589993 TN589993:UA589993 ADJ589993:ADW589993 ANF589993:ANS589993 AXB589993:AXO589993 BGX589993:BHK589993 BQT589993:BRG589993 CAP589993:CBC589993 CKL589993:CKY589993 CUH589993:CUU589993 DED589993:DEQ589993 DNZ589993:DOM589993 DXV589993:DYI589993 EHR589993:EIE589993 ERN589993:ESA589993 FBJ589993:FBW589993 FLF589993:FLS589993 FVB589993:FVO589993 GEX589993:GFK589993 GOT589993:GPG589993 GYP589993:GZC589993 HIL589993:HIY589993 HSH589993:HSU589993 ICD589993:ICQ589993 ILZ589993:IMM589993 IVV589993:IWI589993 JFR589993:JGE589993 JPN589993:JQA589993 JZJ589993:JZW589993 KJF589993:KJS589993 KTB589993:KTO589993 LCX589993:LDK589993 LMT589993:LNG589993 LWP589993:LXC589993 MGL589993:MGY589993 MQH589993:MQU589993 NAD589993:NAQ589993 NJZ589993:NKM589993 NTV589993:NUI589993 ODR589993:OEE589993 ONN589993:OOA589993 OXJ589993:OXW589993 PHF589993:PHS589993 PRB589993:PRO589993 QAX589993:QBK589993 QKT589993:QLG589993 QUP589993:QVC589993 REL589993:REY589993 ROH589993:ROU589993 RYD589993:RYQ589993 SHZ589993:SIM589993 SRV589993:SSI589993 TBR589993:TCE589993 TLN589993:TMA589993 TVJ589993:TVW589993 UFF589993:UFS589993 UPB589993:UPO589993 UYX589993:UZK589993 VIT589993:VJG589993 VSP589993:VTC589993 WCL589993:WCY589993 WMH589993:WMU589993 WWD589993:WWQ589993 V655529:AI655529 JR655529:KE655529 TN655529:UA655529 ADJ655529:ADW655529 ANF655529:ANS655529 AXB655529:AXO655529 BGX655529:BHK655529 BQT655529:BRG655529 CAP655529:CBC655529 CKL655529:CKY655529 CUH655529:CUU655529 DED655529:DEQ655529 DNZ655529:DOM655529 DXV655529:DYI655529 EHR655529:EIE655529 ERN655529:ESA655529 FBJ655529:FBW655529 FLF655529:FLS655529 FVB655529:FVO655529 GEX655529:GFK655529 GOT655529:GPG655529 GYP655529:GZC655529 HIL655529:HIY655529 HSH655529:HSU655529 ICD655529:ICQ655529 ILZ655529:IMM655529 IVV655529:IWI655529 JFR655529:JGE655529 JPN655529:JQA655529 JZJ655529:JZW655529 KJF655529:KJS655529 KTB655529:KTO655529 LCX655529:LDK655529 LMT655529:LNG655529 LWP655529:LXC655529 MGL655529:MGY655529 MQH655529:MQU655529 NAD655529:NAQ655529 NJZ655529:NKM655529 NTV655529:NUI655529 ODR655529:OEE655529 ONN655529:OOA655529 OXJ655529:OXW655529 PHF655529:PHS655529 PRB655529:PRO655529 QAX655529:QBK655529 QKT655529:QLG655529 QUP655529:QVC655529 REL655529:REY655529 ROH655529:ROU655529 RYD655529:RYQ655529 SHZ655529:SIM655529 SRV655529:SSI655529 TBR655529:TCE655529 TLN655529:TMA655529 TVJ655529:TVW655529 UFF655529:UFS655529 UPB655529:UPO655529 UYX655529:UZK655529 VIT655529:VJG655529 VSP655529:VTC655529 WCL655529:WCY655529 WMH655529:WMU655529 WWD655529:WWQ655529 V721065:AI721065 JR721065:KE721065 TN721065:UA721065 ADJ721065:ADW721065 ANF721065:ANS721065 AXB721065:AXO721065 BGX721065:BHK721065 BQT721065:BRG721065 CAP721065:CBC721065 CKL721065:CKY721065 CUH721065:CUU721065 DED721065:DEQ721065 DNZ721065:DOM721065 DXV721065:DYI721065 EHR721065:EIE721065 ERN721065:ESA721065 FBJ721065:FBW721065 FLF721065:FLS721065 FVB721065:FVO721065 GEX721065:GFK721065 GOT721065:GPG721065 GYP721065:GZC721065 HIL721065:HIY721065 HSH721065:HSU721065 ICD721065:ICQ721065 ILZ721065:IMM721065 IVV721065:IWI721065 JFR721065:JGE721065 JPN721065:JQA721065 JZJ721065:JZW721065 KJF721065:KJS721065 KTB721065:KTO721065 LCX721065:LDK721065 LMT721065:LNG721065 LWP721065:LXC721065 MGL721065:MGY721065 MQH721065:MQU721065 NAD721065:NAQ721065 NJZ721065:NKM721065 NTV721065:NUI721065 ODR721065:OEE721065 ONN721065:OOA721065 OXJ721065:OXW721065 PHF721065:PHS721065 PRB721065:PRO721065 QAX721065:QBK721065 QKT721065:QLG721065 QUP721065:QVC721065 REL721065:REY721065 ROH721065:ROU721065 RYD721065:RYQ721065 SHZ721065:SIM721065 SRV721065:SSI721065 TBR721065:TCE721065 TLN721065:TMA721065 TVJ721065:TVW721065 UFF721065:UFS721065 UPB721065:UPO721065 UYX721065:UZK721065 VIT721065:VJG721065 VSP721065:VTC721065 WCL721065:WCY721065 WMH721065:WMU721065 WWD721065:WWQ721065 V786601:AI786601 JR786601:KE786601 TN786601:UA786601 ADJ786601:ADW786601 ANF786601:ANS786601 AXB786601:AXO786601 BGX786601:BHK786601 BQT786601:BRG786601 CAP786601:CBC786601 CKL786601:CKY786601 CUH786601:CUU786601 DED786601:DEQ786601 DNZ786601:DOM786601 DXV786601:DYI786601 EHR786601:EIE786601 ERN786601:ESA786601 FBJ786601:FBW786601 FLF786601:FLS786601 FVB786601:FVO786601 GEX786601:GFK786601 GOT786601:GPG786601 GYP786601:GZC786601 HIL786601:HIY786601 HSH786601:HSU786601 ICD786601:ICQ786601 ILZ786601:IMM786601 IVV786601:IWI786601 JFR786601:JGE786601 JPN786601:JQA786601 JZJ786601:JZW786601 KJF786601:KJS786601 KTB786601:KTO786601 LCX786601:LDK786601 LMT786601:LNG786601 LWP786601:LXC786601 MGL786601:MGY786601 MQH786601:MQU786601 NAD786601:NAQ786601 NJZ786601:NKM786601 NTV786601:NUI786601 ODR786601:OEE786601 ONN786601:OOA786601 OXJ786601:OXW786601 PHF786601:PHS786601 PRB786601:PRO786601 QAX786601:QBK786601 QKT786601:QLG786601 QUP786601:QVC786601 REL786601:REY786601 ROH786601:ROU786601 RYD786601:RYQ786601 SHZ786601:SIM786601 SRV786601:SSI786601 TBR786601:TCE786601 TLN786601:TMA786601 TVJ786601:TVW786601 UFF786601:UFS786601 UPB786601:UPO786601 UYX786601:UZK786601 VIT786601:VJG786601 VSP786601:VTC786601 WCL786601:WCY786601 WMH786601:WMU786601 WWD786601:WWQ786601 V852137:AI852137 JR852137:KE852137 TN852137:UA852137 ADJ852137:ADW852137 ANF852137:ANS852137 AXB852137:AXO852137 BGX852137:BHK852137 BQT852137:BRG852137 CAP852137:CBC852137 CKL852137:CKY852137 CUH852137:CUU852137 DED852137:DEQ852137 DNZ852137:DOM852137 DXV852137:DYI852137 EHR852137:EIE852137 ERN852137:ESA852137 FBJ852137:FBW852137 FLF852137:FLS852137 FVB852137:FVO852137 GEX852137:GFK852137 GOT852137:GPG852137 GYP852137:GZC852137 HIL852137:HIY852137 HSH852137:HSU852137 ICD852137:ICQ852137 ILZ852137:IMM852137 IVV852137:IWI852137 JFR852137:JGE852137 JPN852137:JQA852137 JZJ852137:JZW852137 KJF852137:KJS852137 KTB852137:KTO852137 LCX852137:LDK852137 LMT852137:LNG852137 LWP852137:LXC852137 MGL852137:MGY852137 MQH852137:MQU852137 NAD852137:NAQ852137 NJZ852137:NKM852137 NTV852137:NUI852137 ODR852137:OEE852137 ONN852137:OOA852137 OXJ852137:OXW852137 PHF852137:PHS852137 PRB852137:PRO852137 QAX852137:QBK852137 QKT852137:QLG852137 QUP852137:QVC852137 REL852137:REY852137 ROH852137:ROU852137 RYD852137:RYQ852137 SHZ852137:SIM852137 SRV852137:SSI852137 TBR852137:TCE852137 TLN852137:TMA852137 TVJ852137:TVW852137 UFF852137:UFS852137 UPB852137:UPO852137 UYX852137:UZK852137 VIT852137:VJG852137 VSP852137:VTC852137 WCL852137:WCY852137 WMH852137:WMU852137 WWD852137:WWQ852137 V917673:AI917673 JR917673:KE917673 TN917673:UA917673 ADJ917673:ADW917673 ANF917673:ANS917673 AXB917673:AXO917673 BGX917673:BHK917673 BQT917673:BRG917673 CAP917673:CBC917673 CKL917673:CKY917673 CUH917673:CUU917673 DED917673:DEQ917673 DNZ917673:DOM917673 DXV917673:DYI917673 EHR917673:EIE917673 ERN917673:ESA917673 FBJ917673:FBW917673 FLF917673:FLS917673 FVB917673:FVO917673 GEX917673:GFK917673 GOT917673:GPG917673 GYP917673:GZC917673 HIL917673:HIY917673 HSH917673:HSU917673 ICD917673:ICQ917673 ILZ917673:IMM917673 IVV917673:IWI917673 JFR917673:JGE917673 JPN917673:JQA917673 JZJ917673:JZW917673 KJF917673:KJS917673 KTB917673:KTO917673 LCX917673:LDK917673 LMT917673:LNG917673 LWP917673:LXC917673 MGL917673:MGY917673 MQH917673:MQU917673 NAD917673:NAQ917673 NJZ917673:NKM917673 NTV917673:NUI917673 ODR917673:OEE917673 ONN917673:OOA917673 OXJ917673:OXW917673 PHF917673:PHS917673 PRB917673:PRO917673 QAX917673:QBK917673 QKT917673:QLG917673 QUP917673:QVC917673 REL917673:REY917673 ROH917673:ROU917673 RYD917673:RYQ917673 SHZ917673:SIM917673 SRV917673:SSI917673 TBR917673:TCE917673 TLN917673:TMA917673 TVJ917673:TVW917673 UFF917673:UFS917673 UPB917673:UPO917673 UYX917673:UZK917673 VIT917673:VJG917673 VSP917673:VTC917673 WCL917673:WCY917673 WMH917673:WMU917673 WWD917673:WWQ917673 V983209:AI983209 JR983209:KE983209 TN983209:UA983209 ADJ983209:ADW983209 ANF983209:ANS983209 AXB983209:AXO983209 BGX983209:BHK983209 BQT983209:BRG983209 CAP983209:CBC983209 CKL983209:CKY983209 CUH983209:CUU983209 DED983209:DEQ983209 DNZ983209:DOM983209 DXV983209:DYI983209 EHR983209:EIE983209 ERN983209:ESA983209 FBJ983209:FBW983209 FLF983209:FLS983209 FVB983209:FVO983209 GEX983209:GFK983209 GOT983209:GPG983209 GYP983209:GZC983209 HIL983209:HIY983209 HSH983209:HSU983209 ICD983209:ICQ983209 ILZ983209:IMM983209 IVV983209:IWI983209 JFR983209:JGE983209 JPN983209:JQA983209 JZJ983209:JZW983209 KJF983209:KJS983209 KTB983209:KTO983209 LCX983209:LDK983209 LMT983209:LNG983209 LWP983209:LXC983209 MGL983209:MGY983209 MQH983209:MQU983209 NAD983209:NAQ983209 NJZ983209:NKM983209 NTV983209:NUI983209 ODR983209:OEE983209 ONN983209:OOA983209 OXJ983209:OXW983209 PHF983209:PHS983209 PRB983209:PRO983209 QAX983209:QBK983209 QKT983209:QLG983209 QUP983209:QVC983209 REL983209:REY983209 ROH983209:ROU983209 RYD983209:RYQ983209 SHZ983209:SIM983209 SRV983209:SSI983209 TBR983209:TCE983209 TLN983209:TMA983209 TVJ983209:TVW983209 UFF983209:UFS983209 UPB983209:UPO983209 UYX983209:UZK983209 VIT983209:VJG983209 VSP983209:VTC983209 WCL983209:WCY983209 WMH983209:WMU983209 WWD983209:WWQ983209 AQ173:BD173 KM173:KZ173 UI173:UV173 AEE173:AER173 AOA173:AON173 AXW173:AYJ173 BHS173:BIF173 BRO173:BSB173 CBK173:CBX173 CLG173:CLT173 CVC173:CVP173 DEY173:DFL173 DOU173:DPH173 DYQ173:DZD173 EIM173:EIZ173 ESI173:ESV173 FCE173:FCR173 FMA173:FMN173 FVW173:FWJ173 GFS173:GGF173 GPO173:GQB173 GZK173:GZX173 HJG173:HJT173 HTC173:HTP173 ICY173:IDL173 IMU173:INH173 IWQ173:IXD173 JGM173:JGZ173 JQI173:JQV173 KAE173:KAR173 KKA173:KKN173 KTW173:KUJ173 LDS173:LEF173 LNO173:LOB173 LXK173:LXX173 MHG173:MHT173 MRC173:MRP173 NAY173:NBL173 NKU173:NLH173 NUQ173:NVD173 OEM173:OEZ173 OOI173:OOV173 OYE173:OYR173 PIA173:PIN173 PRW173:PSJ173 QBS173:QCF173 QLO173:QMB173 QVK173:QVX173 RFG173:RFT173 RPC173:RPP173 RYY173:RZL173 SIU173:SJH173 SSQ173:STD173 TCM173:TCZ173 TMI173:TMV173 TWE173:TWR173 UGA173:UGN173 UPW173:UQJ173 UZS173:VAF173 VJO173:VKB173 VTK173:VTX173 WDG173:WDT173 WNC173:WNP173 WWY173:WXL173 AQ65705:BD65705 KM65705:KZ65705 UI65705:UV65705 AEE65705:AER65705 AOA65705:AON65705 AXW65705:AYJ65705 BHS65705:BIF65705 BRO65705:BSB65705 CBK65705:CBX65705 CLG65705:CLT65705 CVC65705:CVP65705 DEY65705:DFL65705 DOU65705:DPH65705 DYQ65705:DZD65705 EIM65705:EIZ65705 ESI65705:ESV65705 FCE65705:FCR65705 FMA65705:FMN65705 FVW65705:FWJ65705 GFS65705:GGF65705 GPO65705:GQB65705 GZK65705:GZX65705 HJG65705:HJT65705 HTC65705:HTP65705 ICY65705:IDL65705 IMU65705:INH65705 IWQ65705:IXD65705 JGM65705:JGZ65705 JQI65705:JQV65705 KAE65705:KAR65705 KKA65705:KKN65705 KTW65705:KUJ65705 LDS65705:LEF65705 LNO65705:LOB65705 LXK65705:LXX65705 MHG65705:MHT65705 MRC65705:MRP65705 NAY65705:NBL65705 NKU65705:NLH65705 NUQ65705:NVD65705 OEM65705:OEZ65705 OOI65705:OOV65705 OYE65705:OYR65705 PIA65705:PIN65705 PRW65705:PSJ65705 QBS65705:QCF65705 QLO65705:QMB65705 QVK65705:QVX65705 RFG65705:RFT65705 RPC65705:RPP65705 RYY65705:RZL65705 SIU65705:SJH65705 SSQ65705:STD65705 TCM65705:TCZ65705 TMI65705:TMV65705 TWE65705:TWR65705 UGA65705:UGN65705 UPW65705:UQJ65705 UZS65705:VAF65705 VJO65705:VKB65705 VTK65705:VTX65705 WDG65705:WDT65705 WNC65705:WNP65705 WWY65705:WXL65705 AQ131241:BD131241 KM131241:KZ131241 UI131241:UV131241 AEE131241:AER131241 AOA131241:AON131241 AXW131241:AYJ131241 BHS131241:BIF131241 BRO131241:BSB131241 CBK131241:CBX131241 CLG131241:CLT131241 CVC131241:CVP131241 DEY131241:DFL131241 DOU131241:DPH131241 DYQ131241:DZD131241 EIM131241:EIZ131241 ESI131241:ESV131241 FCE131241:FCR131241 FMA131241:FMN131241 FVW131241:FWJ131241 GFS131241:GGF131241 GPO131241:GQB131241 GZK131241:GZX131241 HJG131241:HJT131241 HTC131241:HTP131241 ICY131241:IDL131241 IMU131241:INH131241 IWQ131241:IXD131241 JGM131241:JGZ131241 JQI131241:JQV131241 KAE131241:KAR131241 KKA131241:KKN131241 KTW131241:KUJ131241 LDS131241:LEF131241 LNO131241:LOB131241 LXK131241:LXX131241 MHG131241:MHT131241 MRC131241:MRP131241 NAY131241:NBL131241 NKU131241:NLH131241 NUQ131241:NVD131241 OEM131241:OEZ131241 OOI131241:OOV131241 OYE131241:OYR131241 PIA131241:PIN131241 PRW131241:PSJ131241 QBS131241:QCF131241 QLO131241:QMB131241 QVK131241:QVX131241 RFG131241:RFT131241 RPC131241:RPP131241 RYY131241:RZL131241 SIU131241:SJH131241 SSQ131241:STD131241 TCM131241:TCZ131241 TMI131241:TMV131241 TWE131241:TWR131241 UGA131241:UGN131241 UPW131241:UQJ131241 UZS131241:VAF131241 VJO131241:VKB131241 VTK131241:VTX131241 WDG131241:WDT131241 WNC131241:WNP131241 WWY131241:WXL131241 AQ196777:BD196777 KM196777:KZ196777 UI196777:UV196777 AEE196777:AER196777 AOA196777:AON196777 AXW196777:AYJ196777 BHS196777:BIF196777 BRO196777:BSB196777 CBK196777:CBX196777 CLG196777:CLT196777 CVC196777:CVP196777 DEY196777:DFL196777 DOU196777:DPH196777 DYQ196777:DZD196777 EIM196777:EIZ196777 ESI196777:ESV196777 FCE196777:FCR196777 FMA196777:FMN196777 FVW196777:FWJ196777 GFS196777:GGF196777 GPO196777:GQB196777 GZK196777:GZX196777 HJG196777:HJT196777 HTC196777:HTP196777 ICY196777:IDL196777 IMU196777:INH196777 IWQ196777:IXD196777 JGM196777:JGZ196777 JQI196777:JQV196777 KAE196777:KAR196777 KKA196777:KKN196777 KTW196777:KUJ196777 LDS196777:LEF196777 LNO196777:LOB196777 LXK196777:LXX196777 MHG196777:MHT196777 MRC196777:MRP196777 NAY196777:NBL196777 NKU196777:NLH196777 NUQ196777:NVD196777 OEM196777:OEZ196777 OOI196777:OOV196777 OYE196777:OYR196777 PIA196777:PIN196777 PRW196777:PSJ196777 QBS196777:QCF196777 QLO196777:QMB196777 QVK196777:QVX196777 RFG196777:RFT196777 RPC196777:RPP196777 RYY196777:RZL196777 SIU196777:SJH196777 SSQ196777:STD196777 TCM196777:TCZ196777 TMI196777:TMV196777 TWE196777:TWR196777 UGA196777:UGN196777 UPW196777:UQJ196777 UZS196777:VAF196777 VJO196777:VKB196777 VTK196777:VTX196777 WDG196777:WDT196777 WNC196777:WNP196777 WWY196777:WXL196777 AQ262313:BD262313 KM262313:KZ262313 UI262313:UV262313 AEE262313:AER262313 AOA262313:AON262313 AXW262313:AYJ262313 BHS262313:BIF262313 BRO262313:BSB262313 CBK262313:CBX262313 CLG262313:CLT262313 CVC262313:CVP262313 DEY262313:DFL262313 DOU262313:DPH262313 DYQ262313:DZD262313 EIM262313:EIZ262313 ESI262313:ESV262313 FCE262313:FCR262313 FMA262313:FMN262313 FVW262313:FWJ262313 GFS262313:GGF262313 GPO262313:GQB262313 GZK262313:GZX262313 HJG262313:HJT262313 HTC262313:HTP262313 ICY262313:IDL262313 IMU262313:INH262313 IWQ262313:IXD262313 JGM262313:JGZ262313 JQI262313:JQV262313 KAE262313:KAR262313 KKA262313:KKN262313 KTW262313:KUJ262313 LDS262313:LEF262313 LNO262313:LOB262313 LXK262313:LXX262313 MHG262313:MHT262313 MRC262313:MRP262313 NAY262313:NBL262313 NKU262313:NLH262313 NUQ262313:NVD262313 OEM262313:OEZ262313 OOI262313:OOV262313 OYE262313:OYR262313 PIA262313:PIN262313 PRW262313:PSJ262313 QBS262313:QCF262313 QLO262313:QMB262313 QVK262313:QVX262313 RFG262313:RFT262313 RPC262313:RPP262313 RYY262313:RZL262313 SIU262313:SJH262313 SSQ262313:STD262313 TCM262313:TCZ262313 TMI262313:TMV262313 TWE262313:TWR262313 UGA262313:UGN262313 UPW262313:UQJ262313 UZS262313:VAF262313 VJO262313:VKB262313 VTK262313:VTX262313 WDG262313:WDT262313 WNC262313:WNP262313 WWY262313:WXL262313 AQ327849:BD327849 KM327849:KZ327849 UI327849:UV327849 AEE327849:AER327849 AOA327849:AON327849 AXW327849:AYJ327849 BHS327849:BIF327849 BRO327849:BSB327849 CBK327849:CBX327849 CLG327849:CLT327849 CVC327849:CVP327849 DEY327849:DFL327849 DOU327849:DPH327849 DYQ327849:DZD327849 EIM327849:EIZ327849 ESI327849:ESV327849 FCE327849:FCR327849 FMA327849:FMN327849 FVW327849:FWJ327849 GFS327849:GGF327849 GPO327849:GQB327849 GZK327849:GZX327849 HJG327849:HJT327849 HTC327849:HTP327849 ICY327849:IDL327849 IMU327849:INH327849 IWQ327849:IXD327849 JGM327849:JGZ327849 JQI327849:JQV327849 KAE327849:KAR327849 KKA327849:KKN327849 KTW327849:KUJ327849 LDS327849:LEF327849 LNO327849:LOB327849 LXK327849:LXX327849 MHG327849:MHT327849 MRC327849:MRP327849 NAY327849:NBL327849 NKU327849:NLH327849 NUQ327849:NVD327849 OEM327849:OEZ327849 OOI327849:OOV327849 OYE327849:OYR327849 PIA327849:PIN327849 PRW327849:PSJ327849 QBS327849:QCF327849 QLO327849:QMB327849 QVK327849:QVX327849 RFG327849:RFT327849 RPC327849:RPP327849 RYY327849:RZL327849 SIU327849:SJH327849 SSQ327849:STD327849 TCM327849:TCZ327849 TMI327849:TMV327849 TWE327849:TWR327849 UGA327849:UGN327849 UPW327849:UQJ327849 UZS327849:VAF327849 VJO327849:VKB327849 VTK327849:VTX327849 WDG327849:WDT327849 WNC327849:WNP327849 WWY327849:WXL327849 AQ393385:BD393385 KM393385:KZ393385 UI393385:UV393385 AEE393385:AER393385 AOA393385:AON393385 AXW393385:AYJ393385 BHS393385:BIF393385 BRO393385:BSB393385 CBK393385:CBX393385 CLG393385:CLT393385 CVC393385:CVP393385 DEY393385:DFL393385 DOU393385:DPH393385 DYQ393385:DZD393385 EIM393385:EIZ393385 ESI393385:ESV393385 FCE393385:FCR393385 FMA393385:FMN393385 FVW393385:FWJ393385 GFS393385:GGF393385 GPO393385:GQB393385 GZK393385:GZX393385 HJG393385:HJT393385 HTC393385:HTP393385 ICY393385:IDL393385 IMU393385:INH393385 IWQ393385:IXD393385 JGM393385:JGZ393385 JQI393385:JQV393385 KAE393385:KAR393385 KKA393385:KKN393385 KTW393385:KUJ393385 LDS393385:LEF393385 LNO393385:LOB393385 LXK393385:LXX393385 MHG393385:MHT393385 MRC393385:MRP393385 NAY393385:NBL393385 NKU393385:NLH393385 NUQ393385:NVD393385 OEM393385:OEZ393385 OOI393385:OOV393385 OYE393385:OYR393385 PIA393385:PIN393385 PRW393385:PSJ393385 QBS393385:QCF393385 QLO393385:QMB393385 QVK393385:QVX393385 RFG393385:RFT393385 RPC393385:RPP393385 RYY393385:RZL393385 SIU393385:SJH393385 SSQ393385:STD393385 TCM393385:TCZ393385 TMI393385:TMV393385 TWE393385:TWR393385 UGA393385:UGN393385 UPW393385:UQJ393385 UZS393385:VAF393385 VJO393385:VKB393385 VTK393385:VTX393385 WDG393385:WDT393385 WNC393385:WNP393385 WWY393385:WXL393385 AQ458921:BD458921 KM458921:KZ458921 UI458921:UV458921 AEE458921:AER458921 AOA458921:AON458921 AXW458921:AYJ458921 BHS458921:BIF458921 BRO458921:BSB458921 CBK458921:CBX458921 CLG458921:CLT458921 CVC458921:CVP458921 DEY458921:DFL458921 DOU458921:DPH458921 DYQ458921:DZD458921 EIM458921:EIZ458921 ESI458921:ESV458921 FCE458921:FCR458921 FMA458921:FMN458921 FVW458921:FWJ458921 GFS458921:GGF458921 GPO458921:GQB458921 GZK458921:GZX458921 HJG458921:HJT458921 HTC458921:HTP458921 ICY458921:IDL458921 IMU458921:INH458921 IWQ458921:IXD458921 JGM458921:JGZ458921 JQI458921:JQV458921 KAE458921:KAR458921 KKA458921:KKN458921 KTW458921:KUJ458921 LDS458921:LEF458921 LNO458921:LOB458921 LXK458921:LXX458921 MHG458921:MHT458921 MRC458921:MRP458921 NAY458921:NBL458921 NKU458921:NLH458921 NUQ458921:NVD458921 OEM458921:OEZ458921 OOI458921:OOV458921 OYE458921:OYR458921 PIA458921:PIN458921 PRW458921:PSJ458921 QBS458921:QCF458921 QLO458921:QMB458921 QVK458921:QVX458921 RFG458921:RFT458921 RPC458921:RPP458921 RYY458921:RZL458921 SIU458921:SJH458921 SSQ458921:STD458921 TCM458921:TCZ458921 TMI458921:TMV458921 TWE458921:TWR458921 UGA458921:UGN458921 UPW458921:UQJ458921 UZS458921:VAF458921 VJO458921:VKB458921 VTK458921:VTX458921 WDG458921:WDT458921 WNC458921:WNP458921 WWY458921:WXL458921 AQ524457:BD524457 KM524457:KZ524457 UI524457:UV524457 AEE524457:AER524457 AOA524457:AON524457 AXW524457:AYJ524457 BHS524457:BIF524457 BRO524457:BSB524457 CBK524457:CBX524457 CLG524457:CLT524457 CVC524457:CVP524457 DEY524457:DFL524457 DOU524457:DPH524457 DYQ524457:DZD524457 EIM524457:EIZ524457 ESI524457:ESV524457 FCE524457:FCR524457 FMA524457:FMN524457 FVW524457:FWJ524457 GFS524457:GGF524457 GPO524457:GQB524457 GZK524457:GZX524457 HJG524457:HJT524457 HTC524457:HTP524457 ICY524457:IDL524457 IMU524457:INH524457 IWQ524457:IXD524457 JGM524457:JGZ524457 JQI524457:JQV524457 KAE524457:KAR524457 KKA524457:KKN524457 KTW524457:KUJ524457 LDS524457:LEF524457 LNO524457:LOB524457 LXK524457:LXX524457 MHG524457:MHT524457 MRC524457:MRP524457 NAY524457:NBL524457 NKU524457:NLH524457 NUQ524457:NVD524457 OEM524457:OEZ524457 OOI524457:OOV524457 OYE524457:OYR524457 PIA524457:PIN524457 PRW524457:PSJ524457 QBS524457:QCF524457 QLO524457:QMB524457 QVK524457:QVX524457 RFG524457:RFT524457 RPC524457:RPP524457 RYY524457:RZL524457 SIU524457:SJH524457 SSQ524457:STD524457 TCM524457:TCZ524457 TMI524457:TMV524457 TWE524457:TWR524457 UGA524457:UGN524457 UPW524457:UQJ524457 UZS524457:VAF524457 VJO524457:VKB524457 VTK524457:VTX524457 WDG524457:WDT524457 WNC524457:WNP524457 WWY524457:WXL524457 AQ589993:BD589993 KM589993:KZ589993 UI589993:UV589993 AEE589993:AER589993 AOA589993:AON589993 AXW589993:AYJ589993 BHS589993:BIF589993 BRO589993:BSB589993 CBK589993:CBX589993 CLG589993:CLT589993 CVC589993:CVP589993 DEY589993:DFL589993 DOU589993:DPH589993 DYQ589993:DZD589993 EIM589993:EIZ589993 ESI589993:ESV589993 FCE589993:FCR589993 FMA589993:FMN589993 FVW589993:FWJ589993 GFS589993:GGF589993 GPO589993:GQB589993 GZK589993:GZX589993 HJG589993:HJT589993 HTC589993:HTP589993 ICY589993:IDL589993 IMU589993:INH589993 IWQ589993:IXD589993 JGM589993:JGZ589993 JQI589993:JQV589993 KAE589993:KAR589993 KKA589993:KKN589993 KTW589993:KUJ589993 LDS589993:LEF589993 LNO589993:LOB589993 LXK589993:LXX589993 MHG589993:MHT589993 MRC589993:MRP589993 NAY589993:NBL589993 NKU589993:NLH589993 NUQ589993:NVD589993 OEM589993:OEZ589993 OOI589993:OOV589993 OYE589993:OYR589993 PIA589993:PIN589993 PRW589993:PSJ589993 QBS589993:QCF589993 QLO589993:QMB589993 QVK589993:QVX589993 RFG589993:RFT589993 RPC589993:RPP589993 RYY589993:RZL589993 SIU589993:SJH589993 SSQ589993:STD589993 TCM589993:TCZ589993 TMI589993:TMV589993 TWE589993:TWR589993 UGA589993:UGN589993 UPW589993:UQJ589993 UZS589993:VAF589993 VJO589993:VKB589993 VTK589993:VTX589993 WDG589993:WDT589993 WNC589993:WNP589993 WWY589993:WXL589993 AQ655529:BD655529 KM655529:KZ655529 UI655529:UV655529 AEE655529:AER655529 AOA655529:AON655529 AXW655529:AYJ655529 BHS655529:BIF655529 BRO655529:BSB655529 CBK655529:CBX655529 CLG655529:CLT655529 CVC655529:CVP655529 DEY655529:DFL655529 DOU655529:DPH655529 DYQ655529:DZD655529 EIM655529:EIZ655529 ESI655529:ESV655529 FCE655529:FCR655529 FMA655529:FMN655529 FVW655529:FWJ655529 GFS655529:GGF655529 GPO655529:GQB655529 GZK655529:GZX655529 HJG655529:HJT655529 HTC655529:HTP655529 ICY655529:IDL655529 IMU655529:INH655529 IWQ655529:IXD655529 JGM655529:JGZ655529 JQI655529:JQV655529 KAE655529:KAR655529 KKA655529:KKN655529 KTW655529:KUJ655529 LDS655529:LEF655529 LNO655529:LOB655529 LXK655529:LXX655529 MHG655529:MHT655529 MRC655529:MRP655529 NAY655529:NBL655529 NKU655529:NLH655529 NUQ655529:NVD655529 OEM655529:OEZ655529 OOI655529:OOV655529 OYE655529:OYR655529 PIA655529:PIN655529 PRW655529:PSJ655529 QBS655529:QCF655529 QLO655529:QMB655529 QVK655529:QVX655529 RFG655529:RFT655529 RPC655529:RPP655529 RYY655529:RZL655529 SIU655529:SJH655529 SSQ655529:STD655529 TCM655529:TCZ655529 TMI655529:TMV655529 TWE655529:TWR655529 UGA655529:UGN655529 UPW655529:UQJ655529 UZS655529:VAF655529 VJO655529:VKB655529 VTK655529:VTX655529 WDG655529:WDT655529 WNC655529:WNP655529 WWY655529:WXL655529 AQ721065:BD721065 KM721065:KZ721065 UI721065:UV721065 AEE721065:AER721065 AOA721065:AON721065 AXW721065:AYJ721065 BHS721065:BIF721065 BRO721065:BSB721065 CBK721065:CBX721065 CLG721065:CLT721065 CVC721065:CVP721065 DEY721065:DFL721065 DOU721065:DPH721065 DYQ721065:DZD721065 EIM721065:EIZ721065 ESI721065:ESV721065 FCE721065:FCR721065 FMA721065:FMN721065 FVW721065:FWJ721065 GFS721065:GGF721065 GPO721065:GQB721065 GZK721065:GZX721065 HJG721065:HJT721065 HTC721065:HTP721065 ICY721065:IDL721065 IMU721065:INH721065 IWQ721065:IXD721065 JGM721065:JGZ721065 JQI721065:JQV721065 KAE721065:KAR721065 KKA721065:KKN721065 KTW721065:KUJ721065 LDS721065:LEF721065 LNO721065:LOB721065 LXK721065:LXX721065 MHG721065:MHT721065 MRC721065:MRP721065 NAY721065:NBL721065 NKU721065:NLH721065 NUQ721065:NVD721065 OEM721065:OEZ721065 OOI721065:OOV721065 OYE721065:OYR721065 PIA721065:PIN721065 PRW721065:PSJ721065 QBS721065:QCF721065 QLO721065:QMB721065 QVK721065:QVX721065 RFG721065:RFT721065 RPC721065:RPP721065 RYY721065:RZL721065 SIU721065:SJH721065 SSQ721065:STD721065 TCM721065:TCZ721065 TMI721065:TMV721065 TWE721065:TWR721065 UGA721065:UGN721065 UPW721065:UQJ721065 UZS721065:VAF721065 VJO721065:VKB721065 VTK721065:VTX721065 WDG721065:WDT721065 WNC721065:WNP721065 WWY721065:WXL721065 AQ786601:BD786601 KM786601:KZ786601 UI786601:UV786601 AEE786601:AER786601 AOA786601:AON786601 AXW786601:AYJ786601 BHS786601:BIF786601 BRO786601:BSB786601 CBK786601:CBX786601 CLG786601:CLT786601 CVC786601:CVP786601 DEY786601:DFL786601 DOU786601:DPH786601 DYQ786601:DZD786601 EIM786601:EIZ786601 ESI786601:ESV786601 FCE786601:FCR786601 FMA786601:FMN786601 FVW786601:FWJ786601 GFS786601:GGF786601 GPO786601:GQB786601 GZK786601:GZX786601 HJG786601:HJT786601 HTC786601:HTP786601 ICY786601:IDL786601 IMU786601:INH786601 IWQ786601:IXD786601 JGM786601:JGZ786601 JQI786601:JQV786601 KAE786601:KAR786601 KKA786601:KKN786601 KTW786601:KUJ786601 LDS786601:LEF786601 LNO786601:LOB786601 LXK786601:LXX786601 MHG786601:MHT786601 MRC786601:MRP786601 NAY786601:NBL786601 NKU786601:NLH786601 NUQ786601:NVD786601 OEM786601:OEZ786601 OOI786601:OOV786601 OYE786601:OYR786601 PIA786601:PIN786601 PRW786601:PSJ786601 QBS786601:QCF786601 QLO786601:QMB786601 QVK786601:QVX786601 RFG786601:RFT786601 RPC786601:RPP786601 RYY786601:RZL786601 SIU786601:SJH786601 SSQ786601:STD786601 TCM786601:TCZ786601 TMI786601:TMV786601 TWE786601:TWR786601 UGA786601:UGN786601 UPW786601:UQJ786601 UZS786601:VAF786601 VJO786601:VKB786601 VTK786601:VTX786601 WDG786601:WDT786601 WNC786601:WNP786601 WWY786601:WXL786601 AQ852137:BD852137 KM852137:KZ852137 UI852137:UV852137 AEE852137:AER852137 AOA852137:AON852137 AXW852137:AYJ852137 BHS852137:BIF852137 BRO852137:BSB852137 CBK852137:CBX852137 CLG852137:CLT852137 CVC852137:CVP852137 DEY852137:DFL852137 DOU852137:DPH852137 DYQ852137:DZD852137 EIM852137:EIZ852137 ESI852137:ESV852137 FCE852137:FCR852137 FMA852137:FMN852137 FVW852137:FWJ852137 GFS852137:GGF852137 GPO852137:GQB852137 GZK852137:GZX852137 HJG852137:HJT852137 HTC852137:HTP852137 ICY852137:IDL852137 IMU852137:INH852137 IWQ852137:IXD852137 JGM852137:JGZ852137 JQI852137:JQV852137 KAE852137:KAR852137 KKA852137:KKN852137 KTW852137:KUJ852137 LDS852137:LEF852137 LNO852137:LOB852137 LXK852137:LXX852137 MHG852137:MHT852137 MRC852137:MRP852137 NAY852137:NBL852137 NKU852137:NLH852137 NUQ852137:NVD852137 OEM852137:OEZ852137 OOI852137:OOV852137 OYE852137:OYR852137 PIA852137:PIN852137 PRW852137:PSJ852137 QBS852137:QCF852137 QLO852137:QMB852137 QVK852137:QVX852137 RFG852137:RFT852137 RPC852137:RPP852137 RYY852137:RZL852137 SIU852137:SJH852137 SSQ852137:STD852137 TCM852137:TCZ852137 TMI852137:TMV852137 TWE852137:TWR852137 UGA852137:UGN852137 UPW852137:UQJ852137 UZS852137:VAF852137 VJO852137:VKB852137 VTK852137:VTX852137 WDG852137:WDT852137 WNC852137:WNP852137 WWY852137:WXL852137 AQ917673:BD917673 KM917673:KZ917673 UI917673:UV917673 AEE917673:AER917673 AOA917673:AON917673 AXW917673:AYJ917673 BHS917673:BIF917673 BRO917673:BSB917673 CBK917673:CBX917673 CLG917673:CLT917673 CVC917673:CVP917673 DEY917673:DFL917673 DOU917673:DPH917673 DYQ917673:DZD917673 EIM917673:EIZ917673 ESI917673:ESV917673 FCE917673:FCR917673 FMA917673:FMN917673 FVW917673:FWJ917673 GFS917673:GGF917673 GPO917673:GQB917673 GZK917673:GZX917673 HJG917673:HJT917673 HTC917673:HTP917673 ICY917673:IDL917673 IMU917673:INH917673 IWQ917673:IXD917673 JGM917673:JGZ917673 JQI917673:JQV917673 KAE917673:KAR917673 KKA917673:KKN917673 KTW917673:KUJ917673 LDS917673:LEF917673 LNO917673:LOB917673 LXK917673:LXX917673 MHG917673:MHT917673 MRC917673:MRP917673 NAY917673:NBL917673 NKU917673:NLH917673 NUQ917673:NVD917673 OEM917673:OEZ917673 OOI917673:OOV917673 OYE917673:OYR917673 PIA917673:PIN917673 PRW917673:PSJ917673 QBS917673:QCF917673 QLO917673:QMB917673 QVK917673:QVX917673 RFG917673:RFT917673 RPC917673:RPP917673 RYY917673:RZL917673 SIU917673:SJH917673 SSQ917673:STD917673 TCM917673:TCZ917673 TMI917673:TMV917673 TWE917673:TWR917673 UGA917673:UGN917673 UPW917673:UQJ917673 UZS917673:VAF917673 VJO917673:VKB917673 VTK917673:VTX917673 WDG917673:WDT917673 WNC917673:WNP917673 WWY917673:WXL917673 AQ983209:BD983209 KM983209:KZ983209 UI983209:UV983209 AEE983209:AER983209 AOA983209:AON983209 AXW983209:AYJ983209 BHS983209:BIF983209 BRO983209:BSB983209 CBK983209:CBX983209 CLG983209:CLT983209 CVC983209:CVP983209 DEY983209:DFL983209 DOU983209:DPH983209 DYQ983209:DZD983209 EIM983209:EIZ983209 ESI983209:ESV983209 FCE983209:FCR983209 FMA983209:FMN983209 FVW983209:FWJ983209 GFS983209:GGF983209 GPO983209:GQB983209 GZK983209:GZX983209 HJG983209:HJT983209 HTC983209:HTP983209 ICY983209:IDL983209 IMU983209:INH983209 IWQ983209:IXD983209 JGM983209:JGZ983209 JQI983209:JQV983209 KAE983209:KAR983209 KKA983209:KKN983209 KTW983209:KUJ983209 LDS983209:LEF983209 LNO983209:LOB983209 LXK983209:LXX983209 MHG983209:MHT983209 MRC983209:MRP983209 NAY983209:NBL983209 NKU983209:NLH983209 NUQ983209:NVD983209 OEM983209:OEZ983209 OOI983209:OOV983209 OYE983209:OYR983209 PIA983209:PIN983209 PRW983209:PSJ983209 QBS983209:QCF983209 QLO983209:QMB983209 QVK983209:QVX983209 RFG983209:RFT983209 RPC983209:RPP983209 RYY983209:RZL983209 SIU983209:SJH983209 SSQ983209:STD983209 TCM983209:TCZ983209 TMI983209:TMV983209 TWE983209:TWR983209 UGA983209:UGN983209 UPW983209:UQJ983209 UZS983209:VAF983209 VJO983209:VKB983209 VTK983209:VTX983209 WDG983209:WDT983209 WNC983209:WNP983209 WWY983209:WXL983209" xr:uid="{8011CA4A-079C-4F5E-94C0-84C3125BD19F}"/>
    <dataValidation type="list" allowBlank="1" showInputMessage="1" showErrorMessage="1" sqref="C216:AF216 WVK983252:WWN983252 WLO983252:WMR983252 WBS983252:WCV983252 VRW983252:VSZ983252 VIA983252:VJD983252 UYE983252:UZH983252 UOI983252:UPL983252 UEM983252:UFP983252 TUQ983252:TVT983252 TKU983252:TLX983252 TAY983252:TCB983252 SRC983252:SSF983252 SHG983252:SIJ983252 RXK983252:RYN983252 RNO983252:ROR983252 RDS983252:REV983252 QTW983252:QUZ983252 QKA983252:QLD983252 QAE983252:QBH983252 PQI983252:PRL983252 PGM983252:PHP983252 OWQ983252:OXT983252 OMU983252:ONX983252 OCY983252:OEB983252 NTC983252:NUF983252 NJG983252:NKJ983252 MZK983252:NAN983252 MPO983252:MQR983252 MFS983252:MGV983252 LVW983252:LWZ983252 LMA983252:LND983252 LCE983252:LDH983252 KSI983252:KTL983252 KIM983252:KJP983252 JYQ983252:JZT983252 JOU983252:JPX983252 JEY983252:JGB983252 IVC983252:IWF983252 ILG983252:IMJ983252 IBK983252:ICN983252 HRO983252:HSR983252 HHS983252:HIV983252 GXW983252:GYZ983252 GOA983252:GPD983252 GEE983252:GFH983252 FUI983252:FVL983252 FKM983252:FLP983252 FAQ983252:FBT983252 EQU983252:ERX983252 EGY983252:EIB983252 DXC983252:DYF983252 DNG983252:DOJ983252 DDK983252:DEN983252 CTO983252:CUR983252 CJS983252:CKV983252 BZW983252:CAZ983252 BQA983252:BRD983252 BGE983252:BHH983252 AWI983252:AXL983252 AMM983252:ANP983252 ACQ983252:ADT983252 SU983252:TX983252 IY983252:KB983252 C983252:AF983252 WVK917716:WWN917716 WLO917716:WMR917716 WBS917716:WCV917716 VRW917716:VSZ917716 VIA917716:VJD917716 UYE917716:UZH917716 UOI917716:UPL917716 UEM917716:UFP917716 TUQ917716:TVT917716 TKU917716:TLX917716 TAY917716:TCB917716 SRC917716:SSF917716 SHG917716:SIJ917716 RXK917716:RYN917716 RNO917716:ROR917716 RDS917716:REV917716 QTW917716:QUZ917716 QKA917716:QLD917716 QAE917716:QBH917716 PQI917716:PRL917716 PGM917716:PHP917716 OWQ917716:OXT917716 OMU917716:ONX917716 OCY917716:OEB917716 NTC917716:NUF917716 NJG917716:NKJ917716 MZK917716:NAN917716 MPO917716:MQR917716 MFS917716:MGV917716 LVW917716:LWZ917716 LMA917716:LND917716 LCE917716:LDH917716 KSI917716:KTL917716 KIM917716:KJP917716 JYQ917716:JZT917716 JOU917716:JPX917716 JEY917716:JGB917716 IVC917716:IWF917716 ILG917716:IMJ917716 IBK917716:ICN917716 HRO917716:HSR917716 HHS917716:HIV917716 GXW917716:GYZ917716 GOA917716:GPD917716 GEE917716:GFH917716 FUI917716:FVL917716 FKM917716:FLP917716 FAQ917716:FBT917716 EQU917716:ERX917716 EGY917716:EIB917716 DXC917716:DYF917716 DNG917716:DOJ917716 DDK917716:DEN917716 CTO917716:CUR917716 CJS917716:CKV917716 BZW917716:CAZ917716 BQA917716:BRD917716 BGE917716:BHH917716 AWI917716:AXL917716 AMM917716:ANP917716 ACQ917716:ADT917716 SU917716:TX917716 IY917716:KB917716 C917716:AF917716 WVK852180:WWN852180 WLO852180:WMR852180 WBS852180:WCV852180 VRW852180:VSZ852180 VIA852180:VJD852180 UYE852180:UZH852180 UOI852180:UPL852180 UEM852180:UFP852180 TUQ852180:TVT852180 TKU852180:TLX852180 TAY852180:TCB852180 SRC852180:SSF852180 SHG852180:SIJ852180 RXK852180:RYN852180 RNO852180:ROR852180 RDS852180:REV852180 QTW852180:QUZ852180 QKA852180:QLD852180 QAE852180:QBH852180 PQI852180:PRL852180 PGM852180:PHP852180 OWQ852180:OXT852180 OMU852180:ONX852180 OCY852180:OEB852180 NTC852180:NUF852180 NJG852180:NKJ852180 MZK852180:NAN852180 MPO852180:MQR852180 MFS852180:MGV852180 LVW852180:LWZ852180 LMA852180:LND852180 LCE852180:LDH852180 KSI852180:KTL852180 KIM852180:KJP852180 JYQ852180:JZT852180 JOU852180:JPX852180 JEY852180:JGB852180 IVC852180:IWF852180 ILG852180:IMJ852180 IBK852180:ICN852180 HRO852180:HSR852180 HHS852180:HIV852180 GXW852180:GYZ852180 GOA852180:GPD852180 GEE852180:GFH852180 FUI852180:FVL852180 FKM852180:FLP852180 FAQ852180:FBT852180 EQU852180:ERX852180 EGY852180:EIB852180 DXC852180:DYF852180 DNG852180:DOJ852180 DDK852180:DEN852180 CTO852180:CUR852180 CJS852180:CKV852180 BZW852180:CAZ852180 BQA852180:BRD852180 BGE852180:BHH852180 AWI852180:AXL852180 AMM852180:ANP852180 ACQ852180:ADT852180 SU852180:TX852180 IY852180:KB852180 C852180:AF852180 WVK786644:WWN786644 WLO786644:WMR786644 WBS786644:WCV786644 VRW786644:VSZ786644 VIA786644:VJD786644 UYE786644:UZH786644 UOI786644:UPL786644 UEM786644:UFP786644 TUQ786644:TVT786644 TKU786644:TLX786644 TAY786644:TCB786644 SRC786644:SSF786644 SHG786644:SIJ786644 RXK786644:RYN786644 RNO786644:ROR786644 RDS786644:REV786644 QTW786644:QUZ786644 QKA786644:QLD786644 QAE786644:QBH786644 PQI786644:PRL786644 PGM786644:PHP786644 OWQ786644:OXT786644 OMU786644:ONX786644 OCY786644:OEB786644 NTC786644:NUF786644 NJG786644:NKJ786644 MZK786644:NAN786644 MPO786644:MQR786644 MFS786644:MGV786644 LVW786644:LWZ786644 LMA786644:LND786644 LCE786644:LDH786644 KSI786644:KTL786644 KIM786644:KJP786644 JYQ786644:JZT786644 JOU786644:JPX786644 JEY786644:JGB786644 IVC786644:IWF786644 ILG786644:IMJ786644 IBK786644:ICN786644 HRO786644:HSR786644 HHS786644:HIV786644 GXW786644:GYZ786644 GOA786644:GPD786644 GEE786644:GFH786644 FUI786644:FVL786644 FKM786644:FLP786644 FAQ786644:FBT786644 EQU786644:ERX786644 EGY786644:EIB786644 DXC786644:DYF786644 DNG786644:DOJ786644 DDK786644:DEN786644 CTO786644:CUR786644 CJS786644:CKV786644 BZW786644:CAZ786644 BQA786644:BRD786644 BGE786644:BHH786644 AWI786644:AXL786644 AMM786644:ANP786644 ACQ786644:ADT786644 SU786644:TX786644 IY786644:KB786644 C786644:AF786644 WVK721108:WWN721108 WLO721108:WMR721108 WBS721108:WCV721108 VRW721108:VSZ721108 VIA721108:VJD721108 UYE721108:UZH721108 UOI721108:UPL721108 UEM721108:UFP721108 TUQ721108:TVT721108 TKU721108:TLX721108 TAY721108:TCB721108 SRC721108:SSF721108 SHG721108:SIJ721108 RXK721108:RYN721108 RNO721108:ROR721108 RDS721108:REV721108 QTW721108:QUZ721108 QKA721108:QLD721108 QAE721108:QBH721108 PQI721108:PRL721108 PGM721108:PHP721108 OWQ721108:OXT721108 OMU721108:ONX721108 OCY721108:OEB721108 NTC721108:NUF721108 NJG721108:NKJ721108 MZK721108:NAN721108 MPO721108:MQR721108 MFS721108:MGV721108 LVW721108:LWZ721108 LMA721108:LND721108 LCE721108:LDH721108 KSI721108:KTL721108 KIM721108:KJP721108 JYQ721108:JZT721108 JOU721108:JPX721108 JEY721108:JGB721108 IVC721108:IWF721108 ILG721108:IMJ721108 IBK721108:ICN721108 HRO721108:HSR721108 HHS721108:HIV721108 GXW721108:GYZ721108 GOA721108:GPD721108 GEE721108:GFH721108 FUI721108:FVL721108 FKM721108:FLP721108 FAQ721108:FBT721108 EQU721108:ERX721108 EGY721108:EIB721108 DXC721108:DYF721108 DNG721108:DOJ721108 DDK721108:DEN721108 CTO721108:CUR721108 CJS721108:CKV721108 BZW721108:CAZ721108 BQA721108:BRD721108 BGE721108:BHH721108 AWI721108:AXL721108 AMM721108:ANP721108 ACQ721108:ADT721108 SU721108:TX721108 IY721108:KB721108 C721108:AF721108 WVK655572:WWN655572 WLO655572:WMR655572 WBS655572:WCV655572 VRW655572:VSZ655572 VIA655572:VJD655572 UYE655572:UZH655572 UOI655572:UPL655572 UEM655572:UFP655572 TUQ655572:TVT655572 TKU655572:TLX655572 TAY655572:TCB655572 SRC655572:SSF655572 SHG655572:SIJ655572 RXK655572:RYN655572 RNO655572:ROR655572 RDS655572:REV655572 QTW655572:QUZ655572 QKA655572:QLD655572 QAE655572:QBH655572 PQI655572:PRL655572 PGM655572:PHP655572 OWQ655572:OXT655572 OMU655572:ONX655572 OCY655572:OEB655572 NTC655572:NUF655572 NJG655572:NKJ655572 MZK655572:NAN655572 MPO655572:MQR655572 MFS655572:MGV655572 LVW655572:LWZ655572 LMA655572:LND655572 LCE655572:LDH655572 KSI655572:KTL655572 KIM655572:KJP655572 JYQ655572:JZT655572 JOU655572:JPX655572 JEY655572:JGB655572 IVC655572:IWF655572 ILG655572:IMJ655572 IBK655572:ICN655572 HRO655572:HSR655572 HHS655572:HIV655572 GXW655572:GYZ655572 GOA655572:GPD655572 GEE655572:GFH655572 FUI655572:FVL655572 FKM655572:FLP655572 FAQ655572:FBT655572 EQU655572:ERX655572 EGY655572:EIB655572 DXC655572:DYF655572 DNG655572:DOJ655572 DDK655572:DEN655572 CTO655572:CUR655572 CJS655572:CKV655572 BZW655572:CAZ655572 BQA655572:BRD655572 BGE655572:BHH655572 AWI655572:AXL655572 AMM655572:ANP655572 ACQ655572:ADT655572 SU655572:TX655572 IY655572:KB655572 C655572:AF655572 WVK590036:WWN590036 WLO590036:WMR590036 WBS590036:WCV590036 VRW590036:VSZ590036 VIA590036:VJD590036 UYE590036:UZH590036 UOI590036:UPL590036 UEM590036:UFP590036 TUQ590036:TVT590036 TKU590036:TLX590036 TAY590036:TCB590036 SRC590036:SSF590036 SHG590036:SIJ590036 RXK590036:RYN590036 RNO590036:ROR590036 RDS590036:REV590036 QTW590036:QUZ590036 QKA590036:QLD590036 QAE590036:QBH590036 PQI590036:PRL590036 PGM590036:PHP590036 OWQ590036:OXT590036 OMU590036:ONX590036 OCY590036:OEB590036 NTC590036:NUF590036 NJG590036:NKJ590036 MZK590036:NAN590036 MPO590036:MQR590036 MFS590036:MGV590036 LVW590036:LWZ590036 LMA590036:LND590036 LCE590036:LDH590036 KSI590036:KTL590036 KIM590036:KJP590036 JYQ590036:JZT590036 JOU590036:JPX590036 JEY590036:JGB590036 IVC590036:IWF590036 ILG590036:IMJ590036 IBK590036:ICN590036 HRO590036:HSR590036 HHS590036:HIV590036 GXW590036:GYZ590036 GOA590036:GPD590036 GEE590036:GFH590036 FUI590036:FVL590036 FKM590036:FLP590036 FAQ590036:FBT590036 EQU590036:ERX590036 EGY590036:EIB590036 DXC590036:DYF590036 DNG590036:DOJ590036 DDK590036:DEN590036 CTO590036:CUR590036 CJS590036:CKV590036 BZW590036:CAZ590036 BQA590036:BRD590036 BGE590036:BHH590036 AWI590036:AXL590036 AMM590036:ANP590036 ACQ590036:ADT590036 SU590036:TX590036 IY590036:KB590036 C590036:AF590036 WVK524500:WWN524500 WLO524500:WMR524500 WBS524500:WCV524500 VRW524500:VSZ524500 VIA524500:VJD524500 UYE524500:UZH524500 UOI524500:UPL524500 UEM524500:UFP524500 TUQ524500:TVT524500 TKU524500:TLX524500 TAY524500:TCB524500 SRC524500:SSF524500 SHG524500:SIJ524500 RXK524500:RYN524500 RNO524500:ROR524500 RDS524500:REV524500 QTW524500:QUZ524500 QKA524500:QLD524500 QAE524500:QBH524500 PQI524500:PRL524500 PGM524500:PHP524500 OWQ524500:OXT524500 OMU524500:ONX524500 OCY524500:OEB524500 NTC524500:NUF524500 NJG524500:NKJ524500 MZK524500:NAN524500 MPO524500:MQR524500 MFS524500:MGV524500 LVW524500:LWZ524500 LMA524500:LND524500 LCE524500:LDH524500 KSI524500:KTL524500 KIM524500:KJP524500 JYQ524500:JZT524500 JOU524500:JPX524500 JEY524500:JGB524500 IVC524500:IWF524500 ILG524500:IMJ524500 IBK524500:ICN524500 HRO524500:HSR524500 HHS524500:HIV524500 GXW524500:GYZ524500 GOA524500:GPD524500 GEE524500:GFH524500 FUI524500:FVL524500 FKM524500:FLP524500 FAQ524500:FBT524500 EQU524500:ERX524500 EGY524500:EIB524500 DXC524500:DYF524500 DNG524500:DOJ524500 DDK524500:DEN524500 CTO524500:CUR524500 CJS524500:CKV524500 BZW524500:CAZ524500 BQA524500:BRD524500 BGE524500:BHH524500 AWI524500:AXL524500 AMM524500:ANP524500 ACQ524500:ADT524500 SU524500:TX524500 IY524500:KB524500 C524500:AF524500 WVK458964:WWN458964 WLO458964:WMR458964 WBS458964:WCV458964 VRW458964:VSZ458964 VIA458964:VJD458964 UYE458964:UZH458964 UOI458964:UPL458964 UEM458964:UFP458964 TUQ458964:TVT458964 TKU458964:TLX458964 TAY458964:TCB458964 SRC458964:SSF458964 SHG458964:SIJ458964 RXK458964:RYN458964 RNO458964:ROR458964 RDS458964:REV458964 QTW458964:QUZ458964 QKA458964:QLD458964 QAE458964:QBH458964 PQI458964:PRL458964 PGM458964:PHP458964 OWQ458964:OXT458964 OMU458964:ONX458964 OCY458964:OEB458964 NTC458964:NUF458964 NJG458964:NKJ458964 MZK458964:NAN458964 MPO458964:MQR458964 MFS458964:MGV458964 LVW458964:LWZ458964 LMA458964:LND458964 LCE458964:LDH458964 KSI458964:KTL458964 KIM458964:KJP458964 JYQ458964:JZT458964 JOU458964:JPX458964 JEY458964:JGB458964 IVC458964:IWF458964 ILG458964:IMJ458964 IBK458964:ICN458964 HRO458964:HSR458964 HHS458964:HIV458964 GXW458964:GYZ458964 GOA458964:GPD458964 GEE458964:GFH458964 FUI458964:FVL458964 FKM458964:FLP458964 FAQ458964:FBT458964 EQU458964:ERX458964 EGY458964:EIB458964 DXC458964:DYF458964 DNG458964:DOJ458964 DDK458964:DEN458964 CTO458964:CUR458964 CJS458964:CKV458964 BZW458964:CAZ458964 BQA458964:BRD458964 BGE458964:BHH458964 AWI458964:AXL458964 AMM458964:ANP458964 ACQ458964:ADT458964 SU458964:TX458964 IY458964:KB458964 C458964:AF458964 WVK393428:WWN393428 WLO393428:WMR393428 WBS393428:WCV393428 VRW393428:VSZ393428 VIA393428:VJD393428 UYE393428:UZH393428 UOI393428:UPL393428 UEM393428:UFP393428 TUQ393428:TVT393428 TKU393428:TLX393428 TAY393428:TCB393428 SRC393428:SSF393428 SHG393428:SIJ393428 RXK393428:RYN393428 RNO393428:ROR393428 RDS393428:REV393428 QTW393428:QUZ393428 QKA393428:QLD393428 QAE393428:QBH393428 PQI393428:PRL393428 PGM393428:PHP393428 OWQ393428:OXT393428 OMU393428:ONX393428 OCY393428:OEB393428 NTC393428:NUF393428 NJG393428:NKJ393428 MZK393428:NAN393428 MPO393428:MQR393428 MFS393428:MGV393428 LVW393428:LWZ393428 LMA393428:LND393428 LCE393428:LDH393428 KSI393428:KTL393428 KIM393428:KJP393428 JYQ393428:JZT393428 JOU393428:JPX393428 JEY393428:JGB393428 IVC393428:IWF393428 ILG393428:IMJ393428 IBK393428:ICN393428 HRO393428:HSR393428 HHS393428:HIV393428 GXW393428:GYZ393428 GOA393428:GPD393428 GEE393428:GFH393428 FUI393428:FVL393428 FKM393428:FLP393428 FAQ393428:FBT393428 EQU393428:ERX393428 EGY393428:EIB393428 DXC393428:DYF393428 DNG393428:DOJ393428 DDK393428:DEN393428 CTO393428:CUR393428 CJS393428:CKV393428 BZW393428:CAZ393428 BQA393428:BRD393428 BGE393428:BHH393428 AWI393428:AXL393428 AMM393428:ANP393428 ACQ393428:ADT393428 SU393428:TX393428 IY393428:KB393428 C393428:AF393428 WVK327892:WWN327892 WLO327892:WMR327892 WBS327892:WCV327892 VRW327892:VSZ327892 VIA327892:VJD327892 UYE327892:UZH327892 UOI327892:UPL327892 UEM327892:UFP327892 TUQ327892:TVT327892 TKU327892:TLX327892 TAY327892:TCB327892 SRC327892:SSF327892 SHG327892:SIJ327892 RXK327892:RYN327892 RNO327892:ROR327892 RDS327892:REV327892 QTW327892:QUZ327892 QKA327892:QLD327892 QAE327892:QBH327892 PQI327892:PRL327892 PGM327892:PHP327892 OWQ327892:OXT327892 OMU327892:ONX327892 OCY327892:OEB327892 NTC327892:NUF327892 NJG327892:NKJ327892 MZK327892:NAN327892 MPO327892:MQR327892 MFS327892:MGV327892 LVW327892:LWZ327892 LMA327892:LND327892 LCE327892:LDH327892 KSI327892:KTL327892 KIM327892:KJP327892 JYQ327892:JZT327892 JOU327892:JPX327892 JEY327892:JGB327892 IVC327892:IWF327892 ILG327892:IMJ327892 IBK327892:ICN327892 HRO327892:HSR327892 HHS327892:HIV327892 GXW327892:GYZ327892 GOA327892:GPD327892 GEE327892:GFH327892 FUI327892:FVL327892 FKM327892:FLP327892 FAQ327892:FBT327892 EQU327892:ERX327892 EGY327892:EIB327892 DXC327892:DYF327892 DNG327892:DOJ327892 DDK327892:DEN327892 CTO327892:CUR327892 CJS327892:CKV327892 BZW327892:CAZ327892 BQA327892:BRD327892 BGE327892:BHH327892 AWI327892:AXL327892 AMM327892:ANP327892 ACQ327892:ADT327892 SU327892:TX327892 IY327892:KB327892 C327892:AF327892 WVK262356:WWN262356 WLO262356:WMR262356 WBS262356:WCV262356 VRW262356:VSZ262356 VIA262356:VJD262356 UYE262356:UZH262356 UOI262356:UPL262356 UEM262356:UFP262356 TUQ262356:TVT262356 TKU262356:TLX262356 TAY262356:TCB262356 SRC262356:SSF262356 SHG262356:SIJ262356 RXK262356:RYN262356 RNO262356:ROR262356 RDS262356:REV262356 QTW262356:QUZ262356 QKA262356:QLD262356 QAE262356:QBH262356 PQI262356:PRL262356 PGM262356:PHP262356 OWQ262356:OXT262356 OMU262356:ONX262356 OCY262356:OEB262356 NTC262356:NUF262356 NJG262356:NKJ262356 MZK262356:NAN262356 MPO262356:MQR262356 MFS262356:MGV262356 LVW262356:LWZ262356 LMA262356:LND262356 LCE262356:LDH262356 KSI262356:KTL262356 KIM262356:KJP262356 JYQ262356:JZT262356 JOU262356:JPX262356 JEY262356:JGB262356 IVC262356:IWF262356 ILG262356:IMJ262356 IBK262356:ICN262356 HRO262356:HSR262356 HHS262356:HIV262356 GXW262356:GYZ262356 GOA262356:GPD262356 GEE262356:GFH262356 FUI262356:FVL262356 FKM262356:FLP262356 FAQ262356:FBT262356 EQU262356:ERX262356 EGY262356:EIB262356 DXC262356:DYF262356 DNG262356:DOJ262356 DDK262356:DEN262356 CTO262356:CUR262356 CJS262356:CKV262356 BZW262356:CAZ262356 BQA262356:BRD262356 BGE262356:BHH262356 AWI262356:AXL262356 AMM262356:ANP262356 ACQ262356:ADT262356 SU262356:TX262356 IY262356:KB262356 C262356:AF262356 WVK196820:WWN196820 WLO196820:WMR196820 WBS196820:WCV196820 VRW196820:VSZ196820 VIA196820:VJD196820 UYE196820:UZH196820 UOI196820:UPL196820 UEM196820:UFP196820 TUQ196820:TVT196820 TKU196820:TLX196820 TAY196820:TCB196820 SRC196820:SSF196820 SHG196820:SIJ196820 RXK196820:RYN196820 RNO196820:ROR196820 RDS196820:REV196820 QTW196820:QUZ196820 QKA196820:QLD196820 QAE196820:QBH196820 PQI196820:PRL196820 PGM196820:PHP196820 OWQ196820:OXT196820 OMU196820:ONX196820 OCY196820:OEB196820 NTC196820:NUF196820 NJG196820:NKJ196820 MZK196820:NAN196820 MPO196820:MQR196820 MFS196820:MGV196820 LVW196820:LWZ196820 LMA196820:LND196820 LCE196820:LDH196820 KSI196820:KTL196820 KIM196820:KJP196820 JYQ196820:JZT196820 JOU196820:JPX196820 JEY196820:JGB196820 IVC196820:IWF196820 ILG196820:IMJ196820 IBK196820:ICN196820 HRO196820:HSR196820 HHS196820:HIV196820 GXW196820:GYZ196820 GOA196820:GPD196820 GEE196820:GFH196820 FUI196820:FVL196820 FKM196820:FLP196820 FAQ196820:FBT196820 EQU196820:ERX196820 EGY196820:EIB196820 DXC196820:DYF196820 DNG196820:DOJ196820 DDK196820:DEN196820 CTO196820:CUR196820 CJS196820:CKV196820 BZW196820:CAZ196820 BQA196820:BRD196820 BGE196820:BHH196820 AWI196820:AXL196820 AMM196820:ANP196820 ACQ196820:ADT196820 SU196820:TX196820 IY196820:KB196820 C196820:AF196820 WVK131284:WWN131284 WLO131284:WMR131284 WBS131284:WCV131284 VRW131284:VSZ131284 VIA131284:VJD131284 UYE131284:UZH131284 UOI131284:UPL131284 UEM131284:UFP131284 TUQ131284:TVT131284 TKU131284:TLX131284 TAY131284:TCB131284 SRC131284:SSF131284 SHG131284:SIJ131284 RXK131284:RYN131284 RNO131284:ROR131284 RDS131284:REV131284 QTW131284:QUZ131284 QKA131284:QLD131284 QAE131284:QBH131284 PQI131284:PRL131284 PGM131284:PHP131284 OWQ131284:OXT131284 OMU131284:ONX131284 OCY131284:OEB131284 NTC131284:NUF131284 NJG131284:NKJ131284 MZK131284:NAN131284 MPO131284:MQR131284 MFS131284:MGV131284 LVW131284:LWZ131284 LMA131284:LND131284 LCE131284:LDH131284 KSI131284:KTL131284 KIM131284:KJP131284 JYQ131284:JZT131284 JOU131284:JPX131284 JEY131284:JGB131284 IVC131284:IWF131284 ILG131284:IMJ131284 IBK131284:ICN131284 HRO131284:HSR131284 HHS131284:HIV131284 GXW131284:GYZ131284 GOA131284:GPD131284 GEE131284:GFH131284 FUI131284:FVL131284 FKM131284:FLP131284 FAQ131284:FBT131284 EQU131284:ERX131284 EGY131284:EIB131284 DXC131284:DYF131284 DNG131284:DOJ131284 DDK131284:DEN131284 CTO131284:CUR131284 CJS131284:CKV131284 BZW131284:CAZ131284 BQA131284:BRD131284 BGE131284:BHH131284 AWI131284:AXL131284 AMM131284:ANP131284 ACQ131284:ADT131284 SU131284:TX131284 IY131284:KB131284 C131284:AF131284 WVK65748:WWN65748 WLO65748:WMR65748 WBS65748:WCV65748 VRW65748:VSZ65748 VIA65748:VJD65748 UYE65748:UZH65748 UOI65748:UPL65748 UEM65748:UFP65748 TUQ65748:TVT65748 TKU65748:TLX65748 TAY65748:TCB65748 SRC65748:SSF65748 SHG65748:SIJ65748 RXK65748:RYN65748 RNO65748:ROR65748 RDS65748:REV65748 QTW65748:QUZ65748 QKA65748:QLD65748 QAE65748:QBH65748 PQI65748:PRL65748 PGM65748:PHP65748 OWQ65748:OXT65748 OMU65748:ONX65748 OCY65748:OEB65748 NTC65748:NUF65748 NJG65748:NKJ65748 MZK65748:NAN65748 MPO65748:MQR65748 MFS65748:MGV65748 LVW65748:LWZ65748 LMA65748:LND65748 LCE65748:LDH65748 KSI65748:KTL65748 KIM65748:KJP65748 JYQ65748:JZT65748 JOU65748:JPX65748 JEY65748:JGB65748 IVC65748:IWF65748 ILG65748:IMJ65748 IBK65748:ICN65748 HRO65748:HSR65748 HHS65748:HIV65748 GXW65748:GYZ65748 GOA65748:GPD65748 GEE65748:GFH65748 FUI65748:FVL65748 FKM65748:FLP65748 FAQ65748:FBT65748 EQU65748:ERX65748 EGY65748:EIB65748 DXC65748:DYF65748 DNG65748:DOJ65748 DDK65748:DEN65748 CTO65748:CUR65748 CJS65748:CKV65748 BZW65748:CAZ65748 BQA65748:BRD65748 BGE65748:BHH65748 AWI65748:AXL65748 AMM65748:ANP65748 ACQ65748:ADT65748 SU65748:TX65748 IY65748:KB65748 C65748:AF65748 WVK216:WWN216 WLO216:WMR216 WBS216:WCV216 VRW216:VSZ216 VIA216:VJD216 UYE216:UZH216 UOI216:UPL216 UEM216:UFP216 TUQ216:TVT216 TKU216:TLX216 TAY216:TCB216 SRC216:SSF216 SHG216:SIJ216 RXK216:RYN216 RNO216:ROR216 RDS216:REV216 QTW216:QUZ216 QKA216:QLD216 QAE216:QBH216 PQI216:PRL216 PGM216:PHP216 OWQ216:OXT216 OMU216:ONX216 OCY216:OEB216 NTC216:NUF216 NJG216:NKJ216 MZK216:NAN216 MPO216:MQR216 MFS216:MGV216 LVW216:LWZ216 LMA216:LND216 LCE216:LDH216 KSI216:KTL216 KIM216:KJP216 JYQ216:JZT216 JOU216:JPX216 JEY216:JGB216 IVC216:IWF216 ILG216:IMJ216 IBK216:ICN216 HRO216:HSR216 HHS216:HIV216 GXW216:GYZ216 GOA216:GPD216 GEE216:GFH216 FUI216:FVL216 FKM216:FLP216 FAQ216:FBT216 EQU216:ERX216 EGY216:EIB216 DXC216:DYF216 DNG216:DOJ216 DDK216:DEN216 CTO216:CUR216 CJS216:CKV216 BZW216:CAZ216 BQA216:BRD216 BGE216:BHH216 AWI216:AXL216 AMM216:ANP216 ACQ216:ADT216 SU216:TX216 IY216:KB216" xr:uid="{377BB806-D1A8-46B0-965A-00E7AFE7978F}">
      <formula1>$BF$216:$BH$216</formula1>
    </dataValidation>
    <dataValidation type="list" allowBlank="1" showInputMessage="1" showErrorMessage="1" sqref="C199:AR199 WVK983235:WWZ983235 WLO983235:WND983235 WBS983235:WDH983235 VRW983235:VTL983235 VIA983235:VJP983235 UYE983235:UZT983235 UOI983235:UPX983235 UEM983235:UGB983235 TUQ983235:TWF983235 TKU983235:TMJ983235 TAY983235:TCN983235 SRC983235:SSR983235 SHG983235:SIV983235 RXK983235:RYZ983235 RNO983235:RPD983235 RDS983235:RFH983235 QTW983235:QVL983235 QKA983235:QLP983235 QAE983235:QBT983235 PQI983235:PRX983235 PGM983235:PIB983235 OWQ983235:OYF983235 OMU983235:OOJ983235 OCY983235:OEN983235 NTC983235:NUR983235 NJG983235:NKV983235 MZK983235:NAZ983235 MPO983235:MRD983235 MFS983235:MHH983235 LVW983235:LXL983235 LMA983235:LNP983235 LCE983235:LDT983235 KSI983235:KTX983235 KIM983235:KKB983235 JYQ983235:KAF983235 JOU983235:JQJ983235 JEY983235:JGN983235 IVC983235:IWR983235 ILG983235:IMV983235 IBK983235:ICZ983235 HRO983235:HTD983235 HHS983235:HJH983235 GXW983235:GZL983235 GOA983235:GPP983235 GEE983235:GFT983235 FUI983235:FVX983235 FKM983235:FMB983235 FAQ983235:FCF983235 EQU983235:ESJ983235 EGY983235:EIN983235 DXC983235:DYR983235 DNG983235:DOV983235 DDK983235:DEZ983235 CTO983235:CVD983235 CJS983235:CLH983235 BZW983235:CBL983235 BQA983235:BRP983235 BGE983235:BHT983235 AWI983235:AXX983235 AMM983235:AOB983235 ACQ983235:AEF983235 SU983235:UJ983235 IY983235:KN983235 C983235:AR983235 WVK917699:WWZ917699 WLO917699:WND917699 WBS917699:WDH917699 VRW917699:VTL917699 VIA917699:VJP917699 UYE917699:UZT917699 UOI917699:UPX917699 UEM917699:UGB917699 TUQ917699:TWF917699 TKU917699:TMJ917699 TAY917699:TCN917699 SRC917699:SSR917699 SHG917699:SIV917699 RXK917699:RYZ917699 RNO917699:RPD917699 RDS917699:RFH917699 QTW917699:QVL917699 QKA917699:QLP917699 QAE917699:QBT917699 PQI917699:PRX917699 PGM917699:PIB917699 OWQ917699:OYF917699 OMU917699:OOJ917699 OCY917699:OEN917699 NTC917699:NUR917699 NJG917699:NKV917699 MZK917699:NAZ917699 MPO917699:MRD917699 MFS917699:MHH917699 LVW917699:LXL917699 LMA917699:LNP917699 LCE917699:LDT917699 KSI917699:KTX917699 KIM917699:KKB917699 JYQ917699:KAF917699 JOU917699:JQJ917699 JEY917699:JGN917699 IVC917699:IWR917699 ILG917699:IMV917699 IBK917699:ICZ917699 HRO917699:HTD917699 HHS917699:HJH917699 GXW917699:GZL917699 GOA917699:GPP917699 GEE917699:GFT917699 FUI917699:FVX917699 FKM917699:FMB917699 FAQ917699:FCF917699 EQU917699:ESJ917699 EGY917699:EIN917699 DXC917699:DYR917699 DNG917699:DOV917699 DDK917699:DEZ917699 CTO917699:CVD917699 CJS917699:CLH917699 BZW917699:CBL917699 BQA917699:BRP917699 BGE917699:BHT917699 AWI917699:AXX917699 AMM917699:AOB917699 ACQ917699:AEF917699 SU917699:UJ917699 IY917699:KN917699 C917699:AR917699 WVK852163:WWZ852163 WLO852163:WND852163 WBS852163:WDH852163 VRW852163:VTL852163 VIA852163:VJP852163 UYE852163:UZT852163 UOI852163:UPX852163 UEM852163:UGB852163 TUQ852163:TWF852163 TKU852163:TMJ852163 TAY852163:TCN852163 SRC852163:SSR852163 SHG852163:SIV852163 RXK852163:RYZ852163 RNO852163:RPD852163 RDS852163:RFH852163 QTW852163:QVL852163 QKA852163:QLP852163 QAE852163:QBT852163 PQI852163:PRX852163 PGM852163:PIB852163 OWQ852163:OYF852163 OMU852163:OOJ852163 OCY852163:OEN852163 NTC852163:NUR852163 NJG852163:NKV852163 MZK852163:NAZ852163 MPO852163:MRD852163 MFS852163:MHH852163 LVW852163:LXL852163 LMA852163:LNP852163 LCE852163:LDT852163 KSI852163:KTX852163 KIM852163:KKB852163 JYQ852163:KAF852163 JOU852163:JQJ852163 JEY852163:JGN852163 IVC852163:IWR852163 ILG852163:IMV852163 IBK852163:ICZ852163 HRO852163:HTD852163 HHS852163:HJH852163 GXW852163:GZL852163 GOA852163:GPP852163 GEE852163:GFT852163 FUI852163:FVX852163 FKM852163:FMB852163 FAQ852163:FCF852163 EQU852163:ESJ852163 EGY852163:EIN852163 DXC852163:DYR852163 DNG852163:DOV852163 DDK852163:DEZ852163 CTO852163:CVD852163 CJS852163:CLH852163 BZW852163:CBL852163 BQA852163:BRP852163 BGE852163:BHT852163 AWI852163:AXX852163 AMM852163:AOB852163 ACQ852163:AEF852163 SU852163:UJ852163 IY852163:KN852163 C852163:AR852163 WVK786627:WWZ786627 WLO786627:WND786627 WBS786627:WDH786627 VRW786627:VTL786627 VIA786627:VJP786627 UYE786627:UZT786627 UOI786627:UPX786627 UEM786627:UGB786627 TUQ786627:TWF786627 TKU786627:TMJ786627 TAY786627:TCN786627 SRC786627:SSR786627 SHG786627:SIV786627 RXK786627:RYZ786627 RNO786627:RPD786627 RDS786627:RFH786627 QTW786627:QVL786627 QKA786627:QLP786627 QAE786627:QBT786627 PQI786627:PRX786627 PGM786627:PIB786627 OWQ786627:OYF786627 OMU786627:OOJ786627 OCY786627:OEN786627 NTC786627:NUR786627 NJG786627:NKV786627 MZK786627:NAZ786627 MPO786627:MRD786627 MFS786627:MHH786627 LVW786627:LXL786627 LMA786627:LNP786627 LCE786627:LDT786627 KSI786627:KTX786627 KIM786627:KKB786627 JYQ786627:KAF786627 JOU786627:JQJ786627 JEY786627:JGN786627 IVC786627:IWR786627 ILG786627:IMV786627 IBK786627:ICZ786627 HRO786627:HTD786627 HHS786627:HJH786627 GXW786627:GZL786627 GOA786627:GPP786627 GEE786627:GFT786627 FUI786627:FVX786627 FKM786627:FMB786627 FAQ786627:FCF786627 EQU786627:ESJ786627 EGY786627:EIN786627 DXC786627:DYR786627 DNG786627:DOV786627 DDK786627:DEZ786627 CTO786627:CVD786627 CJS786627:CLH786627 BZW786627:CBL786627 BQA786627:BRP786627 BGE786627:BHT786627 AWI786627:AXX786627 AMM786627:AOB786627 ACQ786627:AEF786627 SU786627:UJ786627 IY786627:KN786627 C786627:AR786627 WVK721091:WWZ721091 WLO721091:WND721091 WBS721091:WDH721091 VRW721091:VTL721091 VIA721091:VJP721091 UYE721091:UZT721091 UOI721091:UPX721091 UEM721091:UGB721091 TUQ721091:TWF721091 TKU721091:TMJ721091 TAY721091:TCN721091 SRC721091:SSR721091 SHG721091:SIV721091 RXK721091:RYZ721091 RNO721091:RPD721091 RDS721091:RFH721091 QTW721091:QVL721091 QKA721091:QLP721091 QAE721091:QBT721091 PQI721091:PRX721091 PGM721091:PIB721091 OWQ721091:OYF721091 OMU721091:OOJ721091 OCY721091:OEN721091 NTC721091:NUR721091 NJG721091:NKV721091 MZK721091:NAZ721091 MPO721091:MRD721091 MFS721091:MHH721091 LVW721091:LXL721091 LMA721091:LNP721091 LCE721091:LDT721091 KSI721091:KTX721091 KIM721091:KKB721091 JYQ721091:KAF721091 JOU721091:JQJ721091 JEY721091:JGN721091 IVC721091:IWR721091 ILG721091:IMV721091 IBK721091:ICZ721091 HRO721091:HTD721091 HHS721091:HJH721091 GXW721091:GZL721091 GOA721091:GPP721091 GEE721091:GFT721091 FUI721091:FVX721091 FKM721091:FMB721091 FAQ721091:FCF721091 EQU721091:ESJ721091 EGY721091:EIN721091 DXC721091:DYR721091 DNG721091:DOV721091 DDK721091:DEZ721091 CTO721091:CVD721091 CJS721091:CLH721091 BZW721091:CBL721091 BQA721091:BRP721091 BGE721091:BHT721091 AWI721091:AXX721091 AMM721091:AOB721091 ACQ721091:AEF721091 SU721091:UJ721091 IY721091:KN721091 C721091:AR721091 WVK655555:WWZ655555 WLO655555:WND655555 WBS655555:WDH655555 VRW655555:VTL655555 VIA655555:VJP655555 UYE655555:UZT655555 UOI655555:UPX655555 UEM655555:UGB655555 TUQ655555:TWF655555 TKU655555:TMJ655555 TAY655555:TCN655555 SRC655555:SSR655555 SHG655555:SIV655555 RXK655555:RYZ655555 RNO655555:RPD655555 RDS655555:RFH655555 QTW655555:QVL655555 QKA655555:QLP655555 QAE655555:QBT655555 PQI655555:PRX655555 PGM655555:PIB655555 OWQ655555:OYF655555 OMU655555:OOJ655555 OCY655555:OEN655555 NTC655555:NUR655555 NJG655555:NKV655555 MZK655555:NAZ655555 MPO655555:MRD655555 MFS655555:MHH655555 LVW655555:LXL655555 LMA655555:LNP655555 LCE655555:LDT655555 KSI655555:KTX655555 KIM655555:KKB655555 JYQ655555:KAF655555 JOU655555:JQJ655555 JEY655555:JGN655555 IVC655555:IWR655555 ILG655555:IMV655555 IBK655555:ICZ655555 HRO655555:HTD655555 HHS655555:HJH655555 GXW655555:GZL655555 GOA655555:GPP655555 GEE655555:GFT655555 FUI655555:FVX655555 FKM655555:FMB655555 FAQ655555:FCF655555 EQU655555:ESJ655555 EGY655555:EIN655555 DXC655555:DYR655555 DNG655555:DOV655555 DDK655555:DEZ655555 CTO655555:CVD655555 CJS655555:CLH655555 BZW655555:CBL655555 BQA655555:BRP655555 BGE655555:BHT655555 AWI655555:AXX655555 AMM655555:AOB655555 ACQ655555:AEF655555 SU655555:UJ655555 IY655555:KN655555 C655555:AR655555 WVK590019:WWZ590019 WLO590019:WND590019 WBS590019:WDH590019 VRW590019:VTL590019 VIA590019:VJP590019 UYE590019:UZT590019 UOI590019:UPX590019 UEM590019:UGB590019 TUQ590019:TWF590019 TKU590019:TMJ590019 TAY590019:TCN590019 SRC590019:SSR590019 SHG590019:SIV590019 RXK590019:RYZ590019 RNO590019:RPD590019 RDS590019:RFH590019 QTW590019:QVL590019 QKA590019:QLP590019 QAE590019:QBT590019 PQI590019:PRX590019 PGM590019:PIB590019 OWQ590019:OYF590019 OMU590019:OOJ590019 OCY590019:OEN590019 NTC590019:NUR590019 NJG590019:NKV590019 MZK590019:NAZ590019 MPO590019:MRD590019 MFS590019:MHH590019 LVW590019:LXL590019 LMA590019:LNP590019 LCE590019:LDT590019 KSI590019:KTX590019 KIM590019:KKB590019 JYQ590019:KAF590019 JOU590019:JQJ590019 JEY590019:JGN590019 IVC590019:IWR590019 ILG590019:IMV590019 IBK590019:ICZ590019 HRO590019:HTD590019 HHS590019:HJH590019 GXW590019:GZL590019 GOA590019:GPP590019 GEE590019:GFT590019 FUI590019:FVX590019 FKM590019:FMB590019 FAQ590019:FCF590019 EQU590019:ESJ590019 EGY590019:EIN590019 DXC590019:DYR590019 DNG590019:DOV590019 DDK590019:DEZ590019 CTO590019:CVD590019 CJS590019:CLH590019 BZW590019:CBL590019 BQA590019:BRP590019 BGE590019:BHT590019 AWI590019:AXX590019 AMM590019:AOB590019 ACQ590019:AEF590019 SU590019:UJ590019 IY590019:KN590019 C590019:AR590019 WVK524483:WWZ524483 WLO524483:WND524483 WBS524483:WDH524483 VRW524483:VTL524483 VIA524483:VJP524483 UYE524483:UZT524483 UOI524483:UPX524483 UEM524483:UGB524483 TUQ524483:TWF524483 TKU524483:TMJ524483 TAY524483:TCN524483 SRC524483:SSR524483 SHG524483:SIV524483 RXK524483:RYZ524483 RNO524483:RPD524483 RDS524483:RFH524483 QTW524483:QVL524483 QKA524483:QLP524483 QAE524483:QBT524483 PQI524483:PRX524483 PGM524483:PIB524483 OWQ524483:OYF524483 OMU524483:OOJ524483 OCY524483:OEN524483 NTC524483:NUR524483 NJG524483:NKV524483 MZK524483:NAZ524483 MPO524483:MRD524483 MFS524483:MHH524483 LVW524483:LXL524483 LMA524483:LNP524483 LCE524483:LDT524483 KSI524483:KTX524483 KIM524483:KKB524483 JYQ524483:KAF524483 JOU524483:JQJ524483 JEY524483:JGN524483 IVC524483:IWR524483 ILG524483:IMV524483 IBK524483:ICZ524483 HRO524483:HTD524483 HHS524483:HJH524483 GXW524483:GZL524483 GOA524483:GPP524483 GEE524483:GFT524483 FUI524483:FVX524483 FKM524483:FMB524483 FAQ524483:FCF524483 EQU524483:ESJ524483 EGY524483:EIN524483 DXC524483:DYR524483 DNG524483:DOV524483 DDK524483:DEZ524483 CTO524483:CVD524483 CJS524483:CLH524483 BZW524483:CBL524483 BQA524483:BRP524483 BGE524483:BHT524483 AWI524483:AXX524483 AMM524483:AOB524483 ACQ524483:AEF524483 SU524483:UJ524483 IY524483:KN524483 C524483:AR524483 WVK458947:WWZ458947 WLO458947:WND458947 WBS458947:WDH458947 VRW458947:VTL458947 VIA458947:VJP458947 UYE458947:UZT458947 UOI458947:UPX458947 UEM458947:UGB458947 TUQ458947:TWF458947 TKU458947:TMJ458947 TAY458947:TCN458947 SRC458947:SSR458947 SHG458947:SIV458947 RXK458947:RYZ458947 RNO458947:RPD458947 RDS458947:RFH458947 QTW458947:QVL458947 QKA458947:QLP458947 QAE458947:QBT458947 PQI458947:PRX458947 PGM458947:PIB458947 OWQ458947:OYF458947 OMU458947:OOJ458947 OCY458947:OEN458947 NTC458947:NUR458947 NJG458947:NKV458947 MZK458947:NAZ458947 MPO458947:MRD458947 MFS458947:MHH458947 LVW458947:LXL458947 LMA458947:LNP458947 LCE458947:LDT458947 KSI458947:KTX458947 KIM458947:KKB458947 JYQ458947:KAF458947 JOU458947:JQJ458947 JEY458947:JGN458947 IVC458947:IWR458947 ILG458947:IMV458947 IBK458947:ICZ458947 HRO458947:HTD458947 HHS458947:HJH458947 GXW458947:GZL458947 GOA458947:GPP458947 GEE458947:GFT458947 FUI458947:FVX458947 FKM458947:FMB458947 FAQ458947:FCF458947 EQU458947:ESJ458947 EGY458947:EIN458947 DXC458947:DYR458947 DNG458947:DOV458947 DDK458947:DEZ458947 CTO458947:CVD458947 CJS458947:CLH458947 BZW458947:CBL458947 BQA458947:BRP458947 BGE458947:BHT458947 AWI458947:AXX458947 AMM458947:AOB458947 ACQ458947:AEF458947 SU458947:UJ458947 IY458947:KN458947 C458947:AR458947 WVK393411:WWZ393411 WLO393411:WND393411 WBS393411:WDH393411 VRW393411:VTL393411 VIA393411:VJP393411 UYE393411:UZT393411 UOI393411:UPX393411 UEM393411:UGB393411 TUQ393411:TWF393411 TKU393411:TMJ393411 TAY393411:TCN393411 SRC393411:SSR393411 SHG393411:SIV393411 RXK393411:RYZ393411 RNO393411:RPD393411 RDS393411:RFH393411 QTW393411:QVL393411 QKA393411:QLP393411 QAE393411:QBT393411 PQI393411:PRX393411 PGM393411:PIB393411 OWQ393411:OYF393411 OMU393411:OOJ393411 OCY393411:OEN393411 NTC393411:NUR393411 NJG393411:NKV393411 MZK393411:NAZ393411 MPO393411:MRD393411 MFS393411:MHH393411 LVW393411:LXL393411 LMA393411:LNP393411 LCE393411:LDT393411 KSI393411:KTX393411 KIM393411:KKB393411 JYQ393411:KAF393411 JOU393411:JQJ393411 JEY393411:JGN393411 IVC393411:IWR393411 ILG393411:IMV393411 IBK393411:ICZ393411 HRO393411:HTD393411 HHS393411:HJH393411 GXW393411:GZL393411 GOA393411:GPP393411 GEE393411:GFT393411 FUI393411:FVX393411 FKM393411:FMB393411 FAQ393411:FCF393411 EQU393411:ESJ393411 EGY393411:EIN393411 DXC393411:DYR393411 DNG393411:DOV393411 DDK393411:DEZ393411 CTO393411:CVD393411 CJS393411:CLH393411 BZW393411:CBL393411 BQA393411:BRP393411 BGE393411:BHT393411 AWI393411:AXX393411 AMM393411:AOB393411 ACQ393411:AEF393411 SU393411:UJ393411 IY393411:KN393411 C393411:AR393411 WVK327875:WWZ327875 WLO327875:WND327875 WBS327875:WDH327875 VRW327875:VTL327875 VIA327875:VJP327875 UYE327875:UZT327875 UOI327875:UPX327875 UEM327875:UGB327875 TUQ327875:TWF327875 TKU327875:TMJ327875 TAY327875:TCN327875 SRC327875:SSR327875 SHG327875:SIV327875 RXK327875:RYZ327875 RNO327875:RPD327875 RDS327875:RFH327875 QTW327875:QVL327875 QKA327875:QLP327875 QAE327875:QBT327875 PQI327875:PRX327875 PGM327875:PIB327875 OWQ327875:OYF327875 OMU327875:OOJ327875 OCY327875:OEN327875 NTC327875:NUR327875 NJG327875:NKV327875 MZK327875:NAZ327875 MPO327875:MRD327875 MFS327875:MHH327875 LVW327875:LXL327875 LMA327875:LNP327875 LCE327875:LDT327875 KSI327875:KTX327875 KIM327875:KKB327875 JYQ327875:KAF327875 JOU327875:JQJ327875 JEY327875:JGN327875 IVC327875:IWR327875 ILG327875:IMV327875 IBK327875:ICZ327875 HRO327875:HTD327875 HHS327875:HJH327875 GXW327875:GZL327875 GOA327875:GPP327875 GEE327875:GFT327875 FUI327875:FVX327875 FKM327875:FMB327875 FAQ327875:FCF327875 EQU327875:ESJ327875 EGY327875:EIN327875 DXC327875:DYR327875 DNG327875:DOV327875 DDK327875:DEZ327875 CTO327875:CVD327875 CJS327875:CLH327875 BZW327875:CBL327875 BQA327875:BRP327875 BGE327875:BHT327875 AWI327875:AXX327875 AMM327875:AOB327875 ACQ327875:AEF327875 SU327875:UJ327875 IY327875:KN327875 C327875:AR327875 WVK262339:WWZ262339 WLO262339:WND262339 WBS262339:WDH262339 VRW262339:VTL262339 VIA262339:VJP262339 UYE262339:UZT262339 UOI262339:UPX262339 UEM262339:UGB262339 TUQ262339:TWF262339 TKU262339:TMJ262339 TAY262339:TCN262339 SRC262339:SSR262339 SHG262339:SIV262339 RXK262339:RYZ262339 RNO262339:RPD262339 RDS262339:RFH262339 QTW262339:QVL262339 QKA262339:QLP262339 QAE262339:QBT262339 PQI262339:PRX262339 PGM262339:PIB262339 OWQ262339:OYF262339 OMU262339:OOJ262339 OCY262339:OEN262339 NTC262339:NUR262339 NJG262339:NKV262339 MZK262339:NAZ262339 MPO262339:MRD262339 MFS262339:MHH262339 LVW262339:LXL262339 LMA262339:LNP262339 LCE262339:LDT262339 KSI262339:KTX262339 KIM262339:KKB262339 JYQ262339:KAF262339 JOU262339:JQJ262339 JEY262339:JGN262339 IVC262339:IWR262339 ILG262339:IMV262339 IBK262339:ICZ262339 HRO262339:HTD262339 HHS262339:HJH262339 GXW262339:GZL262339 GOA262339:GPP262339 GEE262339:GFT262339 FUI262339:FVX262339 FKM262339:FMB262339 FAQ262339:FCF262339 EQU262339:ESJ262339 EGY262339:EIN262339 DXC262339:DYR262339 DNG262339:DOV262339 DDK262339:DEZ262339 CTO262339:CVD262339 CJS262339:CLH262339 BZW262339:CBL262339 BQA262339:BRP262339 BGE262339:BHT262339 AWI262339:AXX262339 AMM262339:AOB262339 ACQ262339:AEF262339 SU262339:UJ262339 IY262339:KN262339 C262339:AR262339 WVK196803:WWZ196803 WLO196803:WND196803 WBS196803:WDH196803 VRW196803:VTL196803 VIA196803:VJP196803 UYE196803:UZT196803 UOI196803:UPX196803 UEM196803:UGB196803 TUQ196803:TWF196803 TKU196803:TMJ196803 TAY196803:TCN196803 SRC196803:SSR196803 SHG196803:SIV196803 RXK196803:RYZ196803 RNO196803:RPD196803 RDS196803:RFH196803 QTW196803:QVL196803 QKA196803:QLP196803 QAE196803:QBT196803 PQI196803:PRX196803 PGM196803:PIB196803 OWQ196803:OYF196803 OMU196803:OOJ196803 OCY196803:OEN196803 NTC196803:NUR196803 NJG196803:NKV196803 MZK196803:NAZ196803 MPO196803:MRD196803 MFS196803:MHH196803 LVW196803:LXL196803 LMA196803:LNP196803 LCE196803:LDT196803 KSI196803:KTX196803 KIM196803:KKB196803 JYQ196803:KAF196803 JOU196803:JQJ196803 JEY196803:JGN196803 IVC196803:IWR196803 ILG196803:IMV196803 IBK196803:ICZ196803 HRO196803:HTD196803 HHS196803:HJH196803 GXW196803:GZL196803 GOA196803:GPP196803 GEE196803:GFT196803 FUI196803:FVX196803 FKM196803:FMB196803 FAQ196803:FCF196803 EQU196803:ESJ196803 EGY196803:EIN196803 DXC196803:DYR196803 DNG196803:DOV196803 DDK196803:DEZ196803 CTO196803:CVD196803 CJS196803:CLH196803 BZW196803:CBL196803 BQA196803:BRP196803 BGE196803:BHT196803 AWI196803:AXX196803 AMM196803:AOB196803 ACQ196803:AEF196803 SU196803:UJ196803 IY196803:KN196803 C196803:AR196803 WVK131267:WWZ131267 WLO131267:WND131267 WBS131267:WDH131267 VRW131267:VTL131267 VIA131267:VJP131267 UYE131267:UZT131267 UOI131267:UPX131267 UEM131267:UGB131267 TUQ131267:TWF131267 TKU131267:TMJ131267 TAY131267:TCN131267 SRC131267:SSR131267 SHG131267:SIV131267 RXK131267:RYZ131267 RNO131267:RPD131267 RDS131267:RFH131267 QTW131267:QVL131267 QKA131267:QLP131267 QAE131267:QBT131267 PQI131267:PRX131267 PGM131267:PIB131267 OWQ131267:OYF131267 OMU131267:OOJ131267 OCY131267:OEN131267 NTC131267:NUR131267 NJG131267:NKV131267 MZK131267:NAZ131267 MPO131267:MRD131267 MFS131267:MHH131267 LVW131267:LXL131267 LMA131267:LNP131267 LCE131267:LDT131267 KSI131267:KTX131267 KIM131267:KKB131267 JYQ131267:KAF131267 JOU131267:JQJ131267 JEY131267:JGN131267 IVC131267:IWR131267 ILG131267:IMV131267 IBK131267:ICZ131267 HRO131267:HTD131267 HHS131267:HJH131267 GXW131267:GZL131267 GOA131267:GPP131267 GEE131267:GFT131267 FUI131267:FVX131267 FKM131267:FMB131267 FAQ131267:FCF131267 EQU131267:ESJ131267 EGY131267:EIN131267 DXC131267:DYR131267 DNG131267:DOV131267 DDK131267:DEZ131267 CTO131267:CVD131267 CJS131267:CLH131267 BZW131267:CBL131267 BQA131267:BRP131267 BGE131267:BHT131267 AWI131267:AXX131267 AMM131267:AOB131267 ACQ131267:AEF131267 SU131267:UJ131267 IY131267:KN131267 C131267:AR131267 WVK65731:WWZ65731 WLO65731:WND65731 WBS65731:WDH65731 VRW65731:VTL65731 VIA65731:VJP65731 UYE65731:UZT65731 UOI65731:UPX65731 UEM65731:UGB65731 TUQ65731:TWF65731 TKU65731:TMJ65731 TAY65731:TCN65731 SRC65731:SSR65731 SHG65731:SIV65731 RXK65731:RYZ65731 RNO65731:RPD65731 RDS65731:RFH65731 QTW65731:QVL65731 QKA65731:QLP65731 QAE65731:QBT65731 PQI65731:PRX65731 PGM65731:PIB65731 OWQ65731:OYF65731 OMU65731:OOJ65731 OCY65731:OEN65731 NTC65731:NUR65731 NJG65731:NKV65731 MZK65731:NAZ65731 MPO65731:MRD65731 MFS65731:MHH65731 LVW65731:LXL65731 LMA65731:LNP65731 LCE65731:LDT65731 KSI65731:KTX65731 KIM65731:KKB65731 JYQ65731:KAF65731 JOU65731:JQJ65731 JEY65731:JGN65731 IVC65731:IWR65731 ILG65731:IMV65731 IBK65731:ICZ65731 HRO65731:HTD65731 HHS65731:HJH65731 GXW65731:GZL65731 GOA65731:GPP65731 GEE65731:GFT65731 FUI65731:FVX65731 FKM65731:FMB65731 FAQ65731:FCF65731 EQU65731:ESJ65731 EGY65731:EIN65731 DXC65731:DYR65731 DNG65731:DOV65731 DDK65731:DEZ65731 CTO65731:CVD65731 CJS65731:CLH65731 BZW65731:CBL65731 BQA65731:BRP65731 BGE65731:BHT65731 AWI65731:AXX65731 AMM65731:AOB65731 ACQ65731:AEF65731 SU65731:UJ65731 IY65731:KN65731 C65731:AR65731 WVK199:WWZ199 WLO199:WND199 WBS199:WDH199 VRW199:VTL199 VIA199:VJP199 UYE199:UZT199 UOI199:UPX199 UEM199:UGB199 TUQ199:TWF199 TKU199:TMJ199 TAY199:TCN199 SRC199:SSR199 SHG199:SIV199 RXK199:RYZ199 RNO199:RPD199 RDS199:RFH199 QTW199:QVL199 QKA199:QLP199 QAE199:QBT199 PQI199:PRX199 PGM199:PIB199 OWQ199:OYF199 OMU199:OOJ199 OCY199:OEN199 NTC199:NUR199 NJG199:NKV199 MZK199:NAZ199 MPO199:MRD199 MFS199:MHH199 LVW199:LXL199 LMA199:LNP199 LCE199:LDT199 KSI199:KTX199 KIM199:KKB199 JYQ199:KAF199 JOU199:JQJ199 JEY199:JGN199 IVC199:IWR199 ILG199:IMV199 IBK199:ICZ199 HRO199:HTD199 HHS199:HJH199 GXW199:GZL199 GOA199:GPP199 GEE199:GFT199 FUI199:FVX199 FKM199:FMB199 FAQ199:FCF199 EQU199:ESJ199 EGY199:EIN199 DXC199:DYR199 DNG199:DOV199 DDK199:DEZ199 CTO199:CVD199 CJS199:CLH199 BZW199:CBL199 BQA199:BRP199 BGE199:BHT199 AWI199:AXX199 AMM199:AOB199 ACQ199:AEF199 SU199:UJ199 IY199:KN199" xr:uid="{62111F16-78B1-4EAA-B7D7-F043514DFB0D}">
      <formula1>$BF$199:$BH$199</formula1>
    </dataValidation>
    <dataValidation operator="greaterThan" allowBlank="1" showInputMessage="1" showErrorMessage="1" sqref="AQ35:BD35 KM35:KZ35 UI35:UV35 AEE35:AER35 AOA35:AON35 AXW35:AYJ35 BHS35:BIF35 BRO35:BSB35 CBK35:CBX35 CLG35:CLT35 CVC35:CVP35 DEY35:DFL35 DOU35:DPH35 DYQ35:DZD35 EIM35:EIZ35 ESI35:ESV35 FCE35:FCR35 FMA35:FMN35 FVW35:FWJ35 GFS35:GGF35 GPO35:GQB35 GZK35:GZX35 HJG35:HJT35 HTC35:HTP35 ICY35:IDL35 IMU35:INH35 IWQ35:IXD35 JGM35:JGZ35 JQI35:JQV35 KAE35:KAR35 KKA35:KKN35 KTW35:KUJ35 LDS35:LEF35 LNO35:LOB35 LXK35:LXX35 MHG35:MHT35 MRC35:MRP35 NAY35:NBL35 NKU35:NLH35 NUQ35:NVD35 OEM35:OEZ35 OOI35:OOV35 OYE35:OYR35 PIA35:PIN35 PRW35:PSJ35 QBS35:QCF35 QLO35:QMB35 QVK35:QVX35 RFG35:RFT35 RPC35:RPP35 RYY35:RZL35 SIU35:SJH35 SSQ35:STD35 TCM35:TCZ35 TMI35:TMV35 TWE35:TWR35 UGA35:UGN35 UPW35:UQJ35 UZS35:VAF35 VJO35:VKB35 VTK35:VTX35 WDG35:WDT35 WNC35:WNP35 WWY35:WXL35 AQ65550:BD65550 KM65550:KZ65550 UI65550:UV65550 AEE65550:AER65550 AOA65550:AON65550 AXW65550:AYJ65550 BHS65550:BIF65550 BRO65550:BSB65550 CBK65550:CBX65550 CLG65550:CLT65550 CVC65550:CVP65550 DEY65550:DFL65550 DOU65550:DPH65550 DYQ65550:DZD65550 EIM65550:EIZ65550 ESI65550:ESV65550 FCE65550:FCR65550 FMA65550:FMN65550 FVW65550:FWJ65550 GFS65550:GGF65550 GPO65550:GQB65550 GZK65550:GZX65550 HJG65550:HJT65550 HTC65550:HTP65550 ICY65550:IDL65550 IMU65550:INH65550 IWQ65550:IXD65550 JGM65550:JGZ65550 JQI65550:JQV65550 KAE65550:KAR65550 KKA65550:KKN65550 KTW65550:KUJ65550 LDS65550:LEF65550 LNO65550:LOB65550 LXK65550:LXX65550 MHG65550:MHT65550 MRC65550:MRP65550 NAY65550:NBL65550 NKU65550:NLH65550 NUQ65550:NVD65550 OEM65550:OEZ65550 OOI65550:OOV65550 OYE65550:OYR65550 PIA65550:PIN65550 PRW65550:PSJ65550 QBS65550:QCF65550 QLO65550:QMB65550 QVK65550:QVX65550 RFG65550:RFT65550 RPC65550:RPP65550 RYY65550:RZL65550 SIU65550:SJH65550 SSQ65550:STD65550 TCM65550:TCZ65550 TMI65550:TMV65550 TWE65550:TWR65550 UGA65550:UGN65550 UPW65550:UQJ65550 UZS65550:VAF65550 VJO65550:VKB65550 VTK65550:VTX65550 WDG65550:WDT65550 WNC65550:WNP65550 WWY65550:WXL65550 AQ131086:BD131086 KM131086:KZ131086 UI131086:UV131086 AEE131086:AER131086 AOA131086:AON131086 AXW131086:AYJ131086 BHS131086:BIF131086 BRO131086:BSB131086 CBK131086:CBX131086 CLG131086:CLT131086 CVC131086:CVP131086 DEY131086:DFL131086 DOU131086:DPH131086 DYQ131086:DZD131086 EIM131086:EIZ131086 ESI131086:ESV131086 FCE131086:FCR131086 FMA131086:FMN131086 FVW131086:FWJ131086 GFS131086:GGF131086 GPO131086:GQB131086 GZK131086:GZX131086 HJG131086:HJT131086 HTC131086:HTP131086 ICY131086:IDL131086 IMU131086:INH131086 IWQ131086:IXD131086 JGM131086:JGZ131086 JQI131086:JQV131086 KAE131086:KAR131086 KKA131086:KKN131086 KTW131086:KUJ131086 LDS131086:LEF131086 LNO131086:LOB131086 LXK131086:LXX131086 MHG131086:MHT131086 MRC131086:MRP131086 NAY131086:NBL131086 NKU131086:NLH131086 NUQ131086:NVD131086 OEM131086:OEZ131086 OOI131086:OOV131086 OYE131086:OYR131086 PIA131086:PIN131086 PRW131086:PSJ131086 QBS131086:QCF131086 QLO131086:QMB131086 QVK131086:QVX131086 RFG131086:RFT131086 RPC131086:RPP131086 RYY131086:RZL131086 SIU131086:SJH131086 SSQ131086:STD131086 TCM131086:TCZ131086 TMI131086:TMV131086 TWE131086:TWR131086 UGA131086:UGN131086 UPW131086:UQJ131086 UZS131086:VAF131086 VJO131086:VKB131086 VTK131086:VTX131086 WDG131086:WDT131086 WNC131086:WNP131086 WWY131086:WXL131086 AQ196622:BD196622 KM196622:KZ196622 UI196622:UV196622 AEE196622:AER196622 AOA196622:AON196622 AXW196622:AYJ196622 BHS196622:BIF196622 BRO196622:BSB196622 CBK196622:CBX196622 CLG196622:CLT196622 CVC196622:CVP196622 DEY196622:DFL196622 DOU196622:DPH196622 DYQ196622:DZD196622 EIM196622:EIZ196622 ESI196622:ESV196622 FCE196622:FCR196622 FMA196622:FMN196622 FVW196622:FWJ196622 GFS196622:GGF196622 GPO196622:GQB196622 GZK196622:GZX196622 HJG196622:HJT196622 HTC196622:HTP196622 ICY196622:IDL196622 IMU196622:INH196622 IWQ196622:IXD196622 JGM196622:JGZ196622 JQI196622:JQV196622 KAE196622:KAR196622 KKA196622:KKN196622 KTW196622:KUJ196622 LDS196622:LEF196622 LNO196622:LOB196622 LXK196622:LXX196622 MHG196622:MHT196622 MRC196622:MRP196622 NAY196622:NBL196622 NKU196622:NLH196622 NUQ196622:NVD196622 OEM196622:OEZ196622 OOI196622:OOV196622 OYE196622:OYR196622 PIA196622:PIN196622 PRW196622:PSJ196622 QBS196622:QCF196622 QLO196622:QMB196622 QVK196622:QVX196622 RFG196622:RFT196622 RPC196622:RPP196622 RYY196622:RZL196622 SIU196622:SJH196622 SSQ196622:STD196622 TCM196622:TCZ196622 TMI196622:TMV196622 TWE196622:TWR196622 UGA196622:UGN196622 UPW196622:UQJ196622 UZS196622:VAF196622 VJO196622:VKB196622 VTK196622:VTX196622 WDG196622:WDT196622 WNC196622:WNP196622 WWY196622:WXL196622 AQ262158:BD262158 KM262158:KZ262158 UI262158:UV262158 AEE262158:AER262158 AOA262158:AON262158 AXW262158:AYJ262158 BHS262158:BIF262158 BRO262158:BSB262158 CBK262158:CBX262158 CLG262158:CLT262158 CVC262158:CVP262158 DEY262158:DFL262158 DOU262158:DPH262158 DYQ262158:DZD262158 EIM262158:EIZ262158 ESI262158:ESV262158 FCE262158:FCR262158 FMA262158:FMN262158 FVW262158:FWJ262158 GFS262158:GGF262158 GPO262158:GQB262158 GZK262158:GZX262158 HJG262158:HJT262158 HTC262158:HTP262158 ICY262158:IDL262158 IMU262158:INH262158 IWQ262158:IXD262158 JGM262158:JGZ262158 JQI262158:JQV262158 KAE262158:KAR262158 KKA262158:KKN262158 KTW262158:KUJ262158 LDS262158:LEF262158 LNO262158:LOB262158 LXK262158:LXX262158 MHG262158:MHT262158 MRC262158:MRP262158 NAY262158:NBL262158 NKU262158:NLH262158 NUQ262158:NVD262158 OEM262158:OEZ262158 OOI262158:OOV262158 OYE262158:OYR262158 PIA262158:PIN262158 PRW262158:PSJ262158 QBS262158:QCF262158 QLO262158:QMB262158 QVK262158:QVX262158 RFG262158:RFT262158 RPC262158:RPP262158 RYY262158:RZL262158 SIU262158:SJH262158 SSQ262158:STD262158 TCM262158:TCZ262158 TMI262158:TMV262158 TWE262158:TWR262158 UGA262158:UGN262158 UPW262158:UQJ262158 UZS262158:VAF262158 VJO262158:VKB262158 VTK262158:VTX262158 WDG262158:WDT262158 WNC262158:WNP262158 WWY262158:WXL262158 AQ327694:BD327694 KM327694:KZ327694 UI327694:UV327694 AEE327694:AER327694 AOA327694:AON327694 AXW327694:AYJ327694 BHS327694:BIF327694 BRO327694:BSB327694 CBK327694:CBX327694 CLG327694:CLT327694 CVC327694:CVP327694 DEY327694:DFL327694 DOU327694:DPH327694 DYQ327694:DZD327694 EIM327694:EIZ327694 ESI327694:ESV327694 FCE327694:FCR327694 FMA327694:FMN327694 FVW327694:FWJ327694 GFS327694:GGF327694 GPO327694:GQB327694 GZK327694:GZX327694 HJG327694:HJT327694 HTC327694:HTP327694 ICY327694:IDL327694 IMU327694:INH327694 IWQ327694:IXD327694 JGM327694:JGZ327694 JQI327694:JQV327694 KAE327694:KAR327694 KKA327694:KKN327694 KTW327694:KUJ327694 LDS327694:LEF327694 LNO327694:LOB327694 LXK327694:LXX327694 MHG327694:MHT327694 MRC327694:MRP327694 NAY327694:NBL327694 NKU327694:NLH327694 NUQ327694:NVD327694 OEM327694:OEZ327694 OOI327694:OOV327694 OYE327694:OYR327694 PIA327694:PIN327694 PRW327694:PSJ327694 QBS327694:QCF327694 QLO327694:QMB327694 QVK327694:QVX327694 RFG327694:RFT327694 RPC327694:RPP327694 RYY327694:RZL327694 SIU327694:SJH327694 SSQ327694:STD327694 TCM327694:TCZ327694 TMI327694:TMV327694 TWE327694:TWR327694 UGA327694:UGN327694 UPW327694:UQJ327694 UZS327694:VAF327694 VJO327694:VKB327694 VTK327694:VTX327694 WDG327694:WDT327694 WNC327694:WNP327694 WWY327694:WXL327694 AQ393230:BD393230 KM393230:KZ393230 UI393230:UV393230 AEE393230:AER393230 AOA393230:AON393230 AXW393230:AYJ393230 BHS393230:BIF393230 BRO393230:BSB393230 CBK393230:CBX393230 CLG393230:CLT393230 CVC393230:CVP393230 DEY393230:DFL393230 DOU393230:DPH393230 DYQ393230:DZD393230 EIM393230:EIZ393230 ESI393230:ESV393230 FCE393230:FCR393230 FMA393230:FMN393230 FVW393230:FWJ393230 GFS393230:GGF393230 GPO393230:GQB393230 GZK393230:GZX393230 HJG393230:HJT393230 HTC393230:HTP393230 ICY393230:IDL393230 IMU393230:INH393230 IWQ393230:IXD393230 JGM393230:JGZ393230 JQI393230:JQV393230 KAE393230:KAR393230 KKA393230:KKN393230 KTW393230:KUJ393230 LDS393230:LEF393230 LNO393230:LOB393230 LXK393230:LXX393230 MHG393230:MHT393230 MRC393230:MRP393230 NAY393230:NBL393230 NKU393230:NLH393230 NUQ393230:NVD393230 OEM393230:OEZ393230 OOI393230:OOV393230 OYE393230:OYR393230 PIA393230:PIN393230 PRW393230:PSJ393230 QBS393230:QCF393230 QLO393230:QMB393230 QVK393230:QVX393230 RFG393230:RFT393230 RPC393230:RPP393230 RYY393230:RZL393230 SIU393230:SJH393230 SSQ393230:STD393230 TCM393230:TCZ393230 TMI393230:TMV393230 TWE393230:TWR393230 UGA393230:UGN393230 UPW393230:UQJ393230 UZS393230:VAF393230 VJO393230:VKB393230 VTK393230:VTX393230 WDG393230:WDT393230 WNC393230:WNP393230 WWY393230:WXL393230 AQ458766:BD458766 KM458766:KZ458766 UI458766:UV458766 AEE458766:AER458766 AOA458766:AON458766 AXW458766:AYJ458766 BHS458766:BIF458766 BRO458766:BSB458766 CBK458766:CBX458766 CLG458766:CLT458766 CVC458766:CVP458766 DEY458766:DFL458766 DOU458766:DPH458766 DYQ458766:DZD458766 EIM458766:EIZ458766 ESI458766:ESV458766 FCE458766:FCR458766 FMA458766:FMN458766 FVW458766:FWJ458766 GFS458766:GGF458766 GPO458766:GQB458766 GZK458766:GZX458766 HJG458766:HJT458766 HTC458766:HTP458766 ICY458766:IDL458766 IMU458766:INH458766 IWQ458766:IXD458766 JGM458766:JGZ458766 JQI458766:JQV458766 KAE458766:KAR458766 KKA458766:KKN458766 KTW458766:KUJ458766 LDS458766:LEF458766 LNO458766:LOB458766 LXK458766:LXX458766 MHG458766:MHT458766 MRC458766:MRP458766 NAY458766:NBL458766 NKU458766:NLH458766 NUQ458766:NVD458766 OEM458766:OEZ458766 OOI458766:OOV458766 OYE458766:OYR458766 PIA458766:PIN458766 PRW458766:PSJ458766 QBS458766:QCF458766 QLO458766:QMB458766 QVK458766:QVX458766 RFG458766:RFT458766 RPC458766:RPP458766 RYY458766:RZL458766 SIU458766:SJH458766 SSQ458766:STD458766 TCM458766:TCZ458766 TMI458766:TMV458766 TWE458766:TWR458766 UGA458766:UGN458766 UPW458766:UQJ458766 UZS458766:VAF458766 VJO458766:VKB458766 VTK458766:VTX458766 WDG458766:WDT458766 WNC458766:WNP458766 WWY458766:WXL458766 AQ524302:BD524302 KM524302:KZ524302 UI524302:UV524302 AEE524302:AER524302 AOA524302:AON524302 AXW524302:AYJ524302 BHS524302:BIF524302 BRO524302:BSB524302 CBK524302:CBX524302 CLG524302:CLT524302 CVC524302:CVP524302 DEY524302:DFL524302 DOU524302:DPH524302 DYQ524302:DZD524302 EIM524302:EIZ524302 ESI524302:ESV524302 FCE524302:FCR524302 FMA524302:FMN524302 FVW524302:FWJ524302 GFS524302:GGF524302 GPO524302:GQB524302 GZK524302:GZX524302 HJG524302:HJT524302 HTC524302:HTP524302 ICY524302:IDL524302 IMU524302:INH524302 IWQ524302:IXD524302 JGM524302:JGZ524302 JQI524302:JQV524302 KAE524302:KAR524302 KKA524302:KKN524302 KTW524302:KUJ524302 LDS524302:LEF524302 LNO524302:LOB524302 LXK524302:LXX524302 MHG524302:MHT524302 MRC524302:MRP524302 NAY524302:NBL524302 NKU524302:NLH524302 NUQ524302:NVD524302 OEM524302:OEZ524302 OOI524302:OOV524302 OYE524302:OYR524302 PIA524302:PIN524302 PRW524302:PSJ524302 QBS524302:QCF524302 QLO524302:QMB524302 QVK524302:QVX524302 RFG524302:RFT524302 RPC524302:RPP524302 RYY524302:RZL524302 SIU524302:SJH524302 SSQ524302:STD524302 TCM524302:TCZ524302 TMI524302:TMV524302 TWE524302:TWR524302 UGA524302:UGN524302 UPW524302:UQJ524302 UZS524302:VAF524302 VJO524302:VKB524302 VTK524302:VTX524302 WDG524302:WDT524302 WNC524302:WNP524302 WWY524302:WXL524302 AQ589838:BD589838 KM589838:KZ589838 UI589838:UV589838 AEE589838:AER589838 AOA589838:AON589838 AXW589838:AYJ589838 BHS589838:BIF589838 BRO589838:BSB589838 CBK589838:CBX589838 CLG589838:CLT589838 CVC589838:CVP589838 DEY589838:DFL589838 DOU589838:DPH589838 DYQ589838:DZD589838 EIM589838:EIZ589838 ESI589838:ESV589838 FCE589838:FCR589838 FMA589838:FMN589838 FVW589838:FWJ589838 GFS589838:GGF589838 GPO589838:GQB589838 GZK589838:GZX589838 HJG589838:HJT589838 HTC589838:HTP589838 ICY589838:IDL589838 IMU589838:INH589838 IWQ589838:IXD589838 JGM589838:JGZ589838 JQI589838:JQV589838 KAE589838:KAR589838 KKA589838:KKN589838 KTW589838:KUJ589838 LDS589838:LEF589838 LNO589838:LOB589838 LXK589838:LXX589838 MHG589838:MHT589838 MRC589838:MRP589838 NAY589838:NBL589838 NKU589838:NLH589838 NUQ589838:NVD589838 OEM589838:OEZ589838 OOI589838:OOV589838 OYE589838:OYR589838 PIA589838:PIN589838 PRW589838:PSJ589838 QBS589838:QCF589838 QLO589838:QMB589838 QVK589838:QVX589838 RFG589838:RFT589838 RPC589838:RPP589838 RYY589838:RZL589838 SIU589838:SJH589838 SSQ589838:STD589838 TCM589838:TCZ589838 TMI589838:TMV589838 TWE589838:TWR589838 UGA589838:UGN589838 UPW589838:UQJ589838 UZS589838:VAF589838 VJO589838:VKB589838 VTK589838:VTX589838 WDG589838:WDT589838 WNC589838:WNP589838 WWY589838:WXL589838 AQ655374:BD655374 KM655374:KZ655374 UI655374:UV655374 AEE655374:AER655374 AOA655374:AON655374 AXW655374:AYJ655374 BHS655374:BIF655374 BRO655374:BSB655374 CBK655374:CBX655374 CLG655374:CLT655374 CVC655374:CVP655374 DEY655374:DFL655374 DOU655374:DPH655374 DYQ655374:DZD655374 EIM655374:EIZ655374 ESI655374:ESV655374 FCE655374:FCR655374 FMA655374:FMN655374 FVW655374:FWJ655374 GFS655374:GGF655374 GPO655374:GQB655374 GZK655374:GZX655374 HJG655374:HJT655374 HTC655374:HTP655374 ICY655374:IDL655374 IMU655374:INH655374 IWQ655374:IXD655374 JGM655374:JGZ655374 JQI655374:JQV655374 KAE655374:KAR655374 KKA655374:KKN655374 KTW655374:KUJ655374 LDS655374:LEF655374 LNO655374:LOB655374 LXK655374:LXX655374 MHG655374:MHT655374 MRC655374:MRP655374 NAY655374:NBL655374 NKU655374:NLH655374 NUQ655374:NVD655374 OEM655374:OEZ655374 OOI655374:OOV655374 OYE655374:OYR655374 PIA655374:PIN655374 PRW655374:PSJ655374 QBS655374:QCF655374 QLO655374:QMB655374 QVK655374:QVX655374 RFG655374:RFT655374 RPC655374:RPP655374 RYY655374:RZL655374 SIU655374:SJH655374 SSQ655374:STD655374 TCM655374:TCZ655374 TMI655374:TMV655374 TWE655374:TWR655374 UGA655374:UGN655374 UPW655374:UQJ655374 UZS655374:VAF655374 VJO655374:VKB655374 VTK655374:VTX655374 WDG655374:WDT655374 WNC655374:WNP655374 WWY655374:WXL655374 AQ720910:BD720910 KM720910:KZ720910 UI720910:UV720910 AEE720910:AER720910 AOA720910:AON720910 AXW720910:AYJ720910 BHS720910:BIF720910 BRO720910:BSB720910 CBK720910:CBX720910 CLG720910:CLT720910 CVC720910:CVP720910 DEY720910:DFL720910 DOU720910:DPH720910 DYQ720910:DZD720910 EIM720910:EIZ720910 ESI720910:ESV720910 FCE720910:FCR720910 FMA720910:FMN720910 FVW720910:FWJ720910 GFS720910:GGF720910 GPO720910:GQB720910 GZK720910:GZX720910 HJG720910:HJT720910 HTC720910:HTP720910 ICY720910:IDL720910 IMU720910:INH720910 IWQ720910:IXD720910 JGM720910:JGZ720910 JQI720910:JQV720910 KAE720910:KAR720910 KKA720910:KKN720910 KTW720910:KUJ720910 LDS720910:LEF720910 LNO720910:LOB720910 LXK720910:LXX720910 MHG720910:MHT720910 MRC720910:MRP720910 NAY720910:NBL720910 NKU720910:NLH720910 NUQ720910:NVD720910 OEM720910:OEZ720910 OOI720910:OOV720910 OYE720910:OYR720910 PIA720910:PIN720910 PRW720910:PSJ720910 QBS720910:QCF720910 QLO720910:QMB720910 QVK720910:QVX720910 RFG720910:RFT720910 RPC720910:RPP720910 RYY720910:RZL720910 SIU720910:SJH720910 SSQ720910:STD720910 TCM720910:TCZ720910 TMI720910:TMV720910 TWE720910:TWR720910 UGA720910:UGN720910 UPW720910:UQJ720910 UZS720910:VAF720910 VJO720910:VKB720910 VTK720910:VTX720910 WDG720910:WDT720910 WNC720910:WNP720910 WWY720910:WXL720910 AQ786446:BD786446 KM786446:KZ786446 UI786446:UV786446 AEE786446:AER786446 AOA786446:AON786446 AXW786446:AYJ786446 BHS786446:BIF786446 BRO786446:BSB786446 CBK786446:CBX786446 CLG786446:CLT786446 CVC786446:CVP786446 DEY786446:DFL786446 DOU786446:DPH786446 DYQ786446:DZD786446 EIM786446:EIZ786446 ESI786446:ESV786446 FCE786446:FCR786446 FMA786446:FMN786446 FVW786446:FWJ786446 GFS786446:GGF786446 GPO786446:GQB786446 GZK786446:GZX786446 HJG786446:HJT786446 HTC786446:HTP786446 ICY786446:IDL786446 IMU786446:INH786446 IWQ786446:IXD786446 JGM786446:JGZ786446 JQI786446:JQV786446 KAE786446:KAR786446 KKA786446:KKN786446 KTW786446:KUJ786446 LDS786446:LEF786446 LNO786446:LOB786446 LXK786446:LXX786446 MHG786446:MHT786446 MRC786446:MRP786446 NAY786446:NBL786446 NKU786446:NLH786446 NUQ786446:NVD786446 OEM786446:OEZ786446 OOI786446:OOV786446 OYE786446:OYR786446 PIA786446:PIN786446 PRW786446:PSJ786446 QBS786446:QCF786446 QLO786446:QMB786446 QVK786446:QVX786446 RFG786446:RFT786446 RPC786446:RPP786446 RYY786446:RZL786446 SIU786446:SJH786446 SSQ786446:STD786446 TCM786446:TCZ786446 TMI786446:TMV786446 TWE786446:TWR786446 UGA786446:UGN786446 UPW786446:UQJ786446 UZS786446:VAF786446 VJO786446:VKB786446 VTK786446:VTX786446 WDG786446:WDT786446 WNC786446:WNP786446 WWY786446:WXL786446 AQ851982:BD851982 KM851982:KZ851982 UI851982:UV851982 AEE851982:AER851982 AOA851982:AON851982 AXW851982:AYJ851982 BHS851982:BIF851982 BRO851982:BSB851982 CBK851982:CBX851982 CLG851982:CLT851982 CVC851982:CVP851982 DEY851982:DFL851982 DOU851982:DPH851982 DYQ851982:DZD851982 EIM851982:EIZ851982 ESI851982:ESV851982 FCE851982:FCR851982 FMA851982:FMN851982 FVW851982:FWJ851982 GFS851982:GGF851982 GPO851982:GQB851982 GZK851982:GZX851982 HJG851982:HJT851982 HTC851982:HTP851982 ICY851982:IDL851982 IMU851982:INH851982 IWQ851982:IXD851982 JGM851982:JGZ851982 JQI851982:JQV851982 KAE851982:KAR851982 KKA851982:KKN851982 KTW851982:KUJ851982 LDS851982:LEF851982 LNO851982:LOB851982 LXK851982:LXX851982 MHG851982:MHT851982 MRC851982:MRP851982 NAY851982:NBL851982 NKU851982:NLH851982 NUQ851982:NVD851982 OEM851982:OEZ851982 OOI851982:OOV851982 OYE851982:OYR851982 PIA851982:PIN851982 PRW851982:PSJ851982 QBS851982:QCF851982 QLO851982:QMB851982 QVK851982:QVX851982 RFG851982:RFT851982 RPC851982:RPP851982 RYY851982:RZL851982 SIU851982:SJH851982 SSQ851982:STD851982 TCM851982:TCZ851982 TMI851982:TMV851982 TWE851982:TWR851982 UGA851982:UGN851982 UPW851982:UQJ851982 UZS851982:VAF851982 VJO851982:VKB851982 VTK851982:VTX851982 WDG851982:WDT851982 WNC851982:WNP851982 WWY851982:WXL851982 AQ917518:BD917518 KM917518:KZ917518 UI917518:UV917518 AEE917518:AER917518 AOA917518:AON917518 AXW917518:AYJ917518 BHS917518:BIF917518 BRO917518:BSB917518 CBK917518:CBX917518 CLG917518:CLT917518 CVC917518:CVP917518 DEY917518:DFL917518 DOU917518:DPH917518 DYQ917518:DZD917518 EIM917518:EIZ917518 ESI917518:ESV917518 FCE917518:FCR917518 FMA917518:FMN917518 FVW917518:FWJ917518 GFS917518:GGF917518 GPO917518:GQB917518 GZK917518:GZX917518 HJG917518:HJT917518 HTC917518:HTP917518 ICY917518:IDL917518 IMU917518:INH917518 IWQ917518:IXD917518 JGM917518:JGZ917518 JQI917518:JQV917518 KAE917518:KAR917518 KKA917518:KKN917518 KTW917518:KUJ917518 LDS917518:LEF917518 LNO917518:LOB917518 LXK917518:LXX917518 MHG917518:MHT917518 MRC917518:MRP917518 NAY917518:NBL917518 NKU917518:NLH917518 NUQ917518:NVD917518 OEM917518:OEZ917518 OOI917518:OOV917518 OYE917518:OYR917518 PIA917518:PIN917518 PRW917518:PSJ917518 QBS917518:QCF917518 QLO917518:QMB917518 QVK917518:QVX917518 RFG917518:RFT917518 RPC917518:RPP917518 RYY917518:RZL917518 SIU917518:SJH917518 SSQ917518:STD917518 TCM917518:TCZ917518 TMI917518:TMV917518 TWE917518:TWR917518 UGA917518:UGN917518 UPW917518:UQJ917518 UZS917518:VAF917518 VJO917518:VKB917518 VTK917518:VTX917518 WDG917518:WDT917518 WNC917518:WNP917518 WWY917518:WXL917518 AQ983054:BD983054 KM983054:KZ983054 UI983054:UV983054 AEE983054:AER983054 AOA983054:AON983054 AXW983054:AYJ983054 BHS983054:BIF983054 BRO983054:BSB983054 CBK983054:CBX983054 CLG983054:CLT983054 CVC983054:CVP983054 DEY983054:DFL983054 DOU983054:DPH983054 DYQ983054:DZD983054 EIM983054:EIZ983054 ESI983054:ESV983054 FCE983054:FCR983054 FMA983054:FMN983054 FVW983054:FWJ983054 GFS983054:GGF983054 GPO983054:GQB983054 GZK983054:GZX983054 HJG983054:HJT983054 HTC983054:HTP983054 ICY983054:IDL983054 IMU983054:INH983054 IWQ983054:IXD983054 JGM983054:JGZ983054 JQI983054:JQV983054 KAE983054:KAR983054 KKA983054:KKN983054 KTW983054:KUJ983054 LDS983054:LEF983054 LNO983054:LOB983054 LXK983054:LXX983054 MHG983054:MHT983054 MRC983054:MRP983054 NAY983054:NBL983054 NKU983054:NLH983054 NUQ983054:NVD983054 OEM983054:OEZ983054 OOI983054:OOV983054 OYE983054:OYR983054 PIA983054:PIN983054 PRW983054:PSJ983054 QBS983054:QCF983054 QLO983054:QMB983054 QVK983054:QVX983054 RFG983054:RFT983054 RPC983054:RPP983054 RYY983054:RZL983054 SIU983054:SJH983054 SSQ983054:STD983054 TCM983054:TCZ983054 TMI983054:TMV983054 TWE983054:TWR983054 UGA983054:UGN983054 UPW983054:UQJ983054 UZS983054:VAF983054 VJO983054:VKB983054 VTK983054:VTX983054 WDG983054:WDT983054 WNC983054:WNP983054 WWY983054:WXL983054" xr:uid="{732767EA-E61B-48C8-8D65-46E46EE7B8AF}"/>
    <dataValidation type="list" allowBlank="1" showInputMessage="1" showErrorMessage="1" sqref="WWC983128:WXL983128 JQ109:KZ109 TM109:UV109 ADI109:AER109 ANE109:AON109 AXA109:AYJ109 BGW109:BIF109 BQS109:BSB109 CAO109:CBX109 CKK109:CLT109 CUG109:CVP109 DEC109:DFL109 DNY109:DPH109 DXU109:DZD109 EHQ109:EIZ109 ERM109:ESV109 FBI109:FCR109 FLE109:FMN109 FVA109:FWJ109 GEW109:GGF109 GOS109:GQB109 GYO109:GZX109 HIK109:HJT109 HSG109:HTP109 ICC109:IDL109 ILY109:INH109 IVU109:IXD109 JFQ109:JGZ109 JPM109:JQV109 JZI109:KAR109 KJE109:KKN109 KTA109:KUJ109 LCW109:LEF109 LMS109:LOB109 LWO109:LXX109 MGK109:MHT109 MQG109:MRP109 NAC109:NBL109 NJY109:NLH109 NTU109:NVD109 ODQ109:OEZ109 ONM109:OOV109 OXI109:OYR109 PHE109:PIN109 PRA109:PSJ109 QAW109:QCF109 QKS109:QMB109 QUO109:QVX109 REK109:RFT109 ROG109:RPP109 RYC109:RZL109 SHY109:SJH109 SRU109:STD109 TBQ109:TCZ109 TLM109:TMV109 TVI109:TWR109 UFE109:UGN109 UPA109:UQJ109 UYW109:VAF109 VIS109:VKB109 VSO109:VTX109 WCK109:WDT109 WMG109:WNP109 WWC109:WXL109 U65624:BD65624 JQ65624:KZ65624 TM65624:UV65624 ADI65624:AER65624 ANE65624:AON65624 AXA65624:AYJ65624 BGW65624:BIF65624 BQS65624:BSB65624 CAO65624:CBX65624 CKK65624:CLT65624 CUG65624:CVP65624 DEC65624:DFL65624 DNY65624:DPH65624 DXU65624:DZD65624 EHQ65624:EIZ65624 ERM65624:ESV65624 FBI65624:FCR65624 FLE65624:FMN65624 FVA65624:FWJ65624 GEW65624:GGF65624 GOS65624:GQB65624 GYO65624:GZX65624 HIK65624:HJT65624 HSG65624:HTP65624 ICC65624:IDL65624 ILY65624:INH65624 IVU65624:IXD65624 JFQ65624:JGZ65624 JPM65624:JQV65624 JZI65624:KAR65624 KJE65624:KKN65624 KTA65624:KUJ65624 LCW65624:LEF65624 LMS65624:LOB65624 LWO65624:LXX65624 MGK65624:MHT65624 MQG65624:MRP65624 NAC65624:NBL65624 NJY65624:NLH65624 NTU65624:NVD65624 ODQ65624:OEZ65624 ONM65624:OOV65624 OXI65624:OYR65624 PHE65624:PIN65624 PRA65624:PSJ65624 QAW65624:QCF65624 QKS65624:QMB65624 QUO65624:QVX65624 REK65624:RFT65624 ROG65624:RPP65624 RYC65624:RZL65624 SHY65624:SJH65624 SRU65624:STD65624 TBQ65624:TCZ65624 TLM65624:TMV65624 TVI65624:TWR65624 UFE65624:UGN65624 UPA65624:UQJ65624 UYW65624:VAF65624 VIS65624:VKB65624 VSO65624:VTX65624 WCK65624:WDT65624 WMG65624:WNP65624 WWC65624:WXL65624 U131160:BD131160 JQ131160:KZ131160 TM131160:UV131160 ADI131160:AER131160 ANE131160:AON131160 AXA131160:AYJ131160 BGW131160:BIF131160 BQS131160:BSB131160 CAO131160:CBX131160 CKK131160:CLT131160 CUG131160:CVP131160 DEC131160:DFL131160 DNY131160:DPH131160 DXU131160:DZD131160 EHQ131160:EIZ131160 ERM131160:ESV131160 FBI131160:FCR131160 FLE131160:FMN131160 FVA131160:FWJ131160 GEW131160:GGF131160 GOS131160:GQB131160 GYO131160:GZX131160 HIK131160:HJT131160 HSG131160:HTP131160 ICC131160:IDL131160 ILY131160:INH131160 IVU131160:IXD131160 JFQ131160:JGZ131160 JPM131160:JQV131160 JZI131160:KAR131160 KJE131160:KKN131160 KTA131160:KUJ131160 LCW131160:LEF131160 LMS131160:LOB131160 LWO131160:LXX131160 MGK131160:MHT131160 MQG131160:MRP131160 NAC131160:NBL131160 NJY131160:NLH131160 NTU131160:NVD131160 ODQ131160:OEZ131160 ONM131160:OOV131160 OXI131160:OYR131160 PHE131160:PIN131160 PRA131160:PSJ131160 QAW131160:QCF131160 QKS131160:QMB131160 QUO131160:QVX131160 REK131160:RFT131160 ROG131160:RPP131160 RYC131160:RZL131160 SHY131160:SJH131160 SRU131160:STD131160 TBQ131160:TCZ131160 TLM131160:TMV131160 TVI131160:TWR131160 UFE131160:UGN131160 UPA131160:UQJ131160 UYW131160:VAF131160 VIS131160:VKB131160 VSO131160:VTX131160 WCK131160:WDT131160 WMG131160:WNP131160 WWC131160:WXL131160 U196696:BD196696 JQ196696:KZ196696 TM196696:UV196696 ADI196696:AER196696 ANE196696:AON196696 AXA196696:AYJ196696 BGW196696:BIF196696 BQS196696:BSB196696 CAO196696:CBX196696 CKK196696:CLT196696 CUG196696:CVP196696 DEC196696:DFL196696 DNY196696:DPH196696 DXU196696:DZD196696 EHQ196696:EIZ196696 ERM196696:ESV196696 FBI196696:FCR196696 FLE196696:FMN196696 FVA196696:FWJ196696 GEW196696:GGF196696 GOS196696:GQB196696 GYO196696:GZX196696 HIK196696:HJT196696 HSG196696:HTP196696 ICC196696:IDL196696 ILY196696:INH196696 IVU196696:IXD196696 JFQ196696:JGZ196696 JPM196696:JQV196696 JZI196696:KAR196696 KJE196696:KKN196696 KTA196696:KUJ196696 LCW196696:LEF196696 LMS196696:LOB196696 LWO196696:LXX196696 MGK196696:MHT196696 MQG196696:MRP196696 NAC196696:NBL196696 NJY196696:NLH196696 NTU196696:NVD196696 ODQ196696:OEZ196696 ONM196696:OOV196696 OXI196696:OYR196696 PHE196696:PIN196696 PRA196696:PSJ196696 QAW196696:QCF196696 QKS196696:QMB196696 QUO196696:QVX196696 REK196696:RFT196696 ROG196696:RPP196696 RYC196696:RZL196696 SHY196696:SJH196696 SRU196696:STD196696 TBQ196696:TCZ196696 TLM196696:TMV196696 TVI196696:TWR196696 UFE196696:UGN196696 UPA196696:UQJ196696 UYW196696:VAF196696 VIS196696:VKB196696 VSO196696:VTX196696 WCK196696:WDT196696 WMG196696:WNP196696 WWC196696:WXL196696 U262232:BD262232 JQ262232:KZ262232 TM262232:UV262232 ADI262232:AER262232 ANE262232:AON262232 AXA262232:AYJ262232 BGW262232:BIF262232 BQS262232:BSB262232 CAO262232:CBX262232 CKK262232:CLT262232 CUG262232:CVP262232 DEC262232:DFL262232 DNY262232:DPH262232 DXU262232:DZD262232 EHQ262232:EIZ262232 ERM262232:ESV262232 FBI262232:FCR262232 FLE262232:FMN262232 FVA262232:FWJ262232 GEW262232:GGF262232 GOS262232:GQB262232 GYO262232:GZX262232 HIK262232:HJT262232 HSG262232:HTP262232 ICC262232:IDL262232 ILY262232:INH262232 IVU262232:IXD262232 JFQ262232:JGZ262232 JPM262232:JQV262232 JZI262232:KAR262232 KJE262232:KKN262232 KTA262232:KUJ262232 LCW262232:LEF262232 LMS262232:LOB262232 LWO262232:LXX262232 MGK262232:MHT262232 MQG262232:MRP262232 NAC262232:NBL262232 NJY262232:NLH262232 NTU262232:NVD262232 ODQ262232:OEZ262232 ONM262232:OOV262232 OXI262232:OYR262232 PHE262232:PIN262232 PRA262232:PSJ262232 QAW262232:QCF262232 QKS262232:QMB262232 QUO262232:QVX262232 REK262232:RFT262232 ROG262232:RPP262232 RYC262232:RZL262232 SHY262232:SJH262232 SRU262232:STD262232 TBQ262232:TCZ262232 TLM262232:TMV262232 TVI262232:TWR262232 UFE262232:UGN262232 UPA262232:UQJ262232 UYW262232:VAF262232 VIS262232:VKB262232 VSO262232:VTX262232 WCK262232:WDT262232 WMG262232:WNP262232 WWC262232:WXL262232 U327768:BD327768 JQ327768:KZ327768 TM327768:UV327768 ADI327768:AER327768 ANE327768:AON327768 AXA327768:AYJ327768 BGW327768:BIF327768 BQS327768:BSB327768 CAO327768:CBX327768 CKK327768:CLT327768 CUG327768:CVP327768 DEC327768:DFL327768 DNY327768:DPH327768 DXU327768:DZD327768 EHQ327768:EIZ327768 ERM327768:ESV327768 FBI327768:FCR327768 FLE327768:FMN327768 FVA327768:FWJ327768 GEW327768:GGF327768 GOS327768:GQB327768 GYO327768:GZX327768 HIK327768:HJT327768 HSG327768:HTP327768 ICC327768:IDL327768 ILY327768:INH327768 IVU327768:IXD327768 JFQ327768:JGZ327768 JPM327768:JQV327768 JZI327768:KAR327768 KJE327768:KKN327768 KTA327768:KUJ327768 LCW327768:LEF327768 LMS327768:LOB327768 LWO327768:LXX327768 MGK327768:MHT327768 MQG327768:MRP327768 NAC327768:NBL327768 NJY327768:NLH327768 NTU327768:NVD327768 ODQ327768:OEZ327768 ONM327768:OOV327768 OXI327768:OYR327768 PHE327768:PIN327768 PRA327768:PSJ327768 QAW327768:QCF327768 QKS327768:QMB327768 QUO327768:QVX327768 REK327768:RFT327768 ROG327768:RPP327768 RYC327768:RZL327768 SHY327768:SJH327768 SRU327768:STD327768 TBQ327768:TCZ327768 TLM327768:TMV327768 TVI327768:TWR327768 UFE327768:UGN327768 UPA327768:UQJ327768 UYW327768:VAF327768 VIS327768:VKB327768 VSO327768:VTX327768 WCK327768:WDT327768 WMG327768:WNP327768 WWC327768:WXL327768 U393304:BD393304 JQ393304:KZ393304 TM393304:UV393304 ADI393304:AER393304 ANE393304:AON393304 AXA393304:AYJ393304 BGW393304:BIF393304 BQS393304:BSB393304 CAO393304:CBX393304 CKK393304:CLT393304 CUG393304:CVP393304 DEC393304:DFL393304 DNY393304:DPH393304 DXU393304:DZD393304 EHQ393304:EIZ393304 ERM393304:ESV393304 FBI393304:FCR393304 FLE393304:FMN393304 FVA393304:FWJ393304 GEW393304:GGF393304 GOS393304:GQB393304 GYO393304:GZX393304 HIK393304:HJT393304 HSG393304:HTP393304 ICC393304:IDL393304 ILY393304:INH393304 IVU393304:IXD393304 JFQ393304:JGZ393304 JPM393304:JQV393304 JZI393304:KAR393304 KJE393304:KKN393304 KTA393304:KUJ393304 LCW393304:LEF393304 LMS393304:LOB393304 LWO393304:LXX393304 MGK393304:MHT393304 MQG393304:MRP393304 NAC393304:NBL393304 NJY393304:NLH393304 NTU393304:NVD393304 ODQ393304:OEZ393304 ONM393304:OOV393304 OXI393304:OYR393304 PHE393304:PIN393304 PRA393304:PSJ393304 QAW393304:QCF393304 QKS393304:QMB393304 QUO393304:QVX393304 REK393304:RFT393304 ROG393304:RPP393304 RYC393304:RZL393304 SHY393304:SJH393304 SRU393304:STD393304 TBQ393304:TCZ393304 TLM393304:TMV393304 TVI393304:TWR393304 UFE393304:UGN393304 UPA393304:UQJ393304 UYW393304:VAF393304 VIS393304:VKB393304 VSO393304:VTX393304 WCK393304:WDT393304 WMG393304:WNP393304 WWC393304:WXL393304 U458840:BD458840 JQ458840:KZ458840 TM458840:UV458840 ADI458840:AER458840 ANE458840:AON458840 AXA458840:AYJ458840 BGW458840:BIF458840 BQS458840:BSB458840 CAO458840:CBX458840 CKK458840:CLT458840 CUG458840:CVP458840 DEC458840:DFL458840 DNY458840:DPH458840 DXU458840:DZD458840 EHQ458840:EIZ458840 ERM458840:ESV458840 FBI458840:FCR458840 FLE458840:FMN458840 FVA458840:FWJ458840 GEW458840:GGF458840 GOS458840:GQB458840 GYO458840:GZX458840 HIK458840:HJT458840 HSG458840:HTP458840 ICC458840:IDL458840 ILY458840:INH458840 IVU458840:IXD458840 JFQ458840:JGZ458840 JPM458840:JQV458840 JZI458840:KAR458840 KJE458840:KKN458840 KTA458840:KUJ458840 LCW458840:LEF458840 LMS458840:LOB458840 LWO458840:LXX458840 MGK458840:MHT458840 MQG458840:MRP458840 NAC458840:NBL458840 NJY458840:NLH458840 NTU458840:NVD458840 ODQ458840:OEZ458840 ONM458840:OOV458840 OXI458840:OYR458840 PHE458840:PIN458840 PRA458840:PSJ458840 QAW458840:QCF458840 QKS458840:QMB458840 QUO458840:QVX458840 REK458840:RFT458840 ROG458840:RPP458840 RYC458840:RZL458840 SHY458840:SJH458840 SRU458840:STD458840 TBQ458840:TCZ458840 TLM458840:TMV458840 TVI458840:TWR458840 UFE458840:UGN458840 UPA458840:UQJ458840 UYW458840:VAF458840 VIS458840:VKB458840 VSO458840:VTX458840 WCK458840:WDT458840 WMG458840:WNP458840 WWC458840:WXL458840 U524376:BD524376 JQ524376:KZ524376 TM524376:UV524376 ADI524376:AER524376 ANE524376:AON524376 AXA524376:AYJ524376 BGW524376:BIF524376 BQS524376:BSB524376 CAO524376:CBX524376 CKK524376:CLT524376 CUG524376:CVP524376 DEC524376:DFL524376 DNY524376:DPH524376 DXU524376:DZD524376 EHQ524376:EIZ524376 ERM524376:ESV524376 FBI524376:FCR524376 FLE524376:FMN524376 FVA524376:FWJ524376 GEW524376:GGF524376 GOS524376:GQB524376 GYO524376:GZX524376 HIK524376:HJT524376 HSG524376:HTP524376 ICC524376:IDL524376 ILY524376:INH524376 IVU524376:IXD524376 JFQ524376:JGZ524376 JPM524376:JQV524376 JZI524376:KAR524376 KJE524376:KKN524376 KTA524376:KUJ524376 LCW524376:LEF524376 LMS524376:LOB524376 LWO524376:LXX524376 MGK524376:MHT524376 MQG524376:MRP524376 NAC524376:NBL524376 NJY524376:NLH524376 NTU524376:NVD524376 ODQ524376:OEZ524376 ONM524376:OOV524376 OXI524376:OYR524376 PHE524376:PIN524376 PRA524376:PSJ524376 QAW524376:QCF524376 QKS524376:QMB524376 QUO524376:QVX524376 REK524376:RFT524376 ROG524376:RPP524376 RYC524376:RZL524376 SHY524376:SJH524376 SRU524376:STD524376 TBQ524376:TCZ524376 TLM524376:TMV524376 TVI524376:TWR524376 UFE524376:UGN524376 UPA524376:UQJ524376 UYW524376:VAF524376 VIS524376:VKB524376 VSO524376:VTX524376 WCK524376:WDT524376 WMG524376:WNP524376 WWC524376:WXL524376 U589912:BD589912 JQ589912:KZ589912 TM589912:UV589912 ADI589912:AER589912 ANE589912:AON589912 AXA589912:AYJ589912 BGW589912:BIF589912 BQS589912:BSB589912 CAO589912:CBX589912 CKK589912:CLT589912 CUG589912:CVP589912 DEC589912:DFL589912 DNY589912:DPH589912 DXU589912:DZD589912 EHQ589912:EIZ589912 ERM589912:ESV589912 FBI589912:FCR589912 FLE589912:FMN589912 FVA589912:FWJ589912 GEW589912:GGF589912 GOS589912:GQB589912 GYO589912:GZX589912 HIK589912:HJT589912 HSG589912:HTP589912 ICC589912:IDL589912 ILY589912:INH589912 IVU589912:IXD589912 JFQ589912:JGZ589912 JPM589912:JQV589912 JZI589912:KAR589912 KJE589912:KKN589912 KTA589912:KUJ589912 LCW589912:LEF589912 LMS589912:LOB589912 LWO589912:LXX589912 MGK589912:MHT589912 MQG589912:MRP589912 NAC589912:NBL589912 NJY589912:NLH589912 NTU589912:NVD589912 ODQ589912:OEZ589912 ONM589912:OOV589912 OXI589912:OYR589912 PHE589912:PIN589912 PRA589912:PSJ589912 QAW589912:QCF589912 QKS589912:QMB589912 QUO589912:QVX589912 REK589912:RFT589912 ROG589912:RPP589912 RYC589912:RZL589912 SHY589912:SJH589912 SRU589912:STD589912 TBQ589912:TCZ589912 TLM589912:TMV589912 TVI589912:TWR589912 UFE589912:UGN589912 UPA589912:UQJ589912 UYW589912:VAF589912 VIS589912:VKB589912 VSO589912:VTX589912 WCK589912:WDT589912 WMG589912:WNP589912 WWC589912:WXL589912 U655448:BD655448 JQ655448:KZ655448 TM655448:UV655448 ADI655448:AER655448 ANE655448:AON655448 AXA655448:AYJ655448 BGW655448:BIF655448 BQS655448:BSB655448 CAO655448:CBX655448 CKK655448:CLT655448 CUG655448:CVP655448 DEC655448:DFL655448 DNY655448:DPH655448 DXU655448:DZD655448 EHQ655448:EIZ655448 ERM655448:ESV655448 FBI655448:FCR655448 FLE655448:FMN655448 FVA655448:FWJ655448 GEW655448:GGF655448 GOS655448:GQB655448 GYO655448:GZX655448 HIK655448:HJT655448 HSG655448:HTP655448 ICC655448:IDL655448 ILY655448:INH655448 IVU655448:IXD655448 JFQ655448:JGZ655448 JPM655448:JQV655448 JZI655448:KAR655448 KJE655448:KKN655448 KTA655448:KUJ655448 LCW655448:LEF655448 LMS655448:LOB655448 LWO655448:LXX655448 MGK655448:MHT655448 MQG655448:MRP655448 NAC655448:NBL655448 NJY655448:NLH655448 NTU655448:NVD655448 ODQ655448:OEZ655448 ONM655448:OOV655448 OXI655448:OYR655448 PHE655448:PIN655448 PRA655448:PSJ655448 QAW655448:QCF655448 QKS655448:QMB655448 QUO655448:QVX655448 REK655448:RFT655448 ROG655448:RPP655448 RYC655448:RZL655448 SHY655448:SJH655448 SRU655448:STD655448 TBQ655448:TCZ655448 TLM655448:TMV655448 TVI655448:TWR655448 UFE655448:UGN655448 UPA655448:UQJ655448 UYW655448:VAF655448 VIS655448:VKB655448 VSO655448:VTX655448 WCK655448:WDT655448 WMG655448:WNP655448 WWC655448:WXL655448 U720984:BD720984 JQ720984:KZ720984 TM720984:UV720984 ADI720984:AER720984 ANE720984:AON720984 AXA720984:AYJ720984 BGW720984:BIF720984 BQS720984:BSB720984 CAO720984:CBX720984 CKK720984:CLT720984 CUG720984:CVP720984 DEC720984:DFL720984 DNY720984:DPH720984 DXU720984:DZD720984 EHQ720984:EIZ720984 ERM720984:ESV720984 FBI720984:FCR720984 FLE720984:FMN720984 FVA720984:FWJ720984 GEW720984:GGF720984 GOS720984:GQB720984 GYO720984:GZX720984 HIK720984:HJT720984 HSG720984:HTP720984 ICC720984:IDL720984 ILY720984:INH720984 IVU720984:IXD720984 JFQ720984:JGZ720984 JPM720984:JQV720984 JZI720984:KAR720984 KJE720984:KKN720984 KTA720984:KUJ720984 LCW720984:LEF720984 LMS720984:LOB720984 LWO720984:LXX720984 MGK720984:MHT720984 MQG720984:MRP720984 NAC720984:NBL720984 NJY720984:NLH720984 NTU720984:NVD720984 ODQ720984:OEZ720984 ONM720984:OOV720984 OXI720984:OYR720984 PHE720984:PIN720984 PRA720984:PSJ720984 QAW720984:QCF720984 QKS720984:QMB720984 QUO720984:QVX720984 REK720984:RFT720984 ROG720984:RPP720984 RYC720984:RZL720984 SHY720984:SJH720984 SRU720984:STD720984 TBQ720984:TCZ720984 TLM720984:TMV720984 TVI720984:TWR720984 UFE720984:UGN720984 UPA720984:UQJ720984 UYW720984:VAF720984 VIS720984:VKB720984 VSO720984:VTX720984 WCK720984:WDT720984 WMG720984:WNP720984 WWC720984:WXL720984 U786520:BD786520 JQ786520:KZ786520 TM786520:UV786520 ADI786520:AER786520 ANE786520:AON786520 AXA786520:AYJ786520 BGW786520:BIF786520 BQS786520:BSB786520 CAO786520:CBX786520 CKK786520:CLT786520 CUG786520:CVP786520 DEC786520:DFL786520 DNY786520:DPH786520 DXU786520:DZD786520 EHQ786520:EIZ786520 ERM786520:ESV786520 FBI786520:FCR786520 FLE786520:FMN786520 FVA786520:FWJ786520 GEW786520:GGF786520 GOS786520:GQB786520 GYO786520:GZX786520 HIK786520:HJT786520 HSG786520:HTP786520 ICC786520:IDL786520 ILY786520:INH786520 IVU786520:IXD786520 JFQ786520:JGZ786520 JPM786520:JQV786520 JZI786520:KAR786520 KJE786520:KKN786520 KTA786520:KUJ786520 LCW786520:LEF786520 LMS786520:LOB786520 LWO786520:LXX786520 MGK786520:MHT786520 MQG786520:MRP786520 NAC786520:NBL786520 NJY786520:NLH786520 NTU786520:NVD786520 ODQ786520:OEZ786520 ONM786520:OOV786520 OXI786520:OYR786520 PHE786520:PIN786520 PRA786520:PSJ786520 QAW786520:QCF786520 QKS786520:QMB786520 QUO786520:QVX786520 REK786520:RFT786520 ROG786520:RPP786520 RYC786520:RZL786520 SHY786520:SJH786520 SRU786520:STD786520 TBQ786520:TCZ786520 TLM786520:TMV786520 TVI786520:TWR786520 UFE786520:UGN786520 UPA786520:UQJ786520 UYW786520:VAF786520 VIS786520:VKB786520 VSO786520:VTX786520 WCK786520:WDT786520 WMG786520:WNP786520 WWC786520:WXL786520 U852056:BD852056 JQ852056:KZ852056 TM852056:UV852056 ADI852056:AER852056 ANE852056:AON852056 AXA852056:AYJ852056 BGW852056:BIF852056 BQS852056:BSB852056 CAO852056:CBX852056 CKK852056:CLT852056 CUG852056:CVP852056 DEC852056:DFL852056 DNY852056:DPH852056 DXU852056:DZD852056 EHQ852056:EIZ852056 ERM852056:ESV852056 FBI852056:FCR852056 FLE852056:FMN852056 FVA852056:FWJ852056 GEW852056:GGF852056 GOS852056:GQB852056 GYO852056:GZX852056 HIK852056:HJT852056 HSG852056:HTP852056 ICC852056:IDL852056 ILY852056:INH852056 IVU852056:IXD852056 JFQ852056:JGZ852056 JPM852056:JQV852056 JZI852056:KAR852056 KJE852056:KKN852056 KTA852056:KUJ852056 LCW852056:LEF852056 LMS852056:LOB852056 LWO852056:LXX852056 MGK852056:MHT852056 MQG852056:MRP852056 NAC852056:NBL852056 NJY852056:NLH852056 NTU852056:NVD852056 ODQ852056:OEZ852056 ONM852056:OOV852056 OXI852056:OYR852056 PHE852056:PIN852056 PRA852056:PSJ852056 QAW852056:QCF852056 QKS852056:QMB852056 QUO852056:QVX852056 REK852056:RFT852056 ROG852056:RPP852056 RYC852056:RZL852056 SHY852056:SJH852056 SRU852056:STD852056 TBQ852056:TCZ852056 TLM852056:TMV852056 TVI852056:TWR852056 UFE852056:UGN852056 UPA852056:UQJ852056 UYW852056:VAF852056 VIS852056:VKB852056 VSO852056:VTX852056 WCK852056:WDT852056 WMG852056:WNP852056 WWC852056:WXL852056 U917592:BD917592 JQ917592:KZ917592 TM917592:UV917592 ADI917592:AER917592 ANE917592:AON917592 AXA917592:AYJ917592 BGW917592:BIF917592 BQS917592:BSB917592 CAO917592:CBX917592 CKK917592:CLT917592 CUG917592:CVP917592 DEC917592:DFL917592 DNY917592:DPH917592 DXU917592:DZD917592 EHQ917592:EIZ917592 ERM917592:ESV917592 FBI917592:FCR917592 FLE917592:FMN917592 FVA917592:FWJ917592 GEW917592:GGF917592 GOS917592:GQB917592 GYO917592:GZX917592 HIK917592:HJT917592 HSG917592:HTP917592 ICC917592:IDL917592 ILY917592:INH917592 IVU917592:IXD917592 JFQ917592:JGZ917592 JPM917592:JQV917592 JZI917592:KAR917592 KJE917592:KKN917592 KTA917592:KUJ917592 LCW917592:LEF917592 LMS917592:LOB917592 LWO917592:LXX917592 MGK917592:MHT917592 MQG917592:MRP917592 NAC917592:NBL917592 NJY917592:NLH917592 NTU917592:NVD917592 ODQ917592:OEZ917592 ONM917592:OOV917592 OXI917592:OYR917592 PHE917592:PIN917592 PRA917592:PSJ917592 QAW917592:QCF917592 QKS917592:QMB917592 QUO917592:QVX917592 REK917592:RFT917592 ROG917592:RPP917592 RYC917592:RZL917592 SHY917592:SJH917592 SRU917592:STD917592 TBQ917592:TCZ917592 TLM917592:TMV917592 TVI917592:TWR917592 UFE917592:UGN917592 UPA917592:UQJ917592 UYW917592:VAF917592 VIS917592:VKB917592 VSO917592:VTX917592 WCK917592:WDT917592 WMG917592:WNP917592 WWC917592:WXL917592 U983128:BD983128 JQ983128:KZ983128 TM983128:UV983128 ADI983128:AER983128 ANE983128:AON983128 AXA983128:AYJ983128 BGW983128:BIF983128 BQS983128:BSB983128 CAO983128:CBX983128 CKK983128:CLT983128 CUG983128:CVP983128 DEC983128:DFL983128 DNY983128:DPH983128 DXU983128:DZD983128 EHQ983128:EIZ983128 ERM983128:ESV983128 FBI983128:FCR983128 FLE983128:FMN983128 FVA983128:FWJ983128 GEW983128:GGF983128 GOS983128:GQB983128 GYO983128:GZX983128 HIK983128:HJT983128 HSG983128:HTP983128 ICC983128:IDL983128 ILY983128:INH983128 IVU983128:IXD983128 JFQ983128:JGZ983128 JPM983128:JQV983128 JZI983128:KAR983128 KJE983128:KKN983128 KTA983128:KUJ983128 LCW983128:LEF983128 LMS983128:LOB983128 LWO983128:LXX983128 MGK983128:MHT983128 MQG983128:MRP983128 NAC983128:NBL983128 NJY983128:NLH983128 NTU983128:NVD983128 ODQ983128:OEZ983128 ONM983128:OOV983128 OXI983128:OYR983128 PHE983128:PIN983128 PRA983128:PSJ983128 QAW983128:QCF983128 QKS983128:QMB983128 QUO983128:QVX983128 REK983128:RFT983128 ROG983128:RPP983128 RYC983128:RZL983128 SHY983128:SJH983128 SRU983128:STD983128 TBQ983128:TCZ983128 TLM983128:TMV983128 TVI983128:TWR983128 UFE983128:UGN983128 UPA983128:UQJ983128 UYW983128:VAF983128 VIS983128:VKB983128 VSO983128:VTX983128 WCK983128:WDT983128 WMG983128:WNP983128" xr:uid="{20077149-7A5E-4ABD-97AC-4D264F653D40}">
      <formula1>$BF$108:$BF$118</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ÚČEL" prompt="Uveďte účel, na který bude dotace použita - např. sSborníky, periodika, konference, semináře, přednášky, výstavy nebo definujte, na jak jinak je projekt zaměřen na památkovou péči." sqref="B41:BD41 IX41:KZ41 ST41:UV41 ACP41:AER41 AML41:AON41 AWH41:AYJ41 BGD41:BIF41 BPZ41:BSB41 BZV41:CBX41 CJR41:CLT41 CTN41:CVP41 DDJ41:DFL41 DNF41:DPH41 DXB41:DZD41 EGX41:EIZ41 EQT41:ESV41 FAP41:FCR41 FKL41:FMN41 FUH41:FWJ41 GED41:GGF41 GNZ41:GQB41 GXV41:GZX41 HHR41:HJT41 HRN41:HTP41 IBJ41:IDL41 ILF41:INH41 IVB41:IXD41 JEX41:JGZ41 JOT41:JQV41 JYP41:KAR41 KIL41:KKN41 KSH41:KUJ41 LCD41:LEF41 LLZ41:LOB41 LVV41:LXX41 MFR41:MHT41 MPN41:MRP41 MZJ41:NBL41 NJF41:NLH41 NTB41:NVD41 OCX41:OEZ41 OMT41:OOV41 OWP41:OYR41 PGL41:PIN41 PQH41:PSJ41 QAD41:QCF41 QJZ41:QMB41 QTV41:QVX41 RDR41:RFT41 RNN41:RPP41 RXJ41:RZL41 SHF41:SJH41 SRB41:STD41 TAX41:TCZ41 TKT41:TMV41 TUP41:TWR41 UEL41:UGN41 UOH41:UQJ41 UYD41:VAF41 VHZ41:VKB41 VRV41:VTX41 WBR41:WDT41 WLN41:WNP41 WVJ41:WXL41 B65556:BD65556 IX65556:KZ65556 ST65556:UV65556 ACP65556:AER65556 AML65556:AON65556 AWH65556:AYJ65556 BGD65556:BIF65556 BPZ65556:BSB65556 BZV65556:CBX65556 CJR65556:CLT65556 CTN65556:CVP65556 DDJ65556:DFL65556 DNF65556:DPH65556 DXB65556:DZD65556 EGX65556:EIZ65556 EQT65556:ESV65556 FAP65556:FCR65556 FKL65556:FMN65556 FUH65556:FWJ65556 GED65556:GGF65556 GNZ65556:GQB65556 GXV65556:GZX65556 HHR65556:HJT65556 HRN65556:HTP65556 IBJ65556:IDL65556 ILF65556:INH65556 IVB65556:IXD65556 JEX65556:JGZ65556 JOT65556:JQV65556 JYP65556:KAR65556 KIL65556:KKN65556 KSH65556:KUJ65556 LCD65556:LEF65556 LLZ65556:LOB65556 LVV65556:LXX65556 MFR65556:MHT65556 MPN65556:MRP65556 MZJ65556:NBL65556 NJF65556:NLH65556 NTB65556:NVD65556 OCX65556:OEZ65556 OMT65556:OOV65556 OWP65556:OYR65556 PGL65556:PIN65556 PQH65556:PSJ65556 QAD65556:QCF65556 QJZ65556:QMB65556 QTV65556:QVX65556 RDR65556:RFT65556 RNN65556:RPP65556 RXJ65556:RZL65556 SHF65556:SJH65556 SRB65556:STD65556 TAX65556:TCZ65556 TKT65556:TMV65556 TUP65556:TWR65556 UEL65556:UGN65556 UOH65556:UQJ65556 UYD65556:VAF65556 VHZ65556:VKB65556 VRV65556:VTX65556 WBR65556:WDT65556 WLN65556:WNP65556 WVJ65556:WXL65556 B131092:BD131092 IX131092:KZ131092 ST131092:UV131092 ACP131092:AER131092 AML131092:AON131092 AWH131092:AYJ131092 BGD131092:BIF131092 BPZ131092:BSB131092 BZV131092:CBX131092 CJR131092:CLT131092 CTN131092:CVP131092 DDJ131092:DFL131092 DNF131092:DPH131092 DXB131092:DZD131092 EGX131092:EIZ131092 EQT131092:ESV131092 FAP131092:FCR131092 FKL131092:FMN131092 FUH131092:FWJ131092 GED131092:GGF131092 GNZ131092:GQB131092 GXV131092:GZX131092 HHR131092:HJT131092 HRN131092:HTP131092 IBJ131092:IDL131092 ILF131092:INH131092 IVB131092:IXD131092 JEX131092:JGZ131092 JOT131092:JQV131092 JYP131092:KAR131092 KIL131092:KKN131092 KSH131092:KUJ131092 LCD131092:LEF131092 LLZ131092:LOB131092 LVV131092:LXX131092 MFR131092:MHT131092 MPN131092:MRP131092 MZJ131092:NBL131092 NJF131092:NLH131092 NTB131092:NVD131092 OCX131092:OEZ131092 OMT131092:OOV131092 OWP131092:OYR131092 PGL131092:PIN131092 PQH131092:PSJ131092 QAD131092:QCF131092 QJZ131092:QMB131092 QTV131092:QVX131092 RDR131092:RFT131092 RNN131092:RPP131092 RXJ131092:RZL131092 SHF131092:SJH131092 SRB131092:STD131092 TAX131092:TCZ131092 TKT131092:TMV131092 TUP131092:TWR131092 UEL131092:UGN131092 UOH131092:UQJ131092 UYD131092:VAF131092 VHZ131092:VKB131092 VRV131092:VTX131092 WBR131092:WDT131092 WLN131092:WNP131092 WVJ131092:WXL131092 B196628:BD196628 IX196628:KZ196628 ST196628:UV196628 ACP196628:AER196628 AML196628:AON196628 AWH196628:AYJ196628 BGD196628:BIF196628 BPZ196628:BSB196628 BZV196628:CBX196628 CJR196628:CLT196628 CTN196628:CVP196628 DDJ196628:DFL196628 DNF196628:DPH196628 DXB196628:DZD196628 EGX196628:EIZ196628 EQT196628:ESV196628 FAP196628:FCR196628 FKL196628:FMN196628 FUH196628:FWJ196628 GED196628:GGF196628 GNZ196628:GQB196628 GXV196628:GZX196628 HHR196628:HJT196628 HRN196628:HTP196628 IBJ196628:IDL196628 ILF196628:INH196628 IVB196628:IXD196628 JEX196628:JGZ196628 JOT196628:JQV196628 JYP196628:KAR196628 KIL196628:KKN196628 KSH196628:KUJ196628 LCD196628:LEF196628 LLZ196628:LOB196628 LVV196628:LXX196628 MFR196628:MHT196628 MPN196628:MRP196628 MZJ196628:NBL196628 NJF196628:NLH196628 NTB196628:NVD196628 OCX196628:OEZ196628 OMT196628:OOV196628 OWP196628:OYR196628 PGL196628:PIN196628 PQH196628:PSJ196628 QAD196628:QCF196628 QJZ196628:QMB196628 QTV196628:QVX196628 RDR196628:RFT196628 RNN196628:RPP196628 RXJ196628:RZL196628 SHF196628:SJH196628 SRB196628:STD196628 TAX196628:TCZ196628 TKT196628:TMV196628 TUP196628:TWR196628 UEL196628:UGN196628 UOH196628:UQJ196628 UYD196628:VAF196628 VHZ196628:VKB196628 VRV196628:VTX196628 WBR196628:WDT196628 WLN196628:WNP196628 WVJ196628:WXL196628 B262164:BD262164 IX262164:KZ262164 ST262164:UV262164 ACP262164:AER262164 AML262164:AON262164 AWH262164:AYJ262164 BGD262164:BIF262164 BPZ262164:BSB262164 BZV262164:CBX262164 CJR262164:CLT262164 CTN262164:CVP262164 DDJ262164:DFL262164 DNF262164:DPH262164 DXB262164:DZD262164 EGX262164:EIZ262164 EQT262164:ESV262164 FAP262164:FCR262164 FKL262164:FMN262164 FUH262164:FWJ262164 GED262164:GGF262164 GNZ262164:GQB262164 GXV262164:GZX262164 HHR262164:HJT262164 HRN262164:HTP262164 IBJ262164:IDL262164 ILF262164:INH262164 IVB262164:IXD262164 JEX262164:JGZ262164 JOT262164:JQV262164 JYP262164:KAR262164 KIL262164:KKN262164 KSH262164:KUJ262164 LCD262164:LEF262164 LLZ262164:LOB262164 LVV262164:LXX262164 MFR262164:MHT262164 MPN262164:MRP262164 MZJ262164:NBL262164 NJF262164:NLH262164 NTB262164:NVD262164 OCX262164:OEZ262164 OMT262164:OOV262164 OWP262164:OYR262164 PGL262164:PIN262164 PQH262164:PSJ262164 QAD262164:QCF262164 QJZ262164:QMB262164 QTV262164:QVX262164 RDR262164:RFT262164 RNN262164:RPP262164 RXJ262164:RZL262164 SHF262164:SJH262164 SRB262164:STD262164 TAX262164:TCZ262164 TKT262164:TMV262164 TUP262164:TWR262164 UEL262164:UGN262164 UOH262164:UQJ262164 UYD262164:VAF262164 VHZ262164:VKB262164 VRV262164:VTX262164 WBR262164:WDT262164 WLN262164:WNP262164 WVJ262164:WXL262164 B327700:BD327700 IX327700:KZ327700 ST327700:UV327700 ACP327700:AER327700 AML327700:AON327700 AWH327700:AYJ327700 BGD327700:BIF327700 BPZ327700:BSB327700 BZV327700:CBX327700 CJR327700:CLT327700 CTN327700:CVP327700 DDJ327700:DFL327700 DNF327700:DPH327700 DXB327700:DZD327700 EGX327700:EIZ327700 EQT327700:ESV327700 FAP327700:FCR327700 FKL327700:FMN327700 FUH327700:FWJ327700 GED327700:GGF327700 GNZ327700:GQB327700 GXV327700:GZX327700 HHR327700:HJT327700 HRN327700:HTP327700 IBJ327700:IDL327700 ILF327700:INH327700 IVB327700:IXD327700 JEX327700:JGZ327700 JOT327700:JQV327700 JYP327700:KAR327700 KIL327700:KKN327700 KSH327700:KUJ327700 LCD327700:LEF327700 LLZ327700:LOB327700 LVV327700:LXX327700 MFR327700:MHT327700 MPN327700:MRP327700 MZJ327700:NBL327700 NJF327700:NLH327700 NTB327700:NVD327700 OCX327700:OEZ327700 OMT327700:OOV327700 OWP327700:OYR327700 PGL327700:PIN327700 PQH327700:PSJ327700 QAD327700:QCF327700 QJZ327700:QMB327700 QTV327700:QVX327700 RDR327700:RFT327700 RNN327700:RPP327700 RXJ327700:RZL327700 SHF327700:SJH327700 SRB327700:STD327700 TAX327700:TCZ327700 TKT327700:TMV327700 TUP327700:TWR327700 UEL327700:UGN327700 UOH327700:UQJ327700 UYD327700:VAF327700 VHZ327700:VKB327700 VRV327700:VTX327700 WBR327700:WDT327700 WLN327700:WNP327700 WVJ327700:WXL327700 B393236:BD393236 IX393236:KZ393236 ST393236:UV393236 ACP393236:AER393236 AML393236:AON393236 AWH393236:AYJ393236 BGD393236:BIF393236 BPZ393236:BSB393236 BZV393236:CBX393236 CJR393236:CLT393236 CTN393236:CVP393236 DDJ393236:DFL393236 DNF393236:DPH393236 DXB393236:DZD393236 EGX393236:EIZ393236 EQT393236:ESV393236 FAP393236:FCR393236 FKL393236:FMN393236 FUH393236:FWJ393236 GED393236:GGF393236 GNZ393236:GQB393236 GXV393236:GZX393236 HHR393236:HJT393236 HRN393236:HTP393236 IBJ393236:IDL393236 ILF393236:INH393236 IVB393236:IXD393236 JEX393236:JGZ393236 JOT393236:JQV393236 JYP393236:KAR393236 KIL393236:KKN393236 KSH393236:KUJ393236 LCD393236:LEF393236 LLZ393236:LOB393236 LVV393236:LXX393236 MFR393236:MHT393236 MPN393236:MRP393236 MZJ393236:NBL393236 NJF393236:NLH393236 NTB393236:NVD393236 OCX393236:OEZ393236 OMT393236:OOV393236 OWP393236:OYR393236 PGL393236:PIN393236 PQH393236:PSJ393236 QAD393236:QCF393236 QJZ393236:QMB393236 QTV393236:QVX393236 RDR393236:RFT393236 RNN393236:RPP393236 RXJ393236:RZL393236 SHF393236:SJH393236 SRB393236:STD393236 TAX393236:TCZ393236 TKT393236:TMV393236 TUP393236:TWR393236 UEL393236:UGN393236 UOH393236:UQJ393236 UYD393236:VAF393236 VHZ393236:VKB393236 VRV393236:VTX393236 WBR393236:WDT393236 WLN393236:WNP393236 WVJ393236:WXL393236 B458772:BD458772 IX458772:KZ458772 ST458772:UV458772 ACP458772:AER458772 AML458772:AON458772 AWH458772:AYJ458772 BGD458772:BIF458772 BPZ458772:BSB458772 BZV458772:CBX458772 CJR458772:CLT458772 CTN458772:CVP458772 DDJ458772:DFL458772 DNF458772:DPH458772 DXB458772:DZD458772 EGX458772:EIZ458772 EQT458772:ESV458772 FAP458772:FCR458772 FKL458772:FMN458772 FUH458772:FWJ458772 GED458772:GGF458772 GNZ458772:GQB458772 GXV458772:GZX458772 HHR458772:HJT458772 HRN458772:HTP458772 IBJ458772:IDL458772 ILF458772:INH458772 IVB458772:IXD458772 JEX458772:JGZ458772 JOT458772:JQV458772 JYP458772:KAR458772 KIL458772:KKN458772 KSH458772:KUJ458772 LCD458772:LEF458772 LLZ458772:LOB458772 LVV458772:LXX458772 MFR458772:MHT458772 MPN458772:MRP458772 MZJ458772:NBL458772 NJF458772:NLH458772 NTB458772:NVD458772 OCX458772:OEZ458772 OMT458772:OOV458772 OWP458772:OYR458772 PGL458772:PIN458772 PQH458772:PSJ458772 QAD458772:QCF458772 QJZ458772:QMB458772 QTV458772:QVX458772 RDR458772:RFT458772 RNN458772:RPP458772 RXJ458772:RZL458772 SHF458772:SJH458772 SRB458772:STD458772 TAX458772:TCZ458772 TKT458772:TMV458772 TUP458772:TWR458772 UEL458772:UGN458772 UOH458772:UQJ458772 UYD458772:VAF458772 VHZ458772:VKB458772 VRV458772:VTX458772 WBR458772:WDT458772 WLN458772:WNP458772 WVJ458772:WXL458772 B524308:BD524308 IX524308:KZ524308 ST524308:UV524308 ACP524308:AER524308 AML524308:AON524308 AWH524308:AYJ524308 BGD524308:BIF524308 BPZ524308:BSB524308 BZV524308:CBX524308 CJR524308:CLT524308 CTN524308:CVP524308 DDJ524308:DFL524308 DNF524308:DPH524308 DXB524308:DZD524308 EGX524308:EIZ524308 EQT524308:ESV524308 FAP524308:FCR524308 FKL524308:FMN524308 FUH524308:FWJ524308 GED524308:GGF524308 GNZ524308:GQB524308 GXV524308:GZX524308 HHR524308:HJT524308 HRN524308:HTP524308 IBJ524308:IDL524308 ILF524308:INH524308 IVB524308:IXD524308 JEX524308:JGZ524308 JOT524308:JQV524308 JYP524308:KAR524308 KIL524308:KKN524308 KSH524308:KUJ524308 LCD524308:LEF524308 LLZ524308:LOB524308 LVV524308:LXX524308 MFR524308:MHT524308 MPN524308:MRP524308 MZJ524308:NBL524308 NJF524308:NLH524308 NTB524308:NVD524308 OCX524308:OEZ524308 OMT524308:OOV524308 OWP524308:OYR524308 PGL524308:PIN524308 PQH524308:PSJ524308 QAD524308:QCF524308 QJZ524308:QMB524308 QTV524308:QVX524308 RDR524308:RFT524308 RNN524308:RPP524308 RXJ524308:RZL524308 SHF524308:SJH524308 SRB524308:STD524308 TAX524308:TCZ524308 TKT524308:TMV524308 TUP524308:TWR524308 UEL524308:UGN524308 UOH524308:UQJ524308 UYD524308:VAF524308 VHZ524308:VKB524308 VRV524308:VTX524308 WBR524308:WDT524308 WLN524308:WNP524308 WVJ524308:WXL524308 B589844:BD589844 IX589844:KZ589844 ST589844:UV589844 ACP589844:AER589844 AML589844:AON589844 AWH589844:AYJ589844 BGD589844:BIF589844 BPZ589844:BSB589844 BZV589844:CBX589844 CJR589844:CLT589844 CTN589844:CVP589844 DDJ589844:DFL589844 DNF589844:DPH589844 DXB589844:DZD589844 EGX589844:EIZ589844 EQT589844:ESV589844 FAP589844:FCR589844 FKL589844:FMN589844 FUH589844:FWJ589844 GED589844:GGF589844 GNZ589844:GQB589844 GXV589844:GZX589844 HHR589844:HJT589844 HRN589844:HTP589844 IBJ589844:IDL589844 ILF589844:INH589844 IVB589844:IXD589844 JEX589844:JGZ589844 JOT589844:JQV589844 JYP589844:KAR589844 KIL589844:KKN589844 KSH589844:KUJ589844 LCD589844:LEF589844 LLZ589844:LOB589844 LVV589844:LXX589844 MFR589844:MHT589844 MPN589844:MRP589844 MZJ589844:NBL589844 NJF589844:NLH589844 NTB589844:NVD589844 OCX589844:OEZ589844 OMT589844:OOV589844 OWP589844:OYR589844 PGL589844:PIN589844 PQH589844:PSJ589844 QAD589844:QCF589844 QJZ589844:QMB589844 QTV589844:QVX589844 RDR589844:RFT589844 RNN589844:RPP589844 RXJ589844:RZL589844 SHF589844:SJH589844 SRB589844:STD589844 TAX589844:TCZ589844 TKT589844:TMV589844 TUP589844:TWR589844 UEL589844:UGN589844 UOH589844:UQJ589844 UYD589844:VAF589844 VHZ589844:VKB589844 VRV589844:VTX589844 WBR589844:WDT589844 WLN589844:WNP589844 WVJ589844:WXL589844 B655380:BD655380 IX655380:KZ655380 ST655380:UV655380 ACP655380:AER655380 AML655380:AON655380 AWH655380:AYJ655380 BGD655380:BIF655380 BPZ655380:BSB655380 BZV655380:CBX655380 CJR655380:CLT655380 CTN655380:CVP655380 DDJ655380:DFL655380 DNF655380:DPH655380 DXB655380:DZD655380 EGX655380:EIZ655380 EQT655380:ESV655380 FAP655380:FCR655380 FKL655380:FMN655380 FUH655380:FWJ655380 GED655380:GGF655380 GNZ655380:GQB655380 GXV655380:GZX655380 HHR655380:HJT655380 HRN655380:HTP655380 IBJ655380:IDL655380 ILF655380:INH655380 IVB655380:IXD655380 JEX655380:JGZ655380 JOT655380:JQV655380 JYP655380:KAR655380 KIL655380:KKN655380 KSH655380:KUJ655380 LCD655380:LEF655380 LLZ655380:LOB655380 LVV655380:LXX655380 MFR655380:MHT655380 MPN655380:MRP655380 MZJ655380:NBL655380 NJF655380:NLH655380 NTB655380:NVD655380 OCX655380:OEZ655380 OMT655380:OOV655380 OWP655380:OYR655380 PGL655380:PIN655380 PQH655380:PSJ655380 QAD655380:QCF655380 QJZ655380:QMB655380 QTV655380:QVX655380 RDR655380:RFT655380 RNN655380:RPP655380 RXJ655380:RZL655380 SHF655380:SJH655380 SRB655380:STD655380 TAX655380:TCZ655380 TKT655380:TMV655380 TUP655380:TWR655380 UEL655380:UGN655380 UOH655380:UQJ655380 UYD655380:VAF655380 VHZ655380:VKB655380 VRV655380:VTX655380 WBR655380:WDT655380 WLN655380:WNP655380 WVJ655380:WXL655380 B720916:BD720916 IX720916:KZ720916 ST720916:UV720916 ACP720916:AER720916 AML720916:AON720916 AWH720916:AYJ720916 BGD720916:BIF720916 BPZ720916:BSB720916 BZV720916:CBX720916 CJR720916:CLT720916 CTN720916:CVP720916 DDJ720916:DFL720916 DNF720916:DPH720916 DXB720916:DZD720916 EGX720916:EIZ720916 EQT720916:ESV720916 FAP720916:FCR720916 FKL720916:FMN720916 FUH720916:FWJ720916 GED720916:GGF720916 GNZ720916:GQB720916 GXV720916:GZX720916 HHR720916:HJT720916 HRN720916:HTP720916 IBJ720916:IDL720916 ILF720916:INH720916 IVB720916:IXD720916 JEX720916:JGZ720916 JOT720916:JQV720916 JYP720916:KAR720916 KIL720916:KKN720916 KSH720916:KUJ720916 LCD720916:LEF720916 LLZ720916:LOB720916 LVV720916:LXX720916 MFR720916:MHT720916 MPN720916:MRP720916 MZJ720916:NBL720916 NJF720916:NLH720916 NTB720916:NVD720916 OCX720916:OEZ720916 OMT720916:OOV720916 OWP720916:OYR720916 PGL720916:PIN720916 PQH720916:PSJ720916 QAD720916:QCF720916 QJZ720916:QMB720916 QTV720916:QVX720916 RDR720916:RFT720916 RNN720916:RPP720916 RXJ720916:RZL720916 SHF720916:SJH720916 SRB720916:STD720916 TAX720916:TCZ720916 TKT720916:TMV720916 TUP720916:TWR720916 UEL720916:UGN720916 UOH720916:UQJ720916 UYD720916:VAF720916 VHZ720916:VKB720916 VRV720916:VTX720916 WBR720916:WDT720916 WLN720916:WNP720916 WVJ720916:WXL720916 B786452:BD786452 IX786452:KZ786452 ST786452:UV786452 ACP786452:AER786452 AML786452:AON786452 AWH786452:AYJ786452 BGD786452:BIF786452 BPZ786452:BSB786452 BZV786452:CBX786452 CJR786452:CLT786452 CTN786452:CVP786452 DDJ786452:DFL786452 DNF786452:DPH786452 DXB786452:DZD786452 EGX786452:EIZ786452 EQT786452:ESV786452 FAP786452:FCR786452 FKL786452:FMN786452 FUH786452:FWJ786452 GED786452:GGF786452 GNZ786452:GQB786452 GXV786452:GZX786452 HHR786452:HJT786452 HRN786452:HTP786452 IBJ786452:IDL786452 ILF786452:INH786452 IVB786452:IXD786452 JEX786452:JGZ786452 JOT786452:JQV786452 JYP786452:KAR786452 KIL786452:KKN786452 KSH786452:KUJ786452 LCD786452:LEF786452 LLZ786452:LOB786452 LVV786452:LXX786452 MFR786452:MHT786452 MPN786452:MRP786452 MZJ786452:NBL786452 NJF786452:NLH786452 NTB786452:NVD786452 OCX786452:OEZ786452 OMT786452:OOV786452 OWP786452:OYR786452 PGL786452:PIN786452 PQH786452:PSJ786452 QAD786452:QCF786452 QJZ786452:QMB786452 QTV786452:QVX786452 RDR786452:RFT786452 RNN786452:RPP786452 RXJ786452:RZL786452 SHF786452:SJH786452 SRB786452:STD786452 TAX786452:TCZ786452 TKT786452:TMV786452 TUP786452:TWR786452 UEL786452:UGN786452 UOH786452:UQJ786452 UYD786452:VAF786452 VHZ786452:VKB786452 VRV786452:VTX786452 WBR786452:WDT786452 WLN786452:WNP786452 WVJ786452:WXL786452 B851988:BD851988 IX851988:KZ851988 ST851988:UV851988 ACP851988:AER851988 AML851988:AON851988 AWH851988:AYJ851988 BGD851988:BIF851988 BPZ851988:BSB851988 BZV851988:CBX851988 CJR851988:CLT851988 CTN851988:CVP851988 DDJ851988:DFL851988 DNF851988:DPH851988 DXB851988:DZD851988 EGX851988:EIZ851988 EQT851988:ESV851988 FAP851988:FCR851988 FKL851988:FMN851988 FUH851988:FWJ851988 GED851988:GGF851988 GNZ851988:GQB851988 GXV851988:GZX851988 HHR851988:HJT851988 HRN851988:HTP851988 IBJ851988:IDL851988 ILF851988:INH851988 IVB851988:IXD851988 JEX851988:JGZ851988 JOT851988:JQV851988 JYP851988:KAR851988 KIL851988:KKN851988 KSH851988:KUJ851988 LCD851988:LEF851988 LLZ851988:LOB851988 LVV851988:LXX851988 MFR851988:MHT851988 MPN851988:MRP851988 MZJ851988:NBL851988 NJF851988:NLH851988 NTB851988:NVD851988 OCX851988:OEZ851988 OMT851988:OOV851988 OWP851988:OYR851988 PGL851988:PIN851988 PQH851988:PSJ851988 QAD851988:QCF851988 QJZ851988:QMB851988 QTV851988:QVX851988 RDR851988:RFT851988 RNN851988:RPP851988 RXJ851988:RZL851988 SHF851988:SJH851988 SRB851988:STD851988 TAX851988:TCZ851988 TKT851988:TMV851988 TUP851988:TWR851988 UEL851988:UGN851988 UOH851988:UQJ851988 UYD851988:VAF851988 VHZ851988:VKB851988 VRV851988:VTX851988 WBR851988:WDT851988 WLN851988:WNP851988 WVJ851988:WXL851988 B917524:BD917524 IX917524:KZ917524 ST917524:UV917524 ACP917524:AER917524 AML917524:AON917524 AWH917524:AYJ917524 BGD917524:BIF917524 BPZ917524:BSB917524 BZV917524:CBX917524 CJR917524:CLT917524 CTN917524:CVP917524 DDJ917524:DFL917524 DNF917524:DPH917524 DXB917524:DZD917524 EGX917524:EIZ917524 EQT917524:ESV917524 FAP917524:FCR917524 FKL917524:FMN917524 FUH917524:FWJ917524 GED917524:GGF917524 GNZ917524:GQB917524 GXV917524:GZX917524 HHR917524:HJT917524 HRN917524:HTP917524 IBJ917524:IDL917524 ILF917524:INH917524 IVB917524:IXD917524 JEX917524:JGZ917524 JOT917524:JQV917524 JYP917524:KAR917524 KIL917524:KKN917524 KSH917524:KUJ917524 LCD917524:LEF917524 LLZ917524:LOB917524 LVV917524:LXX917524 MFR917524:MHT917524 MPN917524:MRP917524 MZJ917524:NBL917524 NJF917524:NLH917524 NTB917524:NVD917524 OCX917524:OEZ917524 OMT917524:OOV917524 OWP917524:OYR917524 PGL917524:PIN917524 PQH917524:PSJ917524 QAD917524:QCF917524 QJZ917524:QMB917524 QTV917524:QVX917524 RDR917524:RFT917524 RNN917524:RPP917524 RXJ917524:RZL917524 SHF917524:SJH917524 SRB917524:STD917524 TAX917524:TCZ917524 TKT917524:TMV917524 TUP917524:TWR917524 UEL917524:UGN917524 UOH917524:UQJ917524 UYD917524:VAF917524 VHZ917524:VKB917524 VRV917524:VTX917524 WBR917524:WDT917524 WLN917524:WNP917524 WVJ917524:WXL917524 B983060:BD983060 IX983060:KZ983060 ST983060:UV983060 ACP983060:AER983060 AML983060:AON983060 AWH983060:AYJ983060 BGD983060:BIF983060 BPZ983060:BSB983060 BZV983060:CBX983060 CJR983060:CLT983060 CTN983060:CVP983060 DDJ983060:DFL983060 DNF983060:DPH983060 DXB983060:DZD983060 EGX983060:EIZ983060 EQT983060:ESV983060 FAP983060:FCR983060 FKL983060:FMN983060 FUH983060:FWJ983060 GED983060:GGF983060 GNZ983060:GQB983060 GXV983060:GZX983060 HHR983060:HJT983060 HRN983060:HTP983060 IBJ983060:IDL983060 ILF983060:INH983060 IVB983060:IXD983060 JEX983060:JGZ983060 JOT983060:JQV983060 JYP983060:KAR983060 KIL983060:KKN983060 KSH983060:KUJ983060 LCD983060:LEF983060 LLZ983060:LOB983060 LVV983060:LXX983060 MFR983060:MHT983060 MPN983060:MRP983060 MZJ983060:NBL983060 NJF983060:NLH983060 NTB983060:NVD983060 OCX983060:OEZ983060 OMT983060:OOV983060 OWP983060:OYR983060 PGL983060:PIN983060 PQH983060:PSJ983060 QAD983060:QCF983060 QJZ983060:QMB983060 QTV983060:QVX983060 RDR983060:RFT983060 RNN983060:RPP983060 RXJ983060:RZL983060 SHF983060:SJH983060 SRB983060:STD983060 TAX983060:TCZ983060 TKT983060:TMV983060 TUP983060:TWR983060 UEL983060:UGN983060 UOH983060:UQJ983060 UYD983060:VAF983060 VHZ983060:VKB983060 VRV983060:VTX983060 WBR983060:WDT983060 WLN983060:WNP983060 WVJ983060:WXL983060" xr:uid="{B2B4C7C2-F85C-4E9B-B286-B3EEC46BD3F0}">
      <formula1>1116</formula1>
    </dataValidation>
    <dataValidation type="list" allowBlank="1" showInputMessage="1" showErrorMessage="1" sqref="WXF983314:WXF983315 WNJ983314:WNJ983315 WDN983314:WDN983315 VTR983314:VTR983315 VJV983314:VJV983315 UZZ983314:UZZ983315 UQD983314:UQD983315 UGH983314:UGH983315 TWL983314:TWL983315 TMP983314:TMP983315 TCT983314:TCT983315 SSX983314:SSX983315 SJB983314:SJB983315 RZF983314:RZF983315 RPJ983314:RPJ983315 RFN983314:RFN983315 QVR983314:QVR983315 QLV983314:QLV983315 QBZ983314:QBZ983315 PSD983314:PSD983315 PIH983314:PIH983315 OYL983314:OYL983315 OOP983314:OOP983315 OET983314:OET983315 NUX983314:NUX983315 NLB983314:NLB983315 NBF983314:NBF983315 MRJ983314:MRJ983315 MHN983314:MHN983315 LXR983314:LXR983315 LNV983314:LNV983315 LDZ983314:LDZ983315 KUD983314:KUD983315 KKH983314:KKH983315 KAL983314:KAL983315 JQP983314:JQP983315 JGT983314:JGT983315 IWX983314:IWX983315 INB983314:INB983315 IDF983314:IDF983315 HTJ983314:HTJ983315 HJN983314:HJN983315 GZR983314:GZR983315 GPV983314:GPV983315 GFZ983314:GFZ983315 FWD983314:FWD983315 FMH983314:FMH983315 FCL983314:FCL983315 ESP983314:ESP983315 EIT983314:EIT983315 DYX983314:DYX983315 DPB983314:DPB983315 DFF983314:DFF983315 CVJ983314:CVJ983315 CLN983314:CLN983315 CBR983314:CBR983315 BRV983314:BRV983315 BHZ983314:BHZ983315 AYD983314:AYD983315 AOH983314:AOH983315 AEL983314:AEL983315 UP983314:UP983315 KT983314:KT983315 AX983314:AX983315 WXF917778:WXF917779 WNJ917778:WNJ917779 WDN917778:WDN917779 VTR917778:VTR917779 VJV917778:VJV917779 UZZ917778:UZZ917779 UQD917778:UQD917779 UGH917778:UGH917779 TWL917778:TWL917779 TMP917778:TMP917779 TCT917778:TCT917779 SSX917778:SSX917779 SJB917778:SJB917779 RZF917778:RZF917779 RPJ917778:RPJ917779 RFN917778:RFN917779 QVR917778:QVR917779 QLV917778:QLV917779 QBZ917778:QBZ917779 PSD917778:PSD917779 PIH917778:PIH917779 OYL917778:OYL917779 OOP917778:OOP917779 OET917778:OET917779 NUX917778:NUX917779 NLB917778:NLB917779 NBF917778:NBF917779 MRJ917778:MRJ917779 MHN917778:MHN917779 LXR917778:LXR917779 LNV917778:LNV917779 LDZ917778:LDZ917779 KUD917778:KUD917779 KKH917778:KKH917779 KAL917778:KAL917779 JQP917778:JQP917779 JGT917778:JGT917779 IWX917778:IWX917779 INB917778:INB917779 IDF917778:IDF917779 HTJ917778:HTJ917779 HJN917778:HJN917779 GZR917778:GZR917779 GPV917778:GPV917779 GFZ917778:GFZ917779 FWD917778:FWD917779 FMH917778:FMH917779 FCL917778:FCL917779 ESP917778:ESP917779 EIT917778:EIT917779 DYX917778:DYX917779 DPB917778:DPB917779 DFF917778:DFF917779 CVJ917778:CVJ917779 CLN917778:CLN917779 CBR917778:CBR917779 BRV917778:BRV917779 BHZ917778:BHZ917779 AYD917778:AYD917779 AOH917778:AOH917779 AEL917778:AEL917779 UP917778:UP917779 KT917778:KT917779 AX917778:AX917779 WXF852242:WXF852243 WNJ852242:WNJ852243 WDN852242:WDN852243 VTR852242:VTR852243 VJV852242:VJV852243 UZZ852242:UZZ852243 UQD852242:UQD852243 UGH852242:UGH852243 TWL852242:TWL852243 TMP852242:TMP852243 TCT852242:TCT852243 SSX852242:SSX852243 SJB852242:SJB852243 RZF852242:RZF852243 RPJ852242:RPJ852243 RFN852242:RFN852243 QVR852242:QVR852243 QLV852242:QLV852243 QBZ852242:QBZ852243 PSD852242:PSD852243 PIH852242:PIH852243 OYL852242:OYL852243 OOP852242:OOP852243 OET852242:OET852243 NUX852242:NUX852243 NLB852242:NLB852243 NBF852242:NBF852243 MRJ852242:MRJ852243 MHN852242:MHN852243 LXR852242:LXR852243 LNV852242:LNV852243 LDZ852242:LDZ852243 KUD852242:KUD852243 KKH852242:KKH852243 KAL852242:KAL852243 JQP852242:JQP852243 JGT852242:JGT852243 IWX852242:IWX852243 INB852242:INB852243 IDF852242:IDF852243 HTJ852242:HTJ852243 HJN852242:HJN852243 GZR852242:GZR852243 GPV852242:GPV852243 GFZ852242:GFZ852243 FWD852242:FWD852243 FMH852242:FMH852243 FCL852242:FCL852243 ESP852242:ESP852243 EIT852242:EIT852243 DYX852242:DYX852243 DPB852242:DPB852243 DFF852242:DFF852243 CVJ852242:CVJ852243 CLN852242:CLN852243 CBR852242:CBR852243 BRV852242:BRV852243 BHZ852242:BHZ852243 AYD852242:AYD852243 AOH852242:AOH852243 AEL852242:AEL852243 UP852242:UP852243 KT852242:KT852243 AX852242:AX852243 WXF786706:WXF786707 WNJ786706:WNJ786707 WDN786706:WDN786707 VTR786706:VTR786707 VJV786706:VJV786707 UZZ786706:UZZ786707 UQD786706:UQD786707 UGH786706:UGH786707 TWL786706:TWL786707 TMP786706:TMP786707 TCT786706:TCT786707 SSX786706:SSX786707 SJB786706:SJB786707 RZF786706:RZF786707 RPJ786706:RPJ786707 RFN786706:RFN786707 QVR786706:QVR786707 QLV786706:QLV786707 QBZ786706:QBZ786707 PSD786706:PSD786707 PIH786706:PIH786707 OYL786706:OYL786707 OOP786706:OOP786707 OET786706:OET786707 NUX786706:NUX786707 NLB786706:NLB786707 NBF786706:NBF786707 MRJ786706:MRJ786707 MHN786706:MHN786707 LXR786706:LXR786707 LNV786706:LNV786707 LDZ786706:LDZ786707 KUD786706:KUD786707 KKH786706:KKH786707 KAL786706:KAL786707 JQP786706:JQP786707 JGT786706:JGT786707 IWX786706:IWX786707 INB786706:INB786707 IDF786706:IDF786707 HTJ786706:HTJ786707 HJN786706:HJN786707 GZR786706:GZR786707 GPV786706:GPV786707 GFZ786706:GFZ786707 FWD786706:FWD786707 FMH786706:FMH786707 FCL786706:FCL786707 ESP786706:ESP786707 EIT786706:EIT786707 DYX786706:DYX786707 DPB786706:DPB786707 DFF786706:DFF786707 CVJ786706:CVJ786707 CLN786706:CLN786707 CBR786706:CBR786707 BRV786706:BRV786707 BHZ786706:BHZ786707 AYD786706:AYD786707 AOH786706:AOH786707 AEL786706:AEL786707 UP786706:UP786707 KT786706:KT786707 AX786706:AX786707 WXF721170:WXF721171 WNJ721170:WNJ721171 WDN721170:WDN721171 VTR721170:VTR721171 VJV721170:VJV721171 UZZ721170:UZZ721171 UQD721170:UQD721171 UGH721170:UGH721171 TWL721170:TWL721171 TMP721170:TMP721171 TCT721170:TCT721171 SSX721170:SSX721171 SJB721170:SJB721171 RZF721170:RZF721171 RPJ721170:RPJ721171 RFN721170:RFN721171 QVR721170:QVR721171 QLV721170:QLV721171 QBZ721170:QBZ721171 PSD721170:PSD721171 PIH721170:PIH721171 OYL721170:OYL721171 OOP721170:OOP721171 OET721170:OET721171 NUX721170:NUX721171 NLB721170:NLB721171 NBF721170:NBF721171 MRJ721170:MRJ721171 MHN721170:MHN721171 LXR721170:LXR721171 LNV721170:LNV721171 LDZ721170:LDZ721171 KUD721170:KUD721171 KKH721170:KKH721171 KAL721170:KAL721171 JQP721170:JQP721171 JGT721170:JGT721171 IWX721170:IWX721171 INB721170:INB721171 IDF721170:IDF721171 HTJ721170:HTJ721171 HJN721170:HJN721171 GZR721170:GZR721171 GPV721170:GPV721171 GFZ721170:GFZ721171 FWD721170:FWD721171 FMH721170:FMH721171 FCL721170:FCL721171 ESP721170:ESP721171 EIT721170:EIT721171 DYX721170:DYX721171 DPB721170:DPB721171 DFF721170:DFF721171 CVJ721170:CVJ721171 CLN721170:CLN721171 CBR721170:CBR721171 BRV721170:BRV721171 BHZ721170:BHZ721171 AYD721170:AYD721171 AOH721170:AOH721171 AEL721170:AEL721171 UP721170:UP721171 KT721170:KT721171 AX721170:AX721171 WXF655634:WXF655635 WNJ655634:WNJ655635 WDN655634:WDN655635 VTR655634:VTR655635 VJV655634:VJV655635 UZZ655634:UZZ655635 UQD655634:UQD655635 UGH655634:UGH655635 TWL655634:TWL655635 TMP655634:TMP655635 TCT655634:TCT655635 SSX655634:SSX655635 SJB655634:SJB655635 RZF655634:RZF655635 RPJ655634:RPJ655635 RFN655634:RFN655635 QVR655634:QVR655635 QLV655634:QLV655635 QBZ655634:QBZ655635 PSD655634:PSD655635 PIH655634:PIH655635 OYL655634:OYL655635 OOP655634:OOP655635 OET655634:OET655635 NUX655634:NUX655635 NLB655634:NLB655635 NBF655634:NBF655635 MRJ655634:MRJ655635 MHN655634:MHN655635 LXR655634:LXR655635 LNV655634:LNV655635 LDZ655634:LDZ655635 KUD655634:KUD655635 KKH655634:KKH655635 KAL655634:KAL655635 JQP655634:JQP655635 JGT655634:JGT655635 IWX655634:IWX655635 INB655634:INB655635 IDF655634:IDF655635 HTJ655634:HTJ655635 HJN655634:HJN655635 GZR655634:GZR655635 GPV655634:GPV655635 GFZ655634:GFZ655635 FWD655634:FWD655635 FMH655634:FMH655635 FCL655634:FCL655635 ESP655634:ESP655635 EIT655634:EIT655635 DYX655634:DYX655635 DPB655634:DPB655635 DFF655634:DFF655635 CVJ655634:CVJ655635 CLN655634:CLN655635 CBR655634:CBR655635 BRV655634:BRV655635 BHZ655634:BHZ655635 AYD655634:AYD655635 AOH655634:AOH655635 AEL655634:AEL655635 UP655634:UP655635 KT655634:KT655635 AX655634:AX655635 WXF590098:WXF590099 WNJ590098:WNJ590099 WDN590098:WDN590099 VTR590098:VTR590099 VJV590098:VJV590099 UZZ590098:UZZ590099 UQD590098:UQD590099 UGH590098:UGH590099 TWL590098:TWL590099 TMP590098:TMP590099 TCT590098:TCT590099 SSX590098:SSX590099 SJB590098:SJB590099 RZF590098:RZF590099 RPJ590098:RPJ590099 RFN590098:RFN590099 QVR590098:QVR590099 QLV590098:QLV590099 QBZ590098:QBZ590099 PSD590098:PSD590099 PIH590098:PIH590099 OYL590098:OYL590099 OOP590098:OOP590099 OET590098:OET590099 NUX590098:NUX590099 NLB590098:NLB590099 NBF590098:NBF590099 MRJ590098:MRJ590099 MHN590098:MHN590099 LXR590098:LXR590099 LNV590098:LNV590099 LDZ590098:LDZ590099 KUD590098:KUD590099 KKH590098:KKH590099 KAL590098:KAL590099 JQP590098:JQP590099 JGT590098:JGT590099 IWX590098:IWX590099 INB590098:INB590099 IDF590098:IDF590099 HTJ590098:HTJ590099 HJN590098:HJN590099 GZR590098:GZR590099 GPV590098:GPV590099 GFZ590098:GFZ590099 FWD590098:FWD590099 FMH590098:FMH590099 FCL590098:FCL590099 ESP590098:ESP590099 EIT590098:EIT590099 DYX590098:DYX590099 DPB590098:DPB590099 DFF590098:DFF590099 CVJ590098:CVJ590099 CLN590098:CLN590099 CBR590098:CBR590099 BRV590098:BRV590099 BHZ590098:BHZ590099 AYD590098:AYD590099 AOH590098:AOH590099 AEL590098:AEL590099 UP590098:UP590099 KT590098:KT590099 AX590098:AX590099 WXF524562:WXF524563 WNJ524562:WNJ524563 WDN524562:WDN524563 VTR524562:VTR524563 VJV524562:VJV524563 UZZ524562:UZZ524563 UQD524562:UQD524563 UGH524562:UGH524563 TWL524562:TWL524563 TMP524562:TMP524563 TCT524562:TCT524563 SSX524562:SSX524563 SJB524562:SJB524563 RZF524562:RZF524563 RPJ524562:RPJ524563 RFN524562:RFN524563 QVR524562:QVR524563 QLV524562:QLV524563 QBZ524562:QBZ524563 PSD524562:PSD524563 PIH524562:PIH524563 OYL524562:OYL524563 OOP524562:OOP524563 OET524562:OET524563 NUX524562:NUX524563 NLB524562:NLB524563 NBF524562:NBF524563 MRJ524562:MRJ524563 MHN524562:MHN524563 LXR524562:LXR524563 LNV524562:LNV524563 LDZ524562:LDZ524563 KUD524562:KUD524563 KKH524562:KKH524563 KAL524562:KAL524563 JQP524562:JQP524563 JGT524562:JGT524563 IWX524562:IWX524563 INB524562:INB524563 IDF524562:IDF524563 HTJ524562:HTJ524563 HJN524562:HJN524563 GZR524562:GZR524563 GPV524562:GPV524563 GFZ524562:GFZ524563 FWD524562:FWD524563 FMH524562:FMH524563 FCL524562:FCL524563 ESP524562:ESP524563 EIT524562:EIT524563 DYX524562:DYX524563 DPB524562:DPB524563 DFF524562:DFF524563 CVJ524562:CVJ524563 CLN524562:CLN524563 CBR524562:CBR524563 BRV524562:BRV524563 BHZ524562:BHZ524563 AYD524562:AYD524563 AOH524562:AOH524563 AEL524562:AEL524563 UP524562:UP524563 KT524562:KT524563 AX524562:AX524563 WXF459026:WXF459027 WNJ459026:WNJ459027 WDN459026:WDN459027 VTR459026:VTR459027 VJV459026:VJV459027 UZZ459026:UZZ459027 UQD459026:UQD459027 UGH459026:UGH459027 TWL459026:TWL459027 TMP459026:TMP459027 TCT459026:TCT459027 SSX459026:SSX459027 SJB459026:SJB459027 RZF459026:RZF459027 RPJ459026:RPJ459027 RFN459026:RFN459027 QVR459026:QVR459027 QLV459026:QLV459027 QBZ459026:QBZ459027 PSD459026:PSD459027 PIH459026:PIH459027 OYL459026:OYL459027 OOP459026:OOP459027 OET459026:OET459027 NUX459026:NUX459027 NLB459026:NLB459027 NBF459026:NBF459027 MRJ459026:MRJ459027 MHN459026:MHN459027 LXR459026:LXR459027 LNV459026:LNV459027 LDZ459026:LDZ459027 KUD459026:KUD459027 KKH459026:KKH459027 KAL459026:KAL459027 JQP459026:JQP459027 JGT459026:JGT459027 IWX459026:IWX459027 INB459026:INB459027 IDF459026:IDF459027 HTJ459026:HTJ459027 HJN459026:HJN459027 GZR459026:GZR459027 GPV459026:GPV459027 GFZ459026:GFZ459027 FWD459026:FWD459027 FMH459026:FMH459027 FCL459026:FCL459027 ESP459026:ESP459027 EIT459026:EIT459027 DYX459026:DYX459027 DPB459026:DPB459027 DFF459026:DFF459027 CVJ459026:CVJ459027 CLN459026:CLN459027 CBR459026:CBR459027 BRV459026:BRV459027 BHZ459026:BHZ459027 AYD459026:AYD459027 AOH459026:AOH459027 AEL459026:AEL459027 UP459026:UP459027 KT459026:KT459027 AX459026:AX459027 WXF393490:WXF393491 WNJ393490:WNJ393491 WDN393490:WDN393491 VTR393490:VTR393491 VJV393490:VJV393491 UZZ393490:UZZ393491 UQD393490:UQD393491 UGH393490:UGH393491 TWL393490:TWL393491 TMP393490:TMP393491 TCT393490:TCT393491 SSX393490:SSX393491 SJB393490:SJB393491 RZF393490:RZF393491 RPJ393490:RPJ393491 RFN393490:RFN393491 QVR393490:QVR393491 QLV393490:QLV393491 QBZ393490:QBZ393491 PSD393490:PSD393491 PIH393490:PIH393491 OYL393490:OYL393491 OOP393490:OOP393491 OET393490:OET393491 NUX393490:NUX393491 NLB393490:NLB393491 NBF393490:NBF393491 MRJ393490:MRJ393491 MHN393490:MHN393491 LXR393490:LXR393491 LNV393490:LNV393491 LDZ393490:LDZ393491 KUD393490:KUD393491 KKH393490:KKH393491 KAL393490:KAL393491 JQP393490:JQP393491 JGT393490:JGT393491 IWX393490:IWX393491 INB393490:INB393491 IDF393490:IDF393491 HTJ393490:HTJ393491 HJN393490:HJN393491 GZR393490:GZR393491 GPV393490:GPV393491 GFZ393490:GFZ393491 FWD393490:FWD393491 FMH393490:FMH393491 FCL393490:FCL393491 ESP393490:ESP393491 EIT393490:EIT393491 DYX393490:DYX393491 DPB393490:DPB393491 DFF393490:DFF393491 CVJ393490:CVJ393491 CLN393490:CLN393491 CBR393490:CBR393491 BRV393490:BRV393491 BHZ393490:BHZ393491 AYD393490:AYD393491 AOH393490:AOH393491 AEL393490:AEL393491 UP393490:UP393491 KT393490:KT393491 AX393490:AX393491 WXF327954:WXF327955 WNJ327954:WNJ327955 WDN327954:WDN327955 VTR327954:VTR327955 VJV327954:VJV327955 UZZ327954:UZZ327955 UQD327954:UQD327955 UGH327954:UGH327955 TWL327954:TWL327955 TMP327954:TMP327955 TCT327954:TCT327955 SSX327954:SSX327955 SJB327954:SJB327955 RZF327954:RZF327955 RPJ327954:RPJ327955 RFN327954:RFN327955 QVR327954:QVR327955 QLV327954:QLV327955 QBZ327954:QBZ327955 PSD327954:PSD327955 PIH327954:PIH327955 OYL327954:OYL327955 OOP327954:OOP327955 OET327954:OET327955 NUX327954:NUX327955 NLB327954:NLB327955 NBF327954:NBF327955 MRJ327954:MRJ327955 MHN327954:MHN327955 LXR327954:LXR327955 LNV327954:LNV327955 LDZ327954:LDZ327955 KUD327954:KUD327955 KKH327954:KKH327955 KAL327954:KAL327955 JQP327954:JQP327955 JGT327954:JGT327955 IWX327954:IWX327955 INB327954:INB327955 IDF327954:IDF327955 HTJ327954:HTJ327955 HJN327954:HJN327955 GZR327954:GZR327955 GPV327954:GPV327955 GFZ327954:GFZ327955 FWD327954:FWD327955 FMH327954:FMH327955 FCL327954:FCL327955 ESP327954:ESP327955 EIT327954:EIT327955 DYX327954:DYX327955 DPB327954:DPB327955 DFF327954:DFF327955 CVJ327954:CVJ327955 CLN327954:CLN327955 CBR327954:CBR327955 BRV327954:BRV327955 BHZ327954:BHZ327955 AYD327954:AYD327955 AOH327954:AOH327955 AEL327954:AEL327955 UP327954:UP327955 KT327954:KT327955 AX327954:AX327955 WXF262418:WXF262419 WNJ262418:WNJ262419 WDN262418:WDN262419 VTR262418:VTR262419 VJV262418:VJV262419 UZZ262418:UZZ262419 UQD262418:UQD262419 UGH262418:UGH262419 TWL262418:TWL262419 TMP262418:TMP262419 TCT262418:TCT262419 SSX262418:SSX262419 SJB262418:SJB262419 RZF262418:RZF262419 RPJ262418:RPJ262419 RFN262418:RFN262419 QVR262418:QVR262419 QLV262418:QLV262419 QBZ262418:QBZ262419 PSD262418:PSD262419 PIH262418:PIH262419 OYL262418:OYL262419 OOP262418:OOP262419 OET262418:OET262419 NUX262418:NUX262419 NLB262418:NLB262419 NBF262418:NBF262419 MRJ262418:MRJ262419 MHN262418:MHN262419 LXR262418:LXR262419 LNV262418:LNV262419 LDZ262418:LDZ262419 KUD262418:KUD262419 KKH262418:KKH262419 KAL262418:KAL262419 JQP262418:JQP262419 JGT262418:JGT262419 IWX262418:IWX262419 INB262418:INB262419 IDF262418:IDF262419 HTJ262418:HTJ262419 HJN262418:HJN262419 GZR262418:GZR262419 GPV262418:GPV262419 GFZ262418:GFZ262419 FWD262418:FWD262419 FMH262418:FMH262419 FCL262418:FCL262419 ESP262418:ESP262419 EIT262418:EIT262419 DYX262418:DYX262419 DPB262418:DPB262419 DFF262418:DFF262419 CVJ262418:CVJ262419 CLN262418:CLN262419 CBR262418:CBR262419 BRV262418:BRV262419 BHZ262418:BHZ262419 AYD262418:AYD262419 AOH262418:AOH262419 AEL262418:AEL262419 UP262418:UP262419 KT262418:KT262419 AX262418:AX262419 WXF196882:WXF196883 WNJ196882:WNJ196883 WDN196882:WDN196883 VTR196882:VTR196883 VJV196882:VJV196883 UZZ196882:UZZ196883 UQD196882:UQD196883 UGH196882:UGH196883 TWL196882:TWL196883 TMP196882:TMP196883 TCT196882:TCT196883 SSX196882:SSX196883 SJB196882:SJB196883 RZF196882:RZF196883 RPJ196882:RPJ196883 RFN196882:RFN196883 QVR196882:QVR196883 QLV196882:QLV196883 QBZ196882:QBZ196883 PSD196882:PSD196883 PIH196882:PIH196883 OYL196882:OYL196883 OOP196882:OOP196883 OET196882:OET196883 NUX196882:NUX196883 NLB196882:NLB196883 NBF196882:NBF196883 MRJ196882:MRJ196883 MHN196882:MHN196883 LXR196882:LXR196883 LNV196882:LNV196883 LDZ196882:LDZ196883 KUD196882:KUD196883 KKH196882:KKH196883 KAL196882:KAL196883 JQP196882:JQP196883 JGT196882:JGT196883 IWX196882:IWX196883 INB196882:INB196883 IDF196882:IDF196883 HTJ196882:HTJ196883 HJN196882:HJN196883 GZR196882:GZR196883 GPV196882:GPV196883 GFZ196882:GFZ196883 FWD196882:FWD196883 FMH196882:FMH196883 FCL196882:FCL196883 ESP196882:ESP196883 EIT196882:EIT196883 DYX196882:DYX196883 DPB196882:DPB196883 DFF196882:DFF196883 CVJ196882:CVJ196883 CLN196882:CLN196883 CBR196882:CBR196883 BRV196882:BRV196883 BHZ196882:BHZ196883 AYD196882:AYD196883 AOH196882:AOH196883 AEL196882:AEL196883 UP196882:UP196883 KT196882:KT196883 AX196882:AX196883 WXF131346:WXF131347 WNJ131346:WNJ131347 WDN131346:WDN131347 VTR131346:VTR131347 VJV131346:VJV131347 UZZ131346:UZZ131347 UQD131346:UQD131347 UGH131346:UGH131347 TWL131346:TWL131347 TMP131346:TMP131347 TCT131346:TCT131347 SSX131346:SSX131347 SJB131346:SJB131347 RZF131346:RZF131347 RPJ131346:RPJ131347 RFN131346:RFN131347 QVR131346:QVR131347 QLV131346:QLV131347 QBZ131346:QBZ131347 PSD131346:PSD131347 PIH131346:PIH131347 OYL131346:OYL131347 OOP131346:OOP131347 OET131346:OET131347 NUX131346:NUX131347 NLB131346:NLB131347 NBF131346:NBF131347 MRJ131346:MRJ131347 MHN131346:MHN131347 LXR131346:LXR131347 LNV131346:LNV131347 LDZ131346:LDZ131347 KUD131346:KUD131347 KKH131346:KKH131347 KAL131346:KAL131347 JQP131346:JQP131347 JGT131346:JGT131347 IWX131346:IWX131347 INB131346:INB131347 IDF131346:IDF131347 HTJ131346:HTJ131347 HJN131346:HJN131347 GZR131346:GZR131347 GPV131346:GPV131347 GFZ131346:GFZ131347 FWD131346:FWD131347 FMH131346:FMH131347 FCL131346:FCL131347 ESP131346:ESP131347 EIT131346:EIT131347 DYX131346:DYX131347 DPB131346:DPB131347 DFF131346:DFF131347 CVJ131346:CVJ131347 CLN131346:CLN131347 CBR131346:CBR131347 BRV131346:BRV131347 BHZ131346:BHZ131347 AYD131346:AYD131347 AOH131346:AOH131347 AEL131346:AEL131347 UP131346:UP131347 KT131346:KT131347 AX131346:AX131347 WXF65810:WXF65811 WNJ65810:WNJ65811 WDN65810:WDN65811 VTR65810:VTR65811 VJV65810:VJV65811 UZZ65810:UZZ65811 UQD65810:UQD65811 UGH65810:UGH65811 TWL65810:TWL65811 TMP65810:TMP65811 TCT65810:TCT65811 SSX65810:SSX65811 SJB65810:SJB65811 RZF65810:RZF65811 RPJ65810:RPJ65811 RFN65810:RFN65811 QVR65810:QVR65811 QLV65810:QLV65811 QBZ65810:QBZ65811 PSD65810:PSD65811 PIH65810:PIH65811 OYL65810:OYL65811 OOP65810:OOP65811 OET65810:OET65811 NUX65810:NUX65811 NLB65810:NLB65811 NBF65810:NBF65811 MRJ65810:MRJ65811 MHN65810:MHN65811 LXR65810:LXR65811 LNV65810:LNV65811 LDZ65810:LDZ65811 KUD65810:KUD65811 KKH65810:KKH65811 KAL65810:KAL65811 JQP65810:JQP65811 JGT65810:JGT65811 IWX65810:IWX65811 INB65810:INB65811 IDF65810:IDF65811 HTJ65810:HTJ65811 HJN65810:HJN65811 GZR65810:GZR65811 GPV65810:GPV65811 GFZ65810:GFZ65811 FWD65810:FWD65811 FMH65810:FMH65811 FCL65810:FCL65811 ESP65810:ESP65811 EIT65810:EIT65811 DYX65810:DYX65811 DPB65810:DPB65811 DFF65810:DFF65811 CVJ65810:CVJ65811 CLN65810:CLN65811 CBR65810:CBR65811 BRV65810:BRV65811 BHZ65810:BHZ65811 AYD65810:AYD65811 AOH65810:AOH65811 AEL65810:AEL65811 UP65810:UP65811 KT65810:KT65811 AX65810:AX65811 WXF274:WXF275 WNJ274:WNJ275 WDN274:WDN275 VTR274:VTR275 VJV274:VJV275 UZZ274:UZZ275 UQD274:UQD275 UGH274:UGH275 TWL274:TWL275 TMP274:TMP275 TCT274:TCT275 SSX274:SSX275 SJB274:SJB275 RZF274:RZF275 RPJ274:RPJ275 RFN274:RFN275 QVR274:QVR275 QLV274:QLV275 QBZ274:QBZ275 PSD274:PSD275 PIH274:PIH275 OYL274:OYL275 OOP274:OOP275 OET274:OET275 NUX274:NUX275 NLB274:NLB275 NBF274:NBF275 MRJ274:MRJ275 MHN274:MHN275 LXR274:LXR275 LNV274:LNV275 LDZ274:LDZ275 KUD274:KUD275 KKH274:KKH275 KAL274:KAL275 JQP274:JQP275 JGT274:JGT275 IWX274:IWX275 INB274:INB275 IDF274:IDF275 HTJ274:HTJ275 HJN274:HJN275 GZR274:GZR275 GPV274:GPV275 GFZ274:GFZ275 FWD274:FWD275 FMH274:FMH275 FCL274:FCL275 ESP274:ESP275 EIT274:EIT275 DYX274:DYX275 DPB274:DPB275 DFF274:DFF275 CVJ274:CVJ275 CLN274:CLN275 CBR274:CBR275 BRV274:BRV275 BHZ274:BHZ275 AYD274:AYD275 AOH274:AOH275 AEL274:AEL275 UP274:UP275 KT274:KT275 AX274:AX275 WXF983316:WXL983316 WNJ983316:WNP983316 WDN983316:WDT983316 VTR983316:VTX983316 VJV983316:VKB983316 UZZ983316:VAF983316 UQD983316:UQJ983316 UGH983316:UGN983316 TWL983316:TWR983316 TMP983316:TMV983316 TCT983316:TCZ983316 SSX983316:STD983316 SJB983316:SJH983316 RZF983316:RZL983316 RPJ983316:RPP983316 RFN983316:RFT983316 QVR983316:QVX983316 QLV983316:QMB983316 QBZ983316:QCF983316 PSD983316:PSJ983316 PIH983316:PIN983316 OYL983316:OYR983316 OOP983316:OOV983316 OET983316:OEZ983316 NUX983316:NVD983316 NLB983316:NLH983316 NBF983316:NBL983316 MRJ983316:MRP983316 MHN983316:MHT983316 LXR983316:LXX983316 LNV983316:LOB983316 LDZ983316:LEF983316 KUD983316:KUJ983316 KKH983316:KKN983316 KAL983316:KAR983316 JQP983316:JQV983316 JGT983316:JGZ983316 IWX983316:IXD983316 INB983316:INH983316 IDF983316:IDL983316 HTJ983316:HTP983316 HJN983316:HJT983316 GZR983316:GZX983316 GPV983316:GQB983316 GFZ983316:GGF983316 FWD983316:FWJ983316 FMH983316:FMN983316 FCL983316:FCR983316 ESP983316:ESV983316 EIT983316:EIZ983316 DYX983316:DZD983316 DPB983316:DPH983316 DFF983316:DFL983316 CVJ983316:CVP983316 CLN983316:CLT983316 CBR983316:CBX983316 BRV983316:BSB983316 BHZ983316:BIF983316 AYD983316:AYJ983316 AOH983316:AON983316 AEL983316:AER983316 UP983316:UV983316 KT983316:KZ983316 AX983316:BD983316 WXF917780:WXL917780 WNJ917780:WNP917780 WDN917780:WDT917780 VTR917780:VTX917780 VJV917780:VKB917780 UZZ917780:VAF917780 UQD917780:UQJ917780 UGH917780:UGN917780 TWL917780:TWR917780 TMP917780:TMV917780 TCT917780:TCZ917780 SSX917780:STD917780 SJB917780:SJH917780 RZF917780:RZL917780 RPJ917780:RPP917780 RFN917780:RFT917780 QVR917780:QVX917780 QLV917780:QMB917780 QBZ917780:QCF917780 PSD917780:PSJ917780 PIH917780:PIN917780 OYL917780:OYR917780 OOP917780:OOV917780 OET917780:OEZ917780 NUX917780:NVD917780 NLB917780:NLH917780 NBF917780:NBL917780 MRJ917780:MRP917780 MHN917780:MHT917780 LXR917780:LXX917780 LNV917780:LOB917780 LDZ917780:LEF917780 KUD917780:KUJ917780 KKH917780:KKN917780 KAL917780:KAR917780 JQP917780:JQV917780 JGT917780:JGZ917780 IWX917780:IXD917780 INB917780:INH917780 IDF917780:IDL917780 HTJ917780:HTP917780 HJN917780:HJT917780 GZR917780:GZX917780 GPV917780:GQB917780 GFZ917780:GGF917780 FWD917780:FWJ917780 FMH917780:FMN917780 FCL917780:FCR917780 ESP917780:ESV917780 EIT917780:EIZ917780 DYX917780:DZD917780 DPB917780:DPH917780 DFF917780:DFL917780 CVJ917780:CVP917780 CLN917780:CLT917780 CBR917780:CBX917780 BRV917780:BSB917780 BHZ917780:BIF917780 AYD917780:AYJ917780 AOH917780:AON917780 AEL917780:AER917780 UP917780:UV917780 KT917780:KZ917780 AX917780:BD917780 WXF852244:WXL852244 WNJ852244:WNP852244 WDN852244:WDT852244 VTR852244:VTX852244 VJV852244:VKB852244 UZZ852244:VAF852244 UQD852244:UQJ852244 UGH852244:UGN852244 TWL852244:TWR852244 TMP852244:TMV852244 TCT852244:TCZ852244 SSX852244:STD852244 SJB852244:SJH852244 RZF852244:RZL852244 RPJ852244:RPP852244 RFN852244:RFT852244 QVR852244:QVX852244 QLV852244:QMB852244 QBZ852244:QCF852244 PSD852244:PSJ852244 PIH852244:PIN852244 OYL852244:OYR852244 OOP852244:OOV852244 OET852244:OEZ852244 NUX852244:NVD852244 NLB852244:NLH852244 NBF852244:NBL852244 MRJ852244:MRP852244 MHN852244:MHT852244 LXR852244:LXX852244 LNV852244:LOB852244 LDZ852244:LEF852244 KUD852244:KUJ852244 KKH852244:KKN852244 KAL852244:KAR852244 JQP852244:JQV852244 JGT852244:JGZ852244 IWX852244:IXD852244 INB852244:INH852244 IDF852244:IDL852244 HTJ852244:HTP852244 HJN852244:HJT852244 GZR852244:GZX852244 GPV852244:GQB852244 GFZ852244:GGF852244 FWD852244:FWJ852244 FMH852244:FMN852244 FCL852244:FCR852244 ESP852244:ESV852244 EIT852244:EIZ852244 DYX852244:DZD852244 DPB852244:DPH852244 DFF852244:DFL852244 CVJ852244:CVP852244 CLN852244:CLT852244 CBR852244:CBX852244 BRV852244:BSB852244 BHZ852244:BIF852244 AYD852244:AYJ852244 AOH852244:AON852244 AEL852244:AER852244 UP852244:UV852244 KT852244:KZ852244 AX852244:BD852244 WXF786708:WXL786708 WNJ786708:WNP786708 WDN786708:WDT786708 VTR786708:VTX786708 VJV786708:VKB786708 UZZ786708:VAF786708 UQD786708:UQJ786708 UGH786708:UGN786708 TWL786708:TWR786708 TMP786708:TMV786708 TCT786708:TCZ786708 SSX786708:STD786708 SJB786708:SJH786708 RZF786708:RZL786708 RPJ786708:RPP786708 RFN786708:RFT786708 QVR786708:QVX786708 QLV786708:QMB786708 QBZ786708:QCF786708 PSD786708:PSJ786708 PIH786708:PIN786708 OYL786708:OYR786708 OOP786708:OOV786708 OET786708:OEZ786708 NUX786708:NVD786708 NLB786708:NLH786708 NBF786708:NBL786708 MRJ786708:MRP786708 MHN786708:MHT786708 LXR786708:LXX786708 LNV786708:LOB786708 LDZ786708:LEF786708 KUD786708:KUJ786708 KKH786708:KKN786708 KAL786708:KAR786708 JQP786708:JQV786708 JGT786708:JGZ786708 IWX786708:IXD786708 INB786708:INH786708 IDF786708:IDL786708 HTJ786708:HTP786708 HJN786708:HJT786708 GZR786708:GZX786708 GPV786708:GQB786708 GFZ786708:GGF786708 FWD786708:FWJ786708 FMH786708:FMN786708 FCL786708:FCR786708 ESP786708:ESV786708 EIT786708:EIZ786708 DYX786708:DZD786708 DPB786708:DPH786708 DFF786708:DFL786708 CVJ786708:CVP786708 CLN786708:CLT786708 CBR786708:CBX786708 BRV786708:BSB786708 BHZ786708:BIF786708 AYD786708:AYJ786708 AOH786708:AON786708 AEL786708:AER786708 UP786708:UV786708 KT786708:KZ786708 AX786708:BD786708 WXF721172:WXL721172 WNJ721172:WNP721172 WDN721172:WDT721172 VTR721172:VTX721172 VJV721172:VKB721172 UZZ721172:VAF721172 UQD721172:UQJ721172 UGH721172:UGN721172 TWL721172:TWR721172 TMP721172:TMV721172 TCT721172:TCZ721172 SSX721172:STD721172 SJB721172:SJH721172 RZF721172:RZL721172 RPJ721172:RPP721172 RFN721172:RFT721172 QVR721172:QVX721172 QLV721172:QMB721172 QBZ721172:QCF721172 PSD721172:PSJ721172 PIH721172:PIN721172 OYL721172:OYR721172 OOP721172:OOV721172 OET721172:OEZ721172 NUX721172:NVD721172 NLB721172:NLH721172 NBF721172:NBL721172 MRJ721172:MRP721172 MHN721172:MHT721172 LXR721172:LXX721172 LNV721172:LOB721172 LDZ721172:LEF721172 KUD721172:KUJ721172 KKH721172:KKN721172 KAL721172:KAR721172 JQP721172:JQV721172 JGT721172:JGZ721172 IWX721172:IXD721172 INB721172:INH721172 IDF721172:IDL721172 HTJ721172:HTP721172 HJN721172:HJT721172 GZR721172:GZX721172 GPV721172:GQB721172 GFZ721172:GGF721172 FWD721172:FWJ721172 FMH721172:FMN721172 FCL721172:FCR721172 ESP721172:ESV721172 EIT721172:EIZ721172 DYX721172:DZD721172 DPB721172:DPH721172 DFF721172:DFL721172 CVJ721172:CVP721172 CLN721172:CLT721172 CBR721172:CBX721172 BRV721172:BSB721172 BHZ721172:BIF721172 AYD721172:AYJ721172 AOH721172:AON721172 AEL721172:AER721172 UP721172:UV721172 KT721172:KZ721172 AX721172:BD721172 WXF655636:WXL655636 WNJ655636:WNP655636 WDN655636:WDT655636 VTR655636:VTX655636 VJV655636:VKB655636 UZZ655636:VAF655636 UQD655636:UQJ655636 UGH655636:UGN655636 TWL655636:TWR655636 TMP655636:TMV655636 TCT655636:TCZ655636 SSX655636:STD655636 SJB655636:SJH655636 RZF655636:RZL655636 RPJ655636:RPP655636 RFN655636:RFT655636 QVR655636:QVX655636 QLV655636:QMB655636 QBZ655636:QCF655636 PSD655636:PSJ655636 PIH655636:PIN655636 OYL655636:OYR655636 OOP655636:OOV655636 OET655636:OEZ655636 NUX655636:NVD655636 NLB655636:NLH655636 NBF655636:NBL655636 MRJ655636:MRP655636 MHN655636:MHT655636 LXR655636:LXX655636 LNV655636:LOB655636 LDZ655636:LEF655636 KUD655636:KUJ655636 KKH655636:KKN655636 KAL655636:KAR655636 JQP655636:JQV655636 JGT655636:JGZ655636 IWX655636:IXD655636 INB655636:INH655636 IDF655636:IDL655636 HTJ655636:HTP655636 HJN655636:HJT655636 GZR655636:GZX655636 GPV655636:GQB655636 GFZ655636:GGF655636 FWD655636:FWJ655636 FMH655636:FMN655636 FCL655636:FCR655636 ESP655636:ESV655636 EIT655636:EIZ655636 DYX655636:DZD655636 DPB655636:DPH655636 DFF655636:DFL655636 CVJ655636:CVP655636 CLN655636:CLT655636 CBR655636:CBX655636 BRV655636:BSB655636 BHZ655636:BIF655636 AYD655636:AYJ655636 AOH655636:AON655636 AEL655636:AER655636 UP655636:UV655636 KT655636:KZ655636 AX655636:BD655636 WXF590100:WXL590100 WNJ590100:WNP590100 WDN590100:WDT590100 VTR590100:VTX590100 VJV590100:VKB590100 UZZ590100:VAF590100 UQD590100:UQJ590100 UGH590100:UGN590100 TWL590100:TWR590100 TMP590100:TMV590100 TCT590100:TCZ590100 SSX590100:STD590100 SJB590100:SJH590100 RZF590100:RZL590100 RPJ590100:RPP590100 RFN590100:RFT590100 QVR590100:QVX590100 QLV590100:QMB590100 QBZ590100:QCF590100 PSD590100:PSJ590100 PIH590100:PIN590100 OYL590100:OYR590100 OOP590100:OOV590100 OET590100:OEZ590100 NUX590100:NVD590100 NLB590100:NLH590100 NBF590100:NBL590100 MRJ590100:MRP590100 MHN590100:MHT590100 LXR590100:LXX590100 LNV590100:LOB590100 LDZ590100:LEF590100 KUD590100:KUJ590100 KKH590100:KKN590100 KAL590100:KAR590100 JQP590100:JQV590100 JGT590100:JGZ590100 IWX590100:IXD590100 INB590100:INH590100 IDF590100:IDL590100 HTJ590100:HTP590100 HJN590100:HJT590100 GZR590100:GZX590100 GPV590100:GQB590100 GFZ590100:GGF590100 FWD590100:FWJ590100 FMH590100:FMN590100 FCL590100:FCR590100 ESP590100:ESV590100 EIT590100:EIZ590100 DYX590100:DZD590100 DPB590100:DPH590100 DFF590100:DFL590100 CVJ590100:CVP590100 CLN590100:CLT590100 CBR590100:CBX590100 BRV590100:BSB590100 BHZ590100:BIF590100 AYD590100:AYJ590100 AOH590100:AON590100 AEL590100:AER590100 UP590100:UV590100 KT590100:KZ590100 AX590100:BD590100 WXF524564:WXL524564 WNJ524564:WNP524564 WDN524564:WDT524564 VTR524564:VTX524564 VJV524564:VKB524564 UZZ524564:VAF524564 UQD524564:UQJ524564 UGH524564:UGN524564 TWL524564:TWR524564 TMP524564:TMV524564 TCT524564:TCZ524564 SSX524564:STD524564 SJB524564:SJH524564 RZF524564:RZL524564 RPJ524564:RPP524564 RFN524564:RFT524564 QVR524564:QVX524564 QLV524564:QMB524564 QBZ524564:QCF524564 PSD524564:PSJ524564 PIH524564:PIN524564 OYL524564:OYR524564 OOP524564:OOV524564 OET524564:OEZ524564 NUX524564:NVD524564 NLB524564:NLH524564 NBF524564:NBL524564 MRJ524564:MRP524564 MHN524564:MHT524564 LXR524564:LXX524564 LNV524564:LOB524564 LDZ524564:LEF524564 KUD524564:KUJ524564 KKH524564:KKN524564 KAL524564:KAR524564 JQP524564:JQV524564 JGT524564:JGZ524564 IWX524564:IXD524564 INB524564:INH524564 IDF524564:IDL524564 HTJ524564:HTP524564 HJN524564:HJT524564 GZR524564:GZX524564 GPV524564:GQB524564 GFZ524564:GGF524564 FWD524564:FWJ524564 FMH524564:FMN524564 FCL524564:FCR524564 ESP524564:ESV524564 EIT524564:EIZ524564 DYX524564:DZD524564 DPB524564:DPH524564 DFF524564:DFL524564 CVJ524564:CVP524564 CLN524564:CLT524564 CBR524564:CBX524564 BRV524564:BSB524564 BHZ524564:BIF524564 AYD524564:AYJ524564 AOH524564:AON524564 AEL524564:AER524564 UP524564:UV524564 KT524564:KZ524564 AX524564:BD524564 WXF459028:WXL459028 WNJ459028:WNP459028 WDN459028:WDT459028 VTR459028:VTX459028 VJV459028:VKB459028 UZZ459028:VAF459028 UQD459028:UQJ459028 UGH459028:UGN459028 TWL459028:TWR459028 TMP459028:TMV459028 TCT459028:TCZ459028 SSX459028:STD459028 SJB459028:SJH459028 RZF459028:RZL459028 RPJ459028:RPP459028 RFN459028:RFT459028 QVR459028:QVX459028 QLV459028:QMB459028 QBZ459028:QCF459028 PSD459028:PSJ459028 PIH459028:PIN459028 OYL459028:OYR459028 OOP459028:OOV459028 OET459028:OEZ459028 NUX459028:NVD459028 NLB459028:NLH459028 NBF459028:NBL459028 MRJ459028:MRP459028 MHN459028:MHT459028 LXR459028:LXX459028 LNV459028:LOB459028 LDZ459028:LEF459028 KUD459028:KUJ459028 KKH459028:KKN459028 KAL459028:KAR459028 JQP459028:JQV459028 JGT459028:JGZ459028 IWX459028:IXD459028 INB459028:INH459028 IDF459028:IDL459028 HTJ459028:HTP459028 HJN459028:HJT459028 GZR459028:GZX459028 GPV459028:GQB459028 GFZ459028:GGF459028 FWD459028:FWJ459028 FMH459028:FMN459028 FCL459028:FCR459028 ESP459028:ESV459028 EIT459028:EIZ459028 DYX459028:DZD459028 DPB459028:DPH459028 DFF459028:DFL459028 CVJ459028:CVP459028 CLN459028:CLT459028 CBR459028:CBX459028 BRV459028:BSB459028 BHZ459028:BIF459028 AYD459028:AYJ459028 AOH459028:AON459028 AEL459028:AER459028 UP459028:UV459028 KT459028:KZ459028 AX459028:BD459028 WXF393492:WXL393492 WNJ393492:WNP393492 WDN393492:WDT393492 VTR393492:VTX393492 VJV393492:VKB393492 UZZ393492:VAF393492 UQD393492:UQJ393492 UGH393492:UGN393492 TWL393492:TWR393492 TMP393492:TMV393492 TCT393492:TCZ393492 SSX393492:STD393492 SJB393492:SJH393492 RZF393492:RZL393492 RPJ393492:RPP393492 RFN393492:RFT393492 QVR393492:QVX393492 QLV393492:QMB393492 QBZ393492:QCF393492 PSD393492:PSJ393492 PIH393492:PIN393492 OYL393492:OYR393492 OOP393492:OOV393492 OET393492:OEZ393492 NUX393492:NVD393492 NLB393492:NLH393492 NBF393492:NBL393492 MRJ393492:MRP393492 MHN393492:MHT393492 LXR393492:LXX393492 LNV393492:LOB393492 LDZ393492:LEF393492 KUD393492:KUJ393492 KKH393492:KKN393492 KAL393492:KAR393492 JQP393492:JQV393492 JGT393492:JGZ393492 IWX393492:IXD393492 INB393492:INH393492 IDF393492:IDL393492 HTJ393492:HTP393492 HJN393492:HJT393492 GZR393492:GZX393492 GPV393492:GQB393492 GFZ393492:GGF393492 FWD393492:FWJ393492 FMH393492:FMN393492 FCL393492:FCR393492 ESP393492:ESV393492 EIT393492:EIZ393492 DYX393492:DZD393492 DPB393492:DPH393492 DFF393492:DFL393492 CVJ393492:CVP393492 CLN393492:CLT393492 CBR393492:CBX393492 BRV393492:BSB393492 BHZ393492:BIF393492 AYD393492:AYJ393492 AOH393492:AON393492 AEL393492:AER393492 UP393492:UV393492 KT393492:KZ393492 AX393492:BD393492 WXF327956:WXL327956 WNJ327956:WNP327956 WDN327956:WDT327956 VTR327956:VTX327956 VJV327956:VKB327956 UZZ327956:VAF327956 UQD327956:UQJ327956 UGH327956:UGN327956 TWL327956:TWR327956 TMP327956:TMV327956 TCT327956:TCZ327956 SSX327956:STD327956 SJB327956:SJH327956 RZF327956:RZL327956 RPJ327956:RPP327956 RFN327956:RFT327956 QVR327956:QVX327956 QLV327956:QMB327956 QBZ327956:QCF327956 PSD327956:PSJ327956 PIH327956:PIN327956 OYL327956:OYR327956 OOP327956:OOV327956 OET327956:OEZ327956 NUX327956:NVD327956 NLB327956:NLH327956 NBF327956:NBL327956 MRJ327956:MRP327956 MHN327956:MHT327956 LXR327956:LXX327956 LNV327956:LOB327956 LDZ327956:LEF327956 KUD327956:KUJ327956 KKH327956:KKN327956 KAL327956:KAR327956 JQP327956:JQV327956 JGT327956:JGZ327956 IWX327956:IXD327956 INB327956:INH327956 IDF327956:IDL327956 HTJ327956:HTP327956 HJN327956:HJT327956 GZR327956:GZX327956 GPV327956:GQB327956 GFZ327956:GGF327956 FWD327956:FWJ327956 FMH327956:FMN327956 FCL327956:FCR327956 ESP327956:ESV327956 EIT327956:EIZ327956 DYX327956:DZD327956 DPB327956:DPH327956 DFF327956:DFL327956 CVJ327956:CVP327956 CLN327956:CLT327956 CBR327956:CBX327956 BRV327956:BSB327956 BHZ327956:BIF327956 AYD327956:AYJ327956 AOH327956:AON327956 AEL327956:AER327956 UP327956:UV327956 KT327956:KZ327956 AX327956:BD327956 WXF262420:WXL262420 WNJ262420:WNP262420 WDN262420:WDT262420 VTR262420:VTX262420 VJV262420:VKB262420 UZZ262420:VAF262420 UQD262420:UQJ262420 UGH262420:UGN262420 TWL262420:TWR262420 TMP262420:TMV262420 TCT262420:TCZ262420 SSX262420:STD262420 SJB262420:SJH262420 RZF262420:RZL262420 RPJ262420:RPP262420 RFN262420:RFT262420 QVR262420:QVX262420 QLV262420:QMB262420 QBZ262420:QCF262420 PSD262420:PSJ262420 PIH262420:PIN262420 OYL262420:OYR262420 OOP262420:OOV262420 OET262420:OEZ262420 NUX262420:NVD262420 NLB262420:NLH262420 NBF262420:NBL262420 MRJ262420:MRP262420 MHN262420:MHT262420 LXR262420:LXX262420 LNV262420:LOB262420 LDZ262420:LEF262420 KUD262420:KUJ262420 KKH262420:KKN262420 KAL262420:KAR262420 JQP262420:JQV262420 JGT262420:JGZ262420 IWX262420:IXD262420 INB262420:INH262420 IDF262420:IDL262420 HTJ262420:HTP262420 HJN262420:HJT262420 GZR262420:GZX262420 GPV262420:GQB262420 GFZ262420:GGF262420 FWD262420:FWJ262420 FMH262420:FMN262420 FCL262420:FCR262420 ESP262420:ESV262420 EIT262420:EIZ262420 DYX262420:DZD262420 DPB262420:DPH262420 DFF262420:DFL262420 CVJ262420:CVP262420 CLN262420:CLT262420 CBR262420:CBX262420 BRV262420:BSB262420 BHZ262420:BIF262420 AYD262420:AYJ262420 AOH262420:AON262420 AEL262420:AER262420 UP262420:UV262420 KT262420:KZ262420 AX262420:BD262420 WXF196884:WXL196884 WNJ196884:WNP196884 WDN196884:WDT196884 VTR196884:VTX196884 VJV196884:VKB196884 UZZ196884:VAF196884 UQD196884:UQJ196884 UGH196884:UGN196884 TWL196884:TWR196884 TMP196884:TMV196884 TCT196884:TCZ196884 SSX196884:STD196884 SJB196884:SJH196884 RZF196884:RZL196884 RPJ196884:RPP196884 RFN196884:RFT196884 QVR196884:QVX196884 QLV196884:QMB196884 QBZ196884:QCF196884 PSD196884:PSJ196884 PIH196884:PIN196884 OYL196884:OYR196884 OOP196884:OOV196884 OET196884:OEZ196884 NUX196884:NVD196884 NLB196884:NLH196884 NBF196884:NBL196884 MRJ196884:MRP196884 MHN196884:MHT196884 LXR196884:LXX196884 LNV196884:LOB196884 LDZ196884:LEF196884 KUD196884:KUJ196884 KKH196884:KKN196884 KAL196884:KAR196884 JQP196884:JQV196884 JGT196884:JGZ196884 IWX196884:IXD196884 INB196884:INH196884 IDF196884:IDL196884 HTJ196884:HTP196884 HJN196884:HJT196884 GZR196884:GZX196884 GPV196884:GQB196884 GFZ196884:GGF196884 FWD196884:FWJ196884 FMH196884:FMN196884 FCL196884:FCR196884 ESP196884:ESV196884 EIT196884:EIZ196884 DYX196884:DZD196884 DPB196884:DPH196884 DFF196884:DFL196884 CVJ196884:CVP196884 CLN196884:CLT196884 CBR196884:CBX196884 BRV196884:BSB196884 BHZ196884:BIF196884 AYD196884:AYJ196884 AOH196884:AON196884 AEL196884:AER196884 UP196884:UV196884 KT196884:KZ196884 AX196884:BD196884 WXF131348:WXL131348 WNJ131348:WNP131348 WDN131348:WDT131348 VTR131348:VTX131348 VJV131348:VKB131348 UZZ131348:VAF131348 UQD131348:UQJ131348 UGH131348:UGN131348 TWL131348:TWR131348 TMP131348:TMV131348 TCT131348:TCZ131348 SSX131348:STD131348 SJB131348:SJH131348 RZF131348:RZL131348 RPJ131348:RPP131348 RFN131348:RFT131348 QVR131348:QVX131348 QLV131348:QMB131348 QBZ131348:QCF131348 PSD131348:PSJ131348 PIH131348:PIN131348 OYL131348:OYR131348 OOP131348:OOV131348 OET131348:OEZ131348 NUX131348:NVD131348 NLB131348:NLH131348 NBF131348:NBL131348 MRJ131348:MRP131348 MHN131348:MHT131348 LXR131348:LXX131348 LNV131348:LOB131348 LDZ131348:LEF131348 KUD131348:KUJ131348 KKH131348:KKN131348 KAL131348:KAR131348 JQP131348:JQV131348 JGT131348:JGZ131348 IWX131348:IXD131348 INB131348:INH131348 IDF131348:IDL131348 HTJ131348:HTP131348 HJN131348:HJT131348 GZR131348:GZX131348 GPV131348:GQB131348 GFZ131348:GGF131348 FWD131348:FWJ131348 FMH131348:FMN131348 FCL131348:FCR131348 ESP131348:ESV131348 EIT131348:EIZ131348 DYX131348:DZD131348 DPB131348:DPH131348 DFF131348:DFL131348 CVJ131348:CVP131348 CLN131348:CLT131348 CBR131348:CBX131348 BRV131348:BSB131348 BHZ131348:BIF131348 AYD131348:AYJ131348 AOH131348:AON131348 AEL131348:AER131348 UP131348:UV131348 KT131348:KZ131348 AX131348:BD131348 WXF65812:WXL65812 WNJ65812:WNP65812 WDN65812:WDT65812 VTR65812:VTX65812 VJV65812:VKB65812 UZZ65812:VAF65812 UQD65812:UQJ65812 UGH65812:UGN65812 TWL65812:TWR65812 TMP65812:TMV65812 TCT65812:TCZ65812 SSX65812:STD65812 SJB65812:SJH65812 RZF65812:RZL65812 RPJ65812:RPP65812 RFN65812:RFT65812 QVR65812:QVX65812 QLV65812:QMB65812 QBZ65812:QCF65812 PSD65812:PSJ65812 PIH65812:PIN65812 OYL65812:OYR65812 OOP65812:OOV65812 OET65812:OEZ65812 NUX65812:NVD65812 NLB65812:NLH65812 NBF65812:NBL65812 MRJ65812:MRP65812 MHN65812:MHT65812 LXR65812:LXX65812 LNV65812:LOB65812 LDZ65812:LEF65812 KUD65812:KUJ65812 KKH65812:KKN65812 KAL65812:KAR65812 JQP65812:JQV65812 JGT65812:JGZ65812 IWX65812:IXD65812 INB65812:INH65812 IDF65812:IDL65812 HTJ65812:HTP65812 HJN65812:HJT65812 GZR65812:GZX65812 GPV65812:GQB65812 GFZ65812:GGF65812 FWD65812:FWJ65812 FMH65812:FMN65812 FCL65812:FCR65812 ESP65812:ESV65812 EIT65812:EIZ65812 DYX65812:DZD65812 DPB65812:DPH65812 DFF65812:DFL65812 CVJ65812:CVP65812 CLN65812:CLT65812 CBR65812:CBX65812 BRV65812:BSB65812 BHZ65812:BIF65812 AYD65812:AYJ65812 AOH65812:AON65812 AEL65812:AER65812 UP65812:UV65812 KT65812:KZ65812 AX65812:BD65812 WXF276:WXL276 WNJ276:WNP276 WDN276:WDT276 VTR276:VTX276 VJV276:VKB276 UZZ276:VAF276 UQD276:UQJ276 UGH276:UGN276 TWL276:TWR276 TMP276:TMV276 TCT276:TCZ276 SSX276:STD276 SJB276:SJH276 RZF276:RZL276 RPJ276:RPP276 RFN276:RFT276 QVR276:QVX276 QLV276:QMB276 QBZ276:QCF276 PSD276:PSJ276 PIH276:PIN276 OYL276:OYR276 OOP276:OOV276 OET276:OEZ276 NUX276:NVD276 NLB276:NLH276 NBF276:NBL276 MRJ276:MRP276 MHN276:MHT276 LXR276:LXX276 LNV276:LOB276 LDZ276:LEF276 KUD276:KUJ276 KKH276:KKN276 KAL276:KAR276 JQP276:JQV276 JGT276:JGZ276 IWX276:IXD276 INB276:INH276 IDF276:IDL276 HTJ276:HTP276 HJN276:HJT276 GZR276:GZX276 GPV276:GQB276 GFZ276:GGF276 FWD276:FWJ276 FMH276:FMN276 FCL276:FCR276 ESP276:ESV276 EIT276:EIZ276 DYX276:DZD276 DPB276:DPH276 DFF276:DFL276 CVJ276:CVP276 CLN276:CLT276 CBR276:CBX276 BRV276:BSB276 BHZ276:BIF276 AYD276:AYJ276 AOH276:AON276 AEL276:AER276 UP276:UV276 KT276:KZ276 AX276:BD276 WXF983309:WXL983313 WNJ983309:WNP983313 WDN983309:WDT983313 VTR983309:VTX983313 VJV983309:VKB983313 UZZ983309:VAF983313 UQD983309:UQJ983313 UGH983309:UGN983313 TWL983309:TWR983313 TMP983309:TMV983313 TCT983309:TCZ983313 SSX983309:STD983313 SJB983309:SJH983313 RZF983309:RZL983313 RPJ983309:RPP983313 RFN983309:RFT983313 QVR983309:QVX983313 QLV983309:QMB983313 QBZ983309:QCF983313 PSD983309:PSJ983313 PIH983309:PIN983313 OYL983309:OYR983313 OOP983309:OOV983313 OET983309:OEZ983313 NUX983309:NVD983313 NLB983309:NLH983313 NBF983309:NBL983313 MRJ983309:MRP983313 MHN983309:MHT983313 LXR983309:LXX983313 LNV983309:LOB983313 LDZ983309:LEF983313 KUD983309:KUJ983313 KKH983309:KKN983313 KAL983309:KAR983313 JQP983309:JQV983313 JGT983309:JGZ983313 IWX983309:IXD983313 INB983309:INH983313 IDF983309:IDL983313 HTJ983309:HTP983313 HJN983309:HJT983313 GZR983309:GZX983313 GPV983309:GQB983313 GFZ983309:GGF983313 FWD983309:FWJ983313 FMH983309:FMN983313 FCL983309:FCR983313 ESP983309:ESV983313 EIT983309:EIZ983313 DYX983309:DZD983313 DPB983309:DPH983313 DFF983309:DFL983313 CVJ983309:CVP983313 CLN983309:CLT983313 CBR983309:CBX983313 BRV983309:BSB983313 BHZ983309:BIF983313 AYD983309:AYJ983313 AOH983309:AON983313 AEL983309:AER983313 UP983309:UV983313 KT983309:KZ983313 AX983309:BD983313 WXF917773:WXL917777 WNJ917773:WNP917777 WDN917773:WDT917777 VTR917773:VTX917777 VJV917773:VKB917777 UZZ917773:VAF917777 UQD917773:UQJ917777 UGH917773:UGN917777 TWL917773:TWR917777 TMP917773:TMV917777 TCT917773:TCZ917777 SSX917773:STD917777 SJB917773:SJH917777 RZF917773:RZL917777 RPJ917773:RPP917777 RFN917773:RFT917777 QVR917773:QVX917777 QLV917773:QMB917777 QBZ917773:QCF917777 PSD917773:PSJ917777 PIH917773:PIN917777 OYL917773:OYR917777 OOP917773:OOV917777 OET917773:OEZ917777 NUX917773:NVD917777 NLB917773:NLH917777 NBF917773:NBL917777 MRJ917773:MRP917777 MHN917773:MHT917777 LXR917773:LXX917777 LNV917773:LOB917777 LDZ917773:LEF917777 KUD917773:KUJ917777 KKH917773:KKN917777 KAL917773:KAR917777 JQP917773:JQV917777 JGT917773:JGZ917777 IWX917773:IXD917777 INB917773:INH917777 IDF917773:IDL917777 HTJ917773:HTP917777 HJN917773:HJT917777 GZR917773:GZX917777 GPV917773:GQB917777 GFZ917773:GGF917777 FWD917773:FWJ917777 FMH917773:FMN917777 FCL917773:FCR917777 ESP917773:ESV917777 EIT917773:EIZ917777 DYX917773:DZD917777 DPB917773:DPH917777 DFF917773:DFL917777 CVJ917773:CVP917777 CLN917773:CLT917777 CBR917773:CBX917777 BRV917773:BSB917777 BHZ917773:BIF917777 AYD917773:AYJ917777 AOH917773:AON917777 AEL917773:AER917777 UP917773:UV917777 KT917773:KZ917777 AX917773:BD917777 WXF852237:WXL852241 WNJ852237:WNP852241 WDN852237:WDT852241 VTR852237:VTX852241 VJV852237:VKB852241 UZZ852237:VAF852241 UQD852237:UQJ852241 UGH852237:UGN852241 TWL852237:TWR852241 TMP852237:TMV852241 TCT852237:TCZ852241 SSX852237:STD852241 SJB852237:SJH852241 RZF852237:RZL852241 RPJ852237:RPP852241 RFN852237:RFT852241 QVR852237:QVX852241 QLV852237:QMB852241 QBZ852237:QCF852241 PSD852237:PSJ852241 PIH852237:PIN852241 OYL852237:OYR852241 OOP852237:OOV852241 OET852237:OEZ852241 NUX852237:NVD852241 NLB852237:NLH852241 NBF852237:NBL852241 MRJ852237:MRP852241 MHN852237:MHT852241 LXR852237:LXX852241 LNV852237:LOB852241 LDZ852237:LEF852241 KUD852237:KUJ852241 KKH852237:KKN852241 KAL852237:KAR852241 JQP852237:JQV852241 JGT852237:JGZ852241 IWX852237:IXD852241 INB852237:INH852241 IDF852237:IDL852241 HTJ852237:HTP852241 HJN852237:HJT852241 GZR852237:GZX852241 GPV852237:GQB852241 GFZ852237:GGF852241 FWD852237:FWJ852241 FMH852237:FMN852241 FCL852237:FCR852241 ESP852237:ESV852241 EIT852237:EIZ852241 DYX852237:DZD852241 DPB852237:DPH852241 DFF852237:DFL852241 CVJ852237:CVP852241 CLN852237:CLT852241 CBR852237:CBX852241 BRV852237:BSB852241 BHZ852237:BIF852241 AYD852237:AYJ852241 AOH852237:AON852241 AEL852237:AER852241 UP852237:UV852241 KT852237:KZ852241 AX852237:BD852241 WXF786701:WXL786705 WNJ786701:WNP786705 WDN786701:WDT786705 VTR786701:VTX786705 VJV786701:VKB786705 UZZ786701:VAF786705 UQD786701:UQJ786705 UGH786701:UGN786705 TWL786701:TWR786705 TMP786701:TMV786705 TCT786701:TCZ786705 SSX786701:STD786705 SJB786701:SJH786705 RZF786701:RZL786705 RPJ786701:RPP786705 RFN786701:RFT786705 QVR786701:QVX786705 QLV786701:QMB786705 QBZ786701:QCF786705 PSD786701:PSJ786705 PIH786701:PIN786705 OYL786701:OYR786705 OOP786701:OOV786705 OET786701:OEZ786705 NUX786701:NVD786705 NLB786701:NLH786705 NBF786701:NBL786705 MRJ786701:MRP786705 MHN786701:MHT786705 LXR786701:LXX786705 LNV786701:LOB786705 LDZ786701:LEF786705 KUD786701:KUJ786705 KKH786701:KKN786705 KAL786701:KAR786705 JQP786701:JQV786705 JGT786701:JGZ786705 IWX786701:IXD786705 INB786701:INH786705 IDF786701:IDL786705 HTJ786701:HTP786705 HJN786701:HJT786705 GZR786701:GZX786705 GPV786701:GQB786705 GFZ786701:GGF786705 FWD786701:FWJ786705 FMH786701:FMN786705 FCL786701:FCR786705 ESP786701:ESV786705 EIT786701:EIZ786705 DYX786701:DZD786705 DPB786701:DPH786705 DFF786701:DFL786705 CVJ786701:CVP786705 CLN786701:CLT786705 CBR786701:CBX786705 BRV786701:BSB786705 BHZ786701:BIF786705 AYD786701:AYJ786705 AOH786701:AON786705 AEL786701:AER786705 UP786701:UV786705 KT786701:KZ786705 AX786701:BD786705 WXF721165:WXL721169 WNJ721165:WNP721169 WDN721165:WDT721169 VTR721165:VTX721169 VJV721165:VKB721169 UZZ721165:VAF721169 UQD721165:UQJ721169 UGH721165:UGN721169 TWL721165:TWR721169 TMP721165:TMV721169 TCT721165:TCZ721169 SSX721165:STD721169 SJB721165:SJH721169 RZF721165:RZL721169 RPJ721165:RPP721169 RFN721165:RFT721169 QVR721165:QVX721169 QLV721165:QMB721169 QBZ721165:QCF721169 PSD721165:PSJ721169 PIH721165:PIN721169 OYL721165:OYR721169 OOP721165:OOV721169 OET721165:OEZ721169 NUX721165:NVD721169 NLB721165:NLH721169 NBF721165:NBL721169 MRJ721165:MRP721169 MHN721165:MHT721169 LXR721165:LXX721169 LNV721165:LOB721169 LDZ721165:LEF721169 KUD721165:KUJ721169 KKH721165:KKN721169 KAL721165:KAR721169 JQP721165:JQV721169 JGT721165:JGZ721169 IWX721165:IXD721169 INB721165:INH721169 IDF721165:IDL721169 HTJ721165:HTP721169 HJN721165:HJT721169 GZR721165:GZX721169 GPV721165:GQB721169 GFZ721165:GGF721169 FWD721165:FWJ721169 FMH721165:FMN721169 FCL721165:FCR721169 ESP721165:ESV721169 EIT721165:EIZ721169 DYX721165:DZD721169 DPB721165:DPH721169 DFF721165:DFL721169 CVJ721165:CVP721169 CLN721165:CLT721169 CBR721165:CBX721169 BRV721165:BSB721169 BHZ721165:BIF721169 AYD721165:AYJ721169 AOH721165:AON721169 AEL721165:AER721169 UP721165:UV721169 KT721165:KZ721169 AX721165:BD721169 WXF655629:WXL655633 WNJ655629:WNP655633 WDN655629:WDT655633 VTR655629:VTX655633 VJV655629:VKB655633 UZZ655629:VAF655633 UQD655629:UQJ655633 UGH655629:UGN655633 TWL655629:TWR655633 TMP655629:TMV655633 TCT655629:TCZ655633 SSX655629:STD655633 SJB655629:SJH655633 RZF655629:RZL655633 RPJ655629:RPP655633 RFN655629:RFT655633 QVR655629:QVX655633 QLV655629:QMB655633 QBZ655629:QCF655633 PSD655629:PSJ655633 PIH655629:PIN655633 OYL655629:OYR655633 OOP655629:OOV655633 OET655629:OEZ655633 NUX655629:NVD655633 NLB655629:NLH655633 NBF655629:NBL655633 MRJ655629:MRP655633 MHN655629:MHT655633 LXR655629:LXX655633 LNV655629:LOB655633 LDZ655629:LEF655633 KUD655629:KUJ655633 KKH655629:KKN655633 KAL655629:KAR655633 JQP655629:JQV655633 JGT655629:JGZ655633 IWX655629:IXD655633 INB655629:INH655633 IDF655629:IDL655633 HTJ655629:HTP655633 HJN655629:HJT655633 GZR655629:GZX655633 GPV655629:GQB655633 GFZ655629:GGF655633 FWD655629:FWJ655633 FMH655629:FMN655633 FCL655629:FCR655633 ESP655629:ESV655633 EIT655629:EIZ655633 DYX655629:DZD655633 DPB655629:DPH655633 DFF655629:DFL655633 CVJ655629:CVP655633 CLN655629:CLT655633 CBR655629:CBX655633 BRV655629:BSB655633 BHZ655629:BIF655633 AYD655629:AYJ655633 AOH655629:AON655633 AEL655629:AER655633 UP655629:UV655633 KT655629:KZ655633 AX655629:BD655633 WXF590093:WXL590097 WNJ590093:WNP590097 WDN590093:WDT590097 VTR590093:VTX590097 VJV590093:VKB590097 UZZ590093:VAF590097 UQD590093:UQJ590097 UGH590093:UGN590097 TWL590093:TWR590097 TMP590093:TMV590097 TCT590093:TCZ590097 SSX590093:STD590097 SJB590093:SJH590097 RZF590093:RZL590097 RPJ590093:RPP590097 RFN590093:RFT590097 QVR590093:QVX590097 QLV590093:QMB590097 QBZ590093:QCF590097 PSD590093:PSJ590097 PIH590093:PIN590097 OYL590093:OYR590097 OOP590093:OOV590097 OET590093:OEZ590097 NUX590093:NVD590097 NLB590093:NLH590097 NBF590093:NBL590097 MRJ590093:MRP590097 MHN590093:MHT590097 LXR590093:LXX590097 LNV590093:LOB590097 LDZ590093:LEF590097 KUD590093:KUJ590097 KKH590093:KKN590097 KAL590093:KAR590097 JQP590093:JQV590097 JGT590093:JGZ590097 IWX590093:IXD590097 INB590093:INH590097 IDF590093:IDL590097 HTJ590093:HTP590097 HJN590093:HJT590097 GZR590093:GZX590097 GPV590093:GQB590097 GFZ590093:GGF590097 FWD590093:FWJ590097 FMH590093:FMN590097 FCL590093:FCR590097 ESP590093:ESV590097 EIT590093:EIZ590097 DYX590093:DZD590097 DPB590093:DPH590097 DFF590093:DFL590097 CVJ590093:CVP590097 CLN590093:CLT590097 CBR590093:CBX590097 BRV590093:BSB590097 BHZ590093:BIF590097 AYD590093:AYJ590097 AOH590093:AON590097 AEL590093:AER590097 UP590093:UV590097 KT590093:KZ590097 AX590093:BD590097 WXF524557:WXL524561 WNJ524557:WNP524561 WDN524557:WDT524561 VTR524557:VTX524561 VJV524557:VKB524561 UZZ524557:VAF524561 UQD524557:UQJ524561 UGH524557:UGN524561 TWL524557:TWR524561 TMP524557:TMV524561 TCT524557:TCZ524561 SSX524557:STD524561 SJB524557:SJH524561 RZF524557:RZL524561 RPJ524557:RPP524561 RFN524557:RFT524561 QVR524557:QVX524561 QLV524557:QMB524561 QBZ524557:QCF524561 PSD524557:PSJ524561 PIH524557:PIN524561 OYL524557:OYR524561 OOP524557:OOV524561 OET524557:OEZ524561 NUX524557:NVD524561 NLB524557:NLH524561 NBF524557:NBL524561 MRJ524557:MRP524561 MHN524557:MHT524561 LXR524557:LXX524561 LNV524557:LOB524561 LDZ524557:LEF524561 KUD524557:KUJ524561 KKH524557:KKN524561 KAL524557:KAR524561 JQP524557:JQV524561 JGT524557:JGZ524561 IWX524557:IXD524561 INB524557:INH524561 IDF524557:IDL524561 HTJ524557:HTP524561 HJN524557:HJT524561 GZR524557:GZX524561 GPV524557:GQB524561 GFZ524557:GGF524561 FWD524557:FWJ524561 FMH524557:FMN524561 FCL524557:FCR524561 ESP524557:ESV524561 EIT524557:EIZ524561 DYX524557:DZD524561 DPB524557:DPH524561 DFF524557:DFL524561 CVJ524557:CVP524561 CLN524557:CLT524561 CBR524557:CBX524561 BRV524557:BSB524561 BHZ524557:BIF524561 AYD524557:AYJ524561 AOH524557:AON524561 AEL524557:AER524561 UP524557:UV524561 KT524557:KZ524561 AX524557:BD524561 WXF459021:WXL459025 WNJ459021:WNP459025 WDN459021:WDT459025 VTR459021:VTX459025 VJV459021:VKB459025 UZZ459021:VAF459025 UQD459021:UQJ459025 UGH459021:UGN459025 TWL459021:TWR459025 TMP459021:TMV459025 TCT459021:TCZ459025 SSX459021:STD459025 SJB459021:SJH459025 RZF459021:RZL459025 RPJ459021:RPP459025 RFN459021:RFT459025 QVR459021:QVX459025 QLV459021:QMB459025 QBZ459021:QCF459025 PSD459021:PSJ459025 PIH459021:PIN459025 OYL459021:OYR459025 OOP459021:OOV459025 OET459021:OEZ459025 NUX459021:NVD459025 NLB459021:NLH459025 NBF459021:NBL459025 MRJ459021:MRP459025 MHN459021:MHT459025 LXR459021:LXX459025 LNV459021:LOB459025 LDZ459021:LEF459025 KUD459021:KUJ459025 KKH459021:KKN459025 KAL459021:KAR459025 JQP459021:JQV459025 JGT459021:JGZ459025 IWX459021:IXD459025 INB459021:INH459025 IDF459021:IDL459025 HTJ459021:HTP459025 HJN459021:HJT459025 GZR459021:GZX459025 GPV459021:GQB459025 GFZ459021:GGF459025 FWD459021:FWJ459025 FMH459021:FMN459025 FCL459021:FCR459025 ESP459021:ESV459025 EIT459021:EIZ459025 DYX459021:DZD459025 DPB459021:DPH459025 DFF459021:DFL459025 CVJ459021:CVP459025 CLN459021:CLT459025 CBR459021:CBX459025 BRV459021:BSB459025 BHZ459021:BIF459025 AYD459021:AYJ459025 AOH459021:AON459025 AEL459021:AER459025 UP459021:UV459025 KT459021:KZ459025 AX459021:BD459025 WXF393485:WXL393489 WNJ393485:WNP393489 WDN393485:WDT393489 VTR393485:VTX393489 VJV393485:VKB393489 UZZ393485:VAF393489 UQD393485:UQJ393489 UGH393485:UGN393489 TWL393485:TWR393489 TMP393485:TMV393489 TCT393485:TCZ393489 SSX393485:STD393489 SJB393485:SJH393489 RZF393485:RZL393489 RPJ393485:RPP393489 RFN393485:RFT393489 QVR393485:QVX393489 QLV393485:QMB393489 QBZ393485:QCF393489 PSD393485:PSJ393489 PIH393485:PIN393489 OYL393485:OYR393489 OOP393485:OOV393489 OET393485:OEZ393489 NUX393485:NVD393489 NLB393485:NLH393489 NBF393485:NBL393489 MRJ393485:MRP393489 MHN393485:MHT393489 LXR393485:LXX393489 LNV393485:LOB393489 LDZ393485:LEF393489 KUD393485:KUJ393489 KKH393485:KKN393489 KAL393485:KAR393489 JQP393485:JQV393489 JGT393485:JGZ393489 IWX393485:IXD393489 INB393485:INH393489 IDF393485:IDL393489 HTJ393485:HTP393489 HJN393485:HJT393489 GZR393485:GZX393489 GPV393485:GQB393489 GFZ393485:GGF393489 FWD393485:FWJ393489 FMH393485:FMN393489 FCL393485:FCR393489 ESP393485:ESV393489 EIT393485:EIZ393489 DYX393485:DZD393489 DPB393485:DPH393489 DFF393485:DFL393489 CVJ393485:CVP393489 CLN393485:CLT393489 CBR393485:CBX393489 BRV393485:BSB393489 BHZ393485:BIF393489 AYD393485:AYJ393489 AOH393485:AON393489 AEL393485:AER393489 UP393485:UV393489 KT393485:KZ393489 AX393485:BD393489 WXF327949:WXL327953 WNJ327949:WNP327953 WDN327949:WDT327953 VTR327949:VTX327953 VJV327949:VKB327953 UZZ327949:VAF327953 UQD327949:UQJ327953 UGH327949:UGN327953 TWL327949:TWR327953 TMP327949:TMV327953 TCT327949:TCZ327953 SSX327949:STD327953 SJB327949:SJH327953 RZF327949:RZL327953 RPJ327949:RPP327953 RFN327949:RFT327953 QVR327949:QVX327953 QLV327949:QMB327953 QBZ327949:QCF327953 PSD327949:PSJ327953 PIH327949:PIN327953 OYL327949:OYR327953 OOP327949:OOV327953 OET327949:OEZ327953 NUX327949:NVD327953 NLB327949:NLH327953 NBF327949:NBL327953 MRJ327949:MRP327953 MHN327949:MHT327953 LXR327949:LXX327953 LNV327949:LOB327953 LDZ327949:LEF327953 KUD327949:KUJ327953 KKH327949:KKN327953 KAL327949:KAR327953 JQP327949:JQV327953 JGT327949:JGZ327953 IWX327949:IXD327953 INB327949:INH327953 IDF327949:IDL327953 HTJ327949:HTP327953 HJN327949:HJT327953 GZR327949:GZX327953 GPV327949:GQB327953 GFZ327949:GGF327953 FWD327949:FWJ327953 FMH327949:FMN327953 FCL327949:FCR327953 ESP327949:ESV327953 EIT327949:EIZ327953 DYX327949:DZD327953 DPB327949:DPH327953 DFF327949:DFL327953 CVJ327949:CVP327953 CLN327949:CLT327953 CBR327949:CBX327953 BRV327949:BSB327953 BHZ327949:BIF327953 AYD327949:AYJ327953 AOH327949:AON327953 AEL327949:AER327953 UP327949:UV327953 KT327949:KZ327953 AX327949:BD327953 WXF262413:WXL262417 WNJ262413:WNP262417 WDN262413:WDT262417 VTR262413:VTX262417 VJV262413:VKB262417 UZZ262413:VAF262417 UQD262413:UQJ262417 UGH262413:UGN262417 TWL262413:TWR262417 TMP262413:TMV262417 TCT262413:TCZ262417 SSX262413:STD262417 SJB262413:SJH262417 RZF262413:RZL262417 RPJ262413:RPP262417 RFN262413:RFT262417 QVR262413:QVX262417 QLV262413:QMB262417 QBZ262413:QCF262417 PSD262413:PSJ262417 PIH262413:PIN262417 OYL262413:OYR262417 OOP262413:OOV262417 OET262413:OEZ262417 NUX262413:NVD262417 NLB262413:NLH262417 NBF262413:NBL262417 MRJ262413:MRP262417 MHN262413:MHT262417 LXR262413:LXX262417 LNV262413:LOB262417 LDZ262413:LEF262417 KUD262413:KUJ262417 KKH262413:KKN262417 KAL262413:KAR262417 JQP262413:JQV262417 JGT262413:JGZ262417 IWX262413:IXD262417 INB262413:INH262417 IDF262413:IDL262417 HTJ262413:HTP262417 HJN262413:HJT262417 GZR262413:GZX262417 GPV262413:GQB262417 GFZ262413:GGF262417 FWD262413:FWJ262417 FMH262413:FMN262417 FCL262413:FCR262417 ESP262413:ESV262417 EIT262413:EIZ262417 DYX262413:DZD262417 DPB262413:DPH262417 DFF262413:DFL262417 CVJ262413:CVP262417 CLN262413:CLT262417 CBR262413:CBX262417 BRV262413:BSB262417 BHZ262413:BIF262417 AYD262413:AYJ262417 AOH262413:AON262417 AEL262413:AER262417 UP262413:UV262417 KT262413:KZ262417 AX262413:BD262417 WXF196877:WXL196881 WNJ196877:WNP196881 WDN196877:WDT196881 VTR196877:VTX196881 VJV196877:VKB196881 UZZ196877:VAF196881 UQD196877:UQJ196881 UGH196877:UGN196881 TWL196877:TWR196881 TMP196877:TMV196881 TCT196877:TCZ196881 SSX196877:STD196881 SJB196877:SJH196881 RZF196877:RZL196881 RPJ196877:RPP196881 RFN196877:RFT196881 QVR196877:QVX196881 QLV196877:QMB196881 QBZ196877:QCF196881 PSD196877:PSJ196881 PIH196877:PIN196881 OYL196877:OYR196881 OOP196877:OOV196881 OET196877:OEZ196881 NUX196877:NVD196881 NLB196877:NLH196881 NBF196877:NBL196881 MRJ196877:MRP196881 MHN196877:MHT196881 LXR196877:LXX196881 LNV196877:LOB196881 LDZ196877:LEF196881 KUD196877:KUJ196881 KKH196877:KKN196881 KAL196877:KAR196881 JQP196877:JQV196881 JGT196877:JGZ196881 IWX196877:IXD196881 INB196877:INH196881 IDF196877:IDL196881 HTJ196877:HTP196881 HJN196877:HJT196881 GZR196877:GZX196881 GPV196877:GQB196881 GFZ196877:GGF196881 FWD196877:FWJ196881 FMH196877:FMN196881 FCL196877:FCR196881 ESP196877:ESV196881 EIT196877:EIZ196881 DYX196877:DZD196881 DPB196877:DPH196881 DFF196877:DFL196881 CVJ196877:CVP196881 CLN196877:CLT196881 CBR196877:CBX196881 BRV196877:BSB196881 BHZ196877:BIF196881 AYD196877:AYJ196881 AOH196877:AON196881 AEL196877:AER196881 UP196877:UV196881 KT196877:KZ196881 AX196877:BD196881 WXF131341:WXL131345 WNJ131341:WNP131345 WDN131341:WDT131345 VTR131341:VTX131345 VJV131341:VKB131345 UZZ131341:VAF131345 UQD131341:UQJ131345 UGH131341:UGN131345 TWL131341:TWR131345 TMP131341:TMV131345 TCT131341:TCZ131345 SSX131341:STD131345 SJB131341:SJH131345 RZF131341:RZL131345 RPJ131341:RPP131345 RFN131341:RFT131345 QVR131341:QVX131345 QLV131341:QMB131345 QBZ131341:QCF131345 PSD131341:PSJ131345 PIH131341:PIN131345 OYL131341:OYR131345 OOP131341:OOV131345 OET131341:OEZ131345 NUX131341:NVD131345 NLB131341:NLH131345 NBF131341:NBL131345 MRJ131341:MRP131345 MHN131341:MHT131345 LXR131341:LXX131345 LNV131341:LOB131345 LDZ131341:LEF131345 KUD131341:KUJ131345 KKH131341:KKN131345 KAL131341:KAR131345 JQP131341:JQV131345 JGT131341:JGZ131345 IWX131341:IXD131345 INB131341:INH131345 IDF131341:IDL131345 HTJ131341:HTP131345 HJN131341:HJT131345 GZR131341:GZX131345 GPV131341:GQB131345 GFZ131341:GGF131345 FWD131341:FWJ131345 FMH131341:FMN131345 FCL131341:FCR131345 ESP131341:ESV131345 EIT131341:EIZ131345 DYX131341:DZD131345 DPB131341:DPH131345 DFF131341:DFL131345 CVJ131341:CVP131345 CLN131341:CLT131345 CBR131341:CBX131345 BRV131341:BSB131345 BHZ131341:BIF131345 AYD131341:AYJ131345 AOH131341:AON131345 AEL131341:AER131345 UP131341:UV131345 KT131341:KZ131345 AX131341:BD131345 WXF65805:WXL65809 WNJ65805:WNP65809 WDN65805:WDT65809 VTR65805:VTX65809 VJV65805:VKB65809 UZZ65805:VAF65809 UQD65805:UQJ65809 UGH65805:UGN65809 TWL65805:TWR65809 TMP65805:TMV65809 TCT65805:TCZ65809 SSX65805:STD65809 SJB65805:SJH65809 RZF65805:RZL65809 RPJ65805:RPP65809 RFN65805:RFT65809 QVR65805:QVX65809 QLV65805:QMB65809 QBZ65805:QCF65809 PSD65805:PSJ65809 PIH65805:PIN65809 OYL65805:OYR65809 OOP65805:OOV65809 OET65805:OEZ65809 NUX65805:NVD65809 NLB65805:NLH65809 NBF65805:NBL65809 MRJ65805:MRP65809 MHN65805:MHT65809 LXR65805:LXX65809 LNV65805:LOB65809 LDZ65805:LEF65809 KUD65805:KUJ65809 KKH65805:KKN65809 KAL65805:KAR65809 JQP65805:JQV65809 JGT65805:JGZ65809 IWX65805:IXD65809 INB65805:INH65809 IDF65805:IDL65809 HTJ65805:HTP65809 HJN65805:HJT65809 GZR65805:GZX65809 GPV65805:GQB65809 GFZ65805:GGF65809 FWD65805:FWJ65809 FMH65805:FMN65809 FCL65805:FCR65809 ESP65805:ESV65809 EIT65805:EIZ65809 DYX65805:DZD65809 DPB65805:DPH65809 DFF65805:DFL65809 CVJ65805:CVP65809 CLN65805:CLT65809 CBR65805:CBX65809 BRV65805:BSB65809 BHZ65805:BIF65809 AYD65805:AYJ65809 AOH65805:AON65809 AEL65805:AER65809 UP65805:UV65809 KT65805:KZ65809 AX65805:BD65809 KT266:KZ273 WXF983302:WXL983304 WNJ983302:WNP983304 WDN983302:WDT983304 VTR983302:VTX983304 VJV983302:VKB983304 UZZ983302:VAF983304 UQD983302:UQJ983304 UGH983302:UGN983304 TWL983302:TWR983304 TMP983302:TMV983304 TCT983302:TCZ983304 SSX983302:STD983304 SJB983302:SJH983304 RZF983302:RZL983304 RPJ983302:RPP983304 RFN983302:RFT983304 QVR983302:QVX983304 QLV983302:QMB983304 QBZ983302:QCF983304 PSD983302:PSJ983304 PIH983302:PIN983304 OYL983302:OYR983304 OOP983302:OOV983304 OET983302:OEZ983304 NUX983302:NVD983304 NLB983302:NLH983304 NBF983302:NBL983304 MRJ983302:MRP983304 MHN983302:MHT983304 LXR983302:LXX983304 LNV983302:LOB983304 LDZ983302:LEF983304 KUD983302:KUJ983304 KKH983302:KKN983304 KAL983302:KAR983304 JQP983302:JQV983304 JGT983302:JGZ983304 IWX983302:IXD983304 INB983302:INH983304 IDF983302:IDL983304 HTJ983302:HTP983304 HJN983302:HJT983304 GZR983302:GZX983304 GPV983302:GQB983304 GFZ983302:GGF983304 FWD983302:FWJ983304 FMH983302:FMN983304 FCL983302:FCR983304 ESP983302:ESV983304 EIT983302:EIZ983304 DYX983302:DZD983304 DPB983302:DPH983304 DFF983302:DFL983304 CVJ983302:CVP983304 CLN983302:CLT983304 CBR983302:CBX983304 BRV983302:BSB983304 BHZ983302:BIF983304 AYD983302:AYJ983304 AOH983302:AON983304 AEL983302:AER983304 UP983302:UV983304 KT983302:KZ983304 AX983302:BD983304 WXF917766:WXL917768 WNJ917766:WNP917768 WDN917766:WDT917768 VTR917766:VTX917768 VJV917766:VKB917768 UZZ917766:VAF917768 UQD917766:UQJ917768 UGH917766:UGN917768 TWL917766:TWR917768 TMP917766:TMV917768 TCT917766:TCZ917768 SSX917766:STD917768 SJB917766:SJH917768 RZF917766:RZL917768 RPJ917766:RPP917768 RFN917766:RFT917768 QVR917766:QVX917768 QLV917766:QMB917768 QBZ917766:QCF917768 PSD917766:PSJ917768 PIH917766:PIN917768 OYL917766:OYR917768 OOP917766:OOV917768 OET917766:OEZ917768 NUX917766:NVD917768 NLB917766:NLH917768 NBF917766:NBL917768 MRJ917766:MRP917768 MHN917766:MHT917768 LXR917766:LXX917768 LNV917766:LOB917768 LDZ917766:LEF917768 KUD917766:KUJ917768 KKH917766:KKN917768 KAL917766:KAR917768 JQP917766:JQV917768 JGT917766:JGZ917768 IWX917766:IXD917768 INB917766:INH917768 IDF917766:IDL917768 HTJ917766:HTP917768 HJN917766:HJT917768 GZR917766:GZX917768 GPV917766:GQB917768 GFZ917766:GGF917768 FWD917766:FWJ917768 FMH917766:FMN917768 FCL917766:FCR917768 ESP917766:ESV917768 EIT917766:EIZ917768 DYX917766:DZD917768 DPB917766:DPH917768 DFF917766:DFL917768 CVJ917766:CVP917768 CLN917766:CLT917768 CBR917766:CBX917768 BRV917766:BSB917768 BHZ917766:BIF917768 AYD917766:AYJ917768 AOH917766:AON917768 AEL917766:AER917768 UP917766:UV917768 KT917766:KZ917768 AX917766:BD917768 WXF852230:WXL852232 WNJ852230:WNP852232 WDN852230:WDT852232 VTR852230:VTX852232 VJV852230:VKB852232 UZZ852230:VAF852232 UQD852230:UQJ852232 UGH852230:UGN852232 TWL852230:TWR852232 TMP852230:TMV852232 TCT852230:TCZ852232 SSX852230:STD852232 SJB852230:SJH852232 RZF852230:RZL852232 RPJ852230:RPP852232 RFN852230:RFT852232 QVR852230:QVX852232 QLV852230:QMB852232 QBZ852230:QCF852232 PSD852230:PSJ852232 PIH852230:PIN852232 OYL852230:OYR852232 OOP852230:OOV852232 OET852230:OEZ852232 NUX852230:NVD852232 NLB852230:NLH852232 NBF852230:NBL852232 MRJ852230:MRP852232 MHN852230:MHT852232 LXR852230:LXX852232 LNV852230:LOB852232 LDZ852230:LEF852232 KUD852230:KUJ852232 KKH852230:KKN852232 KAL852230:KAR852232 JQP852230:JQV852232 JGT852230:JGZ852232 IWX852230:IXD852232 INB852230:INH852232 IDF852230:IDL852232 HTJ852230:HTP852232 HJN852230:HJT852232 GZR852230:GZX852232 GPV852230:GQB852232 GFZ852230:GGF852232 FWD852230:FWJ852232 FMH852230:FMN852232 FCL852230:FCR852232 ESP852230:ESV852232 EIT852230:EIZ852232 DYX852230:DZD852232 DPB852230:DPH852232 DFF852230:DFL852232 CVJ852230:CVP852232 CLN852230:CLT852232 CBR852230:CBX852232 BRV852230:BSB852232 BHZ852230:BIF852232 AYD852230:AYJ852232 AOH852230:AON852232 AEL852230:AER852232 UP852230:UV852232 KT852230:KZ852232 AX852230:BD852232 WXF786694:WXL786696 WNJ786694:WNP786696 WDN786694:WDT786696 VTR786694:VTX786696 VJV786694:VKB786696 UZZ786694:VAF786696 UQD786694:UQJ786696 UGH786694:UGN786696 TWL786694:TWR786696 TMP786694:TMV786696 TCT786694:TCZ786696 SSX786694:STD786696 SJB786694:SJH786696 RZF786694:RZL786696 RPJ786694:RPP786696 RFN786694:RFT786696 QVR786694:QVX786696 QLV786694:QMB786696 QBZ786694:QCF786696 PSD786694:PSJ786696 PIH786694:PIN786696 OYL786694:OYR786696 OOP786694:OOV786696 OET786694:OEZ786696 NUX786694:NVD786696 NLB786694:NLH786696 NBF786694:NBL786696 MRJ786694:MRP786696 MHN786694:MHT786696 LXR786694:LXX786696 LNV786694:LOB786696 LDZ786694:LEF786696 KUD786694:KUJ786696 KKH786694:KKN786696 KAL786694:KAR786696 JQP786694:JQV786696 JGT786694:JGZ786696 IWX786694:IXD786696 INB786694:INH786696 IDF786694:IDL786696 HTJ786694:HTP786696 HJN786694:HJT786696 GZR786694:GZX786696 GPV786694:GQB786696 GFZ786694:GGF786696 FWD786694:FWJ786696 FMH786694:FMN786696 FCL786694:FCR786696 ESP786694:ESV786696 EIT786694:EIZ786696 DYX786694:DZD786696 DPB786694:DPH786696 DFF786694:DFL786696 CVJ786694:CVP786696 CLN786694:CLT786696 CBR786694:CBX786696 BRV786694:BSB786696 BHZ786694:BIF786696 AYD786694:AYJ786696 AOH786694:AON786696 AEL786694:AER786696 UP786694:UV786696 KT786694:KZ786696 AX786694:BD786696 WXF721158:WXL721160 WNJ721158:WNP721160 WDN721158:WDT721160 VTR721158:VTX721160 VJV721158:VKB721160 UZZ721158:VAF721160 UQD721158:UQJ721160 UGH721158:UGN721160 TWL721158:TWR721160 TMP721158:TMV721160 TCT721158:TCZ721160 SSX721158:STD721160 SJB721158:SJH721160 RZF721158:RZL721160 RPJ721158:RPP721160 RFN721158:RFT721160 QVR721158:QVX721160 QLV721158:QMB721160 QBZ721158:QCF721160 PSD721158:PSJ721160 PIH721158:PIN721160 OYL721158:OYR721160 OOP721158:OOV721160 OET721158:OEZ721160 NUX721158:NVD721160 NLB721158:NLH721160 NBF721158:NBL721160 MRJ721158:MRP721160 MHN721158:MHT721160 LXR721158:LXX721160 LNV721158:LOB721160 LDZ721158:LEF721160 KUD721158:KUJ721160 KKH721158:KKN721160 KAL721158:KAR721160 JQP721158:JQV721160 JGT721158:JGZ721160 IWX721158:IXD721160 INB721158:INH721160 IDF721158:IDL721160 HTJ721158:HTP721160 HJN721158:HJT721160 GZR721158:GZX721160 GPV721158:GQB721160 GFZ721158:GGF721160 FWD721158:FWJ721160 FMH721158:FMN721160 FCL721158:FCR721160 ESP721158:ESV721160 EIT721158:EIZ721160 DYX721158:DZD721160 DPB721158:DPH721160 DFF721158:DFL721160 CVJ721158:CVP721160 CLN721158:CLT721160 CBR721158:CBX721160 BRV721158:BSB721160 BHZ721158:BIF721160 AYD721158:AYJ721160 AOH721158:AON721160 AEL721158:AER721160 UP721158:UV721160 KT721158:KZ721160 AX721158:BD721160 WXF655622:WXL655624 WNJ655622:WNP655624 WDN655622:WDT655624 VTR655622:VTX655624 VJV655622:VKB655624 UZZ655622:VAF655624 UQD655622:UQJ655624 UGH655622:UGN655624 TWL655622:TWR655624 TMP655622:TMV655624 TCT655622:TCZ655624 SSX655622:STD655624 SJB655622:SJH655624 RZF655622:RZL655624 RPJ655622:RPP655624 RFN655622:RFT655624 QVR655622:QVX655624 QLV655622:QMB655624 QBZ655622:QCF655624 PSD655622:PSJ655624 PIH655622:PIN655624 OYL655622:OYR655624 OOP655622:OOV655624 OET655622:OEZ655624 NUX655622:NVD655624 NLB655622:NLH655624 NBF655622:NBL655624 MRJ655622:MRP655624 MHN655622:MHT655624 LXR655622:LXX655624 LNV655622:LOB655624 LDZ655622:LEF655624 KUD655622:KUJ655624 KKH655622:KKN655624 KAL655622:KAR655624 JQP655622:JQV655624 JGT655622:JGZ655624 IWX655622:IXD655624 INB655622:INH655624 IDF655622:IDL655624 HTJ655622:HTP655624 HJN655622:HJT655624 GZR655622:GZX655624 GPV655622:GQB655624 GFZ655622:GGF655624 FWD655622:FWJ655624 FMH655622:FMN655624 FCL655622:FCR655624 ESP655622:ESV655624 EIT655622:EIZ655624 DYX655622:DZD655624 DPB655622:DPH655624 DFF655622:DFL655624 CVJ655622:CVP655624 CLN655622:CLT655624 CBR655622:CBX655624 BRV655622:BSB655624 BHZ655622:BIF655624 AYD655622:AYJ655624 AOH655622:AON655624 AEL655622:AER655624 UP655622:UV655624 KT655622:KZ655624 AX655622:BD655624 WXF590086:WXL590088 WNJ590086:WNP590088 WDN590086:WDT590088 VTR590086:VTX590088 VJV590086:VKB590088 UZZ590086:VAF590088 UQD590086:UQJ590088 UGH590086:UGN590088 TWL590086:TWR590088 TMP590086:TMV590088 TCT590086:TCZ590088 SSX590086:STD590088 SJB590086:SJH590088 RZF590086:RZL590088 RPJ590086:RPP590088 RFN590086:RFT590088 QVR590086:QVX590088 QLV590086:QMB590088 QBZ590086:QCF590088 PSD590086:PSJ590088 PIH590086:PIN590088 OYL590086:OYR590088 OOP590086:OOV590088 OET590086:OEZ590088 NUX590086:NVD590088 NLB590086:NLH590088 NBF590086:NBL590088 MRJ590086:MRP590088 MHN590086:MHT590088 LXR590086:LXX590088 LNV590086:LOB590088 LDZ590086:LEF590088 KUD590086:KUJ590088 KKH590086:KKN590088 KAL590086:KAR590088 JQP590086:JQV590088 JGT590086:JGZ590088 IWX590086:IXD590088 INB590086:INH590088 IDF590086:IDL590088 HTJ590086:HTP590088 HJN590086:HJT590088 GZR590086:GZX590088 GPV590086:GQB590088 GFZ590086:GGF590088 FWD590086:FWJ590088 FMH590086:FMN590088 FCL590086:FCR590088 ESP590086:ESV590088 EIT590086:EIZ590088 DYX590086:DZD590088 DPB590086:DPH590088 DFF590086:DFL590088 CVJ590086:CVP590088 CLN590086:CLT590088 CBR590086:CBX590088 BRV590086:BSB590088 BHZ590086:BIF590088 AYD590086:AYJ590088 AOH590086:AON590088 AEL590086:AER590088 UP590086:UV590088 KT590086:KZ590088 AX590086:BD590088 WXF524550:WXL524552 WNJ524550:WNP524552 WDN524550:WDT524552 VTR524550:VTX524552 VJV524550:VKB524552 UZZ524550:VAF524552 UQD524550:UQJ524552 UGH524550:UGN524552 TWL524550:TWR524552 TMP524550:TMV524552 TCT524550:TCZ524552 SSX524550:STD524552 SJB524550:SJH524552 RZF524550:RZL524552 RPJ524550:RPP524552 RFN524550:RFT524552 QVR524550:QVX524552 QLV524550:QMB524552 QBZ524550:QCF524552 PSD524550:PSJ524552 PIH524550:PIN524552 OYL524550:OYR524552 OOP524550:OOV524552 OET524550:OEZ524552 NUX524550:NVD524552 NLB524550:NLH524552 NBF524550:NBL524552 MRJ524550:MRP524552 MHN524550:MHT524552 LXR524550:LXX524552 LNV524550:LOB524552 LDZ524550:LEF524552 KUD524550:KUJ524552 KKH524550:KKN524552 KAL524550:KAR524552 JQP524550:JQV524552 JGT524550:JGZ524552 IWX524550:IXD524552 INB524550:INH524552 IDF524550:IDL524552 HTJ524550:HTP524552 HJN524550:HJT524552 GZR524550:GZX524552 GPV524550:GQB524552 GFZ524550:GGF524552 FWD524550:FWJ524552 FMH524550:FMN524552 FCL524550:FCR524552 ESP524550:ESV524552 EIT524550:EIZ524552 DYX524550:DZD524552 DPB524550:DPH524552 DFF524550:DFL524552 CVJ524550:CVP524552 CLN524550:CLT524552 CBR524550:CBX524552 BRV524550:BSB524552 BHZ524550:BIF524552 AYD524550:AYJ524552 AOH524550:AON524552 AEL524550:AER524552 UP524550:UV524552 KT524550:KZ524552 AX524550:BD524552 WXF459014:WXL459016 WNJ459014:WNP459016 WDN459014:WDT459016 VTR459014:VTX459016 VJV459014:VKB459016 UZZ459014:VAF459016 UQD459014:UQJ459016 UGH459014:UGN459016 TWL459014:TWR459016 TMP459014:TMV459016 TCT459014:TCZ459016 SSX459014:STD459016 SJB459014:SJH459016 RZF459014:RZL459016 RPJ459014:RPP459016 RFN459014:RFT459016 QVR459014:QVX459016 QLV459014:QMB459016 QBZ459014:QCF459016 PSD459014:PSJ459016 PIH459014:PIN459016 OYL459014:OYR459016 OOP459014:OOV459016 OET459014:OEZ459016 NUX459014:NVD459016 NLB459014:NLH459016 NBF459014:NBL459016 MRJ459014:MRP459016 MHN459014:MHT459016 LXR459014:LXX459016 LNV459014:LOB459016 LDZ459014:LEF459016 KUD459014:KUJ459016 KKH459014:KKN459016 KAL459014:KAR459016 JQP459014:JQV459016 JGT459014:JGZ459016 IWX459014:IXD459016 INB459014:INH459016 IDF459014:IDL459016 HTJ459014:HTP459016 HJN459014:HJT459016 GZR459014:GZX459016 GPV459014:GQB459016 GFZ459014:GGF459016 FWD459014:FWJ459016 FMH459014:FMN459016 FCL459014:FCR459016 ESP459014:ESV459016 EIT459014:EIZ459016 DYX459014:DZD459016 DPB459014:DPH459016 DFF459014:DFL459016 CVJ459014:CVP459016 CLN459014:CLT459016 CBR459014:CBX459016 BRV459014:BSB459016 BHZ459014:BIF459016 AYD459014:AYJ459016 AOH459014:AON459016 AEL459014:AER459016 UP459014:UV459016 KT459014:KZ459016 AX459014:BD459016 WXF393478:WXL393480 WNJ393478:WNP393480 WDN393478:WDT393480 VTR393478:VTX393480 VJV393478:VKB393480 UZZ393478:VAF393480 UQD393478:UQJ393480 UGH393478:UGN393480 TWL393478:TWR393480 TMP393478:TMV393480 TCT393478:TCZ393480 SSX393478:STD393480 SJB393478:SJH393480 RZF393478:RZL393480 RPJ393478:RPP393480 RFN393478:RFT393480 QVR393478:QVX393480 QLV393478:QMB393480 QBZ393478:QCF393480 PSD393478:PSJ393480 PIH393478:PIN393480 OYL393478:OYR393480 OOP393478:OOV393480 OET393478:OEZ393480 NUX393478:NVD393480 NLB393478:NLH393480 NBF393478:NBL393480 MRJ393478:MRP393480 MHN393478:MHT393480 LXR393478:LXX393480 LNV393478:LOB393480 LDZ393478:LEF393480 KUD393478:KUJ393480 KKH393478:KKN393480 KAL393478:KAR393480 JQP393478:JQV393480 JGT393478:JGZ393480 IWX393478:IXD393480 INB393478:INH393480 IDF393478:IDL393480 HTJ393478:HTP393480 HJN393478:HJT393480 GZR393478:GZX393480 GPV393478:GQB393480 GFZ393478:GGF393480 FWD393478:FWJ393480 FMH393478:FMN393480 FCL393478:FCR393480 ESP393478:ESV393480 EIT393478:EIZ393480 DYX393478:DZD393480 DPB393478:DPH393480 DFF393478:DFL393480 CVJ393478:CVP393480 CLN393478:CLT393480 CBR393478:CBX393480 BRV393478:BSB393480 BHZ393478:BIF393480 AYD393478:AYJ393480 AOH393478:AON393480 AEL393478:AER393480 UP393478:UV393480 KT393478:KZ393480 AX393478:BD393480 WXF327942:WXL327944 WNJ327942:WNP327944 WDN327942:WDT327944 VTR327942:VTX327944 VJV327942:VKB327944 UZZ327942:VAF327944 UQD327942:UQJ327944 UGH327942:UGN327944 TWL327942:TWR327944 TMP327942:TMV327944 TCT327942:TCZ327944 SSX327942:STD327944 SJB327942:SJH327944 RZF327942:RZL327944 RPJ327942:RPP327944 RFN327942:RFT327944 QVR327942:QVX327944 QLV327942:QMB327944 QBZ327942:QCF327944 PSD327942:PSJ327944 PIH327942:PIN327944 OYL327942:OYR327944 OOP327942:OOV327944 OET327942:OEZ327944 NUX327942:NVD327944 NLB327942:NLH327944 NBF327942:NBL327944 MRJ327942:MRP327944 MHN327942:MHT327944 LXR327942:LXX327944 LNV327942:LOB327944 LDZ327942:LEF327944 KUD327942:KUJ327944 KKH327942:KKN327944 KAL327942:KAR327944 JQP327942:JQV327944 JGT327942:JGZ327944 IWX327942:IXD327944 INB327942:INH327944 IDF327942:IDL327944 HTJ327942:HTP327944 HJN327942:HJT327944 GZR327942:GZX327944 GPV327942:GQB327944 GFZ327942:GGF327944 FWD327942:FWJ327944 FMH327942:FMN327944 FCL327942:FCR327944 ESP327942:ESV327944 EIT327942:EIZ327944 DYX327942:DZD327944 DPB327942:DPH327944 DFF327942:DFL327944 CVJ327942:CVP327944 CLN327942:CLT327944 CBR327942:CBX327944 BRV327942:BSB327944 BHZ327942:BIF327944 AYD327942:AYJ327944 AOH327942:AON327944 AEL327942:AER327944 UP327942:UV327944 KT327942:KZ327944 AX327942:BD327944 WXF262406:WXL262408 WNJ262406:WNP262408 WDN262406:WDT262408 VTR262406:VTX262408 VJV262406:VKB262408 UZZ262406:VAF262408 UQD262406:UQJ262408 UGH262406:UGN262408 TWL262406:TWR262408 TMP262406:TMV262408 TCT262406:TCZ262408 SSX262406:STD262408 SJB262406:SJH262408 RZF262406:RZL262408 RPJ262406:RPP262408 RFN262406:RFT262408 QVR262406:QVX262408 QLV262406:QMB262408 QBZ262406:QCF262408 PSD262406:PSJ262408 PIH262406:PIN262408 OYL262406:OYR262408 OOP262406:OOV262408 OET262406:OEZ262408 NUX262406:NVD262408 NLB262406:NLH262408 NBF262406:NBL262408 MRJ262406:MRP262408 MHN262406:MHT262408 LXR262406:LXX262408 LNV262406:LOB262408 LDZ262406:LEF262408 KUD262406:KUJ262408 KKH262406:KKN262408 KAL262406:KAR262408 JQP262406:JQV262408 JGT262406:JGZ262408 IWX262406:IXD262408 INB262406:INH262408 IDF262406:IDL262408 HTJ262406:HTP262408 HJN262406:HJT262408 GZR262406:GZX262408 GPV262406:GQB262408 GFZ262406:GGF262408 FWD262406:FWJ262408 FMH262406:FMN262408 FCL262406:FCR262408 ESP262406:ESV262408 EIT262406:EIZ262408 DYX262406:DZD262408 DPB262406:DPH262408 DFF262406:DFL262408 CVJ262406:CVP262408 CLN262406:CLT262408 CBR262406:CBX262408 BRV262406:BSB262408 BHZ262406:BIF262408 AYD262406:AYJ262408 AOH262406:AON262408 AEL262406:AER262408 UP262406:UV262408 KT262406:KZ262408 AX262406:BD262408 WXF196870:WXL196872 WNJ196870:WNP196872 WDN196870:WDT196872 VTR196870:VTX196872 VJV196870:VKB196872 UZZ196870:VAF196872 UQD196870:UQJ196872 UGH196870:UGN196872 TWL196870:TWR196872 TMP196870:TMV196872 TCT196870:TCZ196872 SSX196870:STD196872 SJB196870:SJH196872 RZF196870:RZL196872 RPJ196870:RPP196872 RFN196870:RFT196872 QVR196870:QVX196872 QLV196870:QMB196872 QBZ196870:QCF196872 PSD196870:PSJ196872 PIH196870:PIN196872 OYL196870:OYR196872 OOP196870:OOV196872 OET196870:OEZ196872 NUX196870:NVD196872 NLB196870:NLH196872 NBF196870:NBL196872 MRJ196870:MRP196872 MHN196870:MHT196872 LXR196870:LXX196872 LNV196870:LOB196872 LDZ196870:LEF196872 KUD196870:KUJ196872 KKH196870:KKN196872 KAL196870:KAR196872 JQP196870:JQV196872 JGT196870:JGZ196872 IWX196870:IXD196872 INB196870:INH196872 IDF196870:IDL196872 HTJ196870:HTP196872 HJN196870:HJT196872 GZR196870:GZX196872 GPV196870:GQB196872 GFZ196870:GGF196872 FWD196870:FWJ196872 FMH196870:FMN196872 FCL196870:FCR196872 ESP196870:ESV196872 EIT196870:EIZ196872 DYX196870:DZD196872 DPB196870:DPH196872 DFF196870:DFL196872 CVJ196870:CVP196872 CLN196870:CLT196872 CBR196870:CBX196872 BRV196870:BSB196872 BHZ196870:BIF196872 AYD196870:AYJ196872 AOH196870:AON196872 AEL196870:AER196872 UP196870:UV196872 KT196870:KZ196872 AX196870:BD196872 WXF131334:WXL131336 WNJ131334:WNP131336 WDN131334:WDT131336 VTR131334:VTX131336 VJV131334:VKB131336 UZZ131334:VAF131336 UQD131334:UQJ131336 UGH131334:UGN131336 TWL131334:TWR131336 TMP131334:TMV131336 TCT131334:TCZ131336 SSX131334:STD131336 SJB131334:SJH131336 RZF131334:RZL131336 RPJ131334:RPP131336 RFN131334:RFT131336 QVR131334:QVX131336 QLV131334:QMB131336 QBZ131334:QCF131336 PSD131334:PSJ131336 PIH131334:PIN131336 OYL131334:OYR131336 OOP131334:OOV131336 OET131334:OEZ131336 NUX131334:NVD131336 NLB131334:NLH131336 NBF131334:NBL131336 MRJ131334:MRP131336 MHN131334:MHT131336 LXR131334:LXX131336 LNV131334:LOB131336 LDZ131334:LEF131336 KUD131334:KUJ131336 KKH131334:KKN131336 KAL131334:KAR131336 JQP131334:JQV131336 JGT131334:JGZ131336 IWX131334:IXD131336 INB131334:INH131336 IDF131334:IDL131336 HTJ131334:HTP131336 HJN131334:HJT131336 GZR131334:GZX131336 GPV131334:GQB131336 GFZ131334:GGF131336 FWD131334:FWJ131336 FMH131334:FMN131336 FCL131334:FCR131336 ESP131334:ESV131336 EIT131334:EIZ131336 DYX131334:DZD131336 DPB131334:DPH131336 DFF131334:DFL131336 CVJ131334:CVP131336 CLN131334:CLT131336 CBR131334:CBX131336 BRV131334:BSB131336 BHZ131334:BIF131336 AYD131334:AYJ131336 AOH131334:AON131336 AEL131334:AER131336 UP131334:UV131336 KT131334:KZ131336 AX131334:BD131336 WXF65798:WXL65800 WNJ65798:WNP65800 WDN65798:WDT65800 VTR65798:VTX65800 VJV65798:VKB65800 UZZ65798:VAF65800 UQD65798:UQJ65800 UGH65798:UGN65800 TWL65798:TWR65800 TMP65798:TMV65800 TCT65798:TCZ65800 SSX65798:STD65800 SJB65798:SJH65800 RZF65798:RZL65800 RPJ65798:RPP65800 RFN65798:RFT65800 QVR65798:QVX65800 QLV65798:QMB65800 QBZ65798:QCF65800 PSD65798:PSJ65800 PIH65798:PIN65800 OYL65798:OYR65800 OOP65798:OOV65800 OET65798:OEZ65800 NUX65798:NVD65800 NLB65798:NLH65800 NBF65798:NBL65800 MRJ65798:MRP65800 MHN65798:MHT65800 LXR65798:LXX65800 LNV65798:LOB65800 LDZ65798:LEF65800 KUD65798:KUJ65800 KKH65798:KKN65800 KAL65798:KAR65800 JQP65798:JQV65800 JGT65798:JGZ65800 IWX65798:IXD65800 INB65798:INH65800 IDF65798:IDL65800 HTJ65798:HTP65800 HJN65798:HJT65800 GZR65798:GZX65800 GPV65798:GQB65800 GFZ65798:GGF65800 FWD65798:FWJ65800 FMH65798:FMN65800 FCL65798:FCR65800 ESP65798:ESV65800 EIT65798:EIZ65800 DYX65798:DZD65800 DPB65798:DPH65800 DFF65798:DFL65800 CVJ65798:CVP65800 CLN65798:CLT65800 CBR65798:CBX65800 BRV65798:BSB65800 BHZ65798:BIF65800 AYD65798:AYJ65800 AOH65798:AON65800 AEL65798:AER65800 UP65798:UV65800 KT65798:KZ65800 AX65798:BD65800 WXF266:WXL273 WNJ266:WNP273 WDN266:WDT273 VTR266:VTX273 VJV266:VKB273 UZZ266:VAF273 UQD266:UQJ273 UGH266:UGN273 TWL266:TWR273 TMP266:TMV273 TCT266:TCZ273 SSX266:STD273 SJB266:SJH273 RZF266:RZL273 RPJ266:RPP273 RFN266:RFT273 QVR266:QVX273 QLV266:QMB273 QBZ266:QCF273 PSD266:PSJ273 PIH266:PIN273 OYL266:OYR273 OOP266:OOV273 OET266:OEZ273 NUX266:NVD273 NLB266:NLH273 NBF266:NBL273 MRJ266:MRP273 MHN266:MHT273 LXR266:LXX273 LNV266:LOB273 LDZ266:LEF273 KUD266:KUJ273 KKH266:KKN273 KAL266:KAR273 JQP266:JQV273 JGT266:JGZ273 IWX266:IXD273 INB266:INH273 IDF266:IDL273 HTJ266:HTP273 HJN266:HJT273 GZR266:GZX273 GPV266:GQB273 GFZ266:GGF273 FWD266:FWJ273 FMH266:FMN273 FCL266:FCR273 ESP266:ESV273 EIT266:EIZ273 DYX266:DZD273 DPB266:DPH273 DFF266:DFL273 CVJ266:CVP273 CLN266:CLT273 CBR266:CBX273 BRV266:BSB273 BHZ266:BIF273 AYD266:AYJ273 AOH266:AON273 AEL266:AER273 UP266:UV273 AX266:BD266 AX268:BD268 AX270:BD273" xr:uid="{75876498-112A-4E36-AAC0-3B72455E96F0}">
      <formula1>$BF$266:$BG$266</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ODŮVODNĚNÍ ŽÁDOSTI" prompt="Zdůvodněte potřebnost realizace projektu, akce nebo aktivity a jeho/její komplexnost." sqref="B39:BD39 IX39:KZ39 ST39:UV39 ACP39:AER39 AML39:AON39 AWH39:AYJ39 BGD39:BIF39 BPZ39:BSB39 BZV39:CBX39 CJR39:CLT39 CTN39:CVP39 DDJ39:DFL39 DNF39:DPH39 DXB39:DZD39 EGX39:EIZ39 EQT39:ESV39 FAP39:FCR39 FKL39:FMN39 FUH39:FWJ39 GED39:GGF39 GNZ39:GQB39 GXV39:GZX39 HHR39:HJT39 HRN39:HTP39 IBJ39:IDL39 ILF39:INH39 IVB39:IXD39 JEX39:JGZ39 JOT39:JQV39 JYP39:KAR39 KIL39:KKN39 KSH39:KUJ39 LCD39:LEF39 LLZ39:LOB39 LVV39:LXX39 MFR39:MHT39 MPN39:MRP39 MZJ39:NBL39 NJF39:NLH39 NTB39:NVD39 OCX39:OEZ39 OMT39:OOV39 OWP39:OYR39 PGL39:PIN39 PQH39:PSJ39 QAD39:QCF39 QJZ39:QMB39 QTV39:QVX39 RDR39:RFT39 RNN39:RPP39 RXJ39:RZL39 SHF39:SJH39 SRB39:STD39 TAX39:TCZ39 TKT39:TMV39 TUP39:TWR39 UEL39:UGN39 UOH39:UQJ39 UYD39:VAF39 VHZ39:VKB39 VRV39:VTX39 WBR39:WDT39 WLN39:WNP39 WVJ39:WXL39 B65554:BD65554 IX65554:KZ65554 ST65554:UV65554 ACP65554:AER65554 AML65554:AON65554 AWH65554:AYJ65554 BGD65554:BIF65554 BPZ65554:BSB65554 BZV65554:CBX65554 CJR65554:CLT65554 CTN65554:CVP65554 DDJ65554:DFL65554 DNF65554:DPH65554 DXB65554:DZD65554 EGX65554:EIZ65554 EQT65554:ESV65554 FAP65554:FCR65554 FKL65554:FMN65554 FUH65554:FWJ65554 GED65554:GGF65554 GNZ65554:GQB65554 GXV65554:GZX65554 HHR65554:HJT65554 HRN65554:HTP65554 IBJ65554:IDL65554 ILF65554:INH65554 IVB65554:IXD65554 JEX65554:JGZ65554 JOT65554:JQV65554 JYP65554:KAR65554 KIL65554:KKN65554 KSH65554:KUJ65554 LCD65554:LEF65554 LLZ65554:LOB65554 LVV65554:LXX65554 MFR65554:MHT65554 MPN65554:MRP65554 MZJ65554:NBL65554 NJF65554:NLH65554 NTB65554:NVD65554 OCX65554:OEZ65554 OMT65554:OOV65554 OWP65554:OYR65554 PGL65554:PIN65554 PQH65554:PSJ65554 QAD65554:QCF65554 QJZ65554:QMB65554 QTV65554:QVX65554 RDR65554:RFT65554 RNN65554:RPP65554 RXJ65554:RZL65554 SHF65554:SJH65554 SRB65554:STD65554 TAX65554:TCZ65554 TKT65554:TMV65554 TUP65554:TWR65554 UEL65554:UGN65554 UOH65554:UQJ65554 UYD65554:VAF65554 VHZ65554:VKB65554 VRV65554:VTX65554 WBR65554:WDT65554 WLN65554:WNP65554 WVJ65554:WXL65554 B131090:BD131090 IX131090:KZ131090 ST131090:UV131090 ACP131090:AER131090 AML131090:AON131090 AWH131090:AYJ131090 BGD131090:BIF131090 BPZ131090:BSB131090 BZV131090:CBX131090 CJR131090:CLT131090 CTN131090:CVP131090 DDJ131090:DFL131090 DNF131090:DPH131090 DXB131090:DZD131090 EGX131090:EIZ131090 EQT131090:ESV131090 FAP131090:FCR131090 FKL131090:FMN131090 FUH131090:FWJ131090 GED131090:GGF131090 GNZ131090:GQB131090 GXV131090:GZX131090 HHR131090:HJT131090 HRN131090:HTP131090 IBJ131090:IDL131090 ILF131090:INH131090 IVB131090:IXD131090 JEX131090:JGZ131090 JOT131090:JQV131090 JYP131090:KAR131090 KIL131090:KKN131090 KSH131090:KUJ131090 LCD131090:LEF131090 LLZ131090:LOB131090 LVV131090:LXX131090 MFR131090:MHT131090 MPN131090:MRP131090 MZJ131090:NBL131090 NJF131090:NLH131090 NTB131090:NVD131090 OCX131090:OEZ131090 OMT131090:OOV131090 OWP131090:OYR131090 PGL131090:PIN131090 PQH131090:PSJ131090 QAD131090:QCF131090 QJZ131090:QMB131090 QTV131090:QVX131090 RDR131090:RFT131090 RNN131090:RPP131090 RXJ131090:RZL131090 SHF131090:SJH131090 SRB131090:STD131090 TAX131090:TCZ131090 TKT131090:TMV131090 TUP131090:TWR131090 UEL131090:UGN131090 UOH131090:UQJ131090 UYD131090:VAF131090 VHZ131090:VKB131090 VRV131090:VTX131090 WBR131090:WDT131090 WLN131090:WNP131090 WVJ131090:WXL131090 B196626:BD196626 IX196626:KZ196626 ST196626:UV196626 ACP196626:AER196626 AML196626:AON196626 AWH196626:AYJ196626 BGD196626:BIF196626 BPZ196626:BSB196626 BZV196626:CBX196626 CJR196626:CLT196626 CTN196626:CVP196626 DDJ196626:DFL196626 DNF196626:DPH196626 DXB196626:DZD196626 EGX196626:EIZ196626 EQT196626:ESV196626 FAP196626:FCR196626 FKL196626:FMN196626 FUH196626:FWJ196626 GED196626:GGF196626 GNZ196626:GQB196626 GXV196626:GZX196626 HHR196626:HJT196626 HRN196626:HTP196626 IBJ196626:IDL196626 ILF196626:INH196626 IVB196626:IXD196626 JEX196626:JGZ196626 JOT196626:JQV196626 JYP196626:KAR196626 KIL196626:KKN196626 KSH196626:KUJ196626 LCD196626:LEF196626 LLZ196626:LOB196626 LVV196626:LXX196626 MFR196626:MHT196626 MPN196626:MRP196626 MZJ196626:NBL196626 NJF196626:NLH196626 NTB196626:NVD196626 OCX196626:OEZ196626 OMT196626:OOV196626 OWP196626:OYR196626 PGL196626:PIN196626 PQH196626:PSJ196626 QAD196626:QCF196626 QJZ196626:QMB196626 QTV196626:QVX196626 RDR196626:RFT196626 RNN196626:RPP196626 RXJ196626:RZL196626 SHF196626:SJH196626 SRB196626:STD196626 TAX196626:TCZ196626 TKT196626:TMV196626 TUP196626:TWR196626 UEL196626:UGN196626 UOH196626:UQJ196626 UYD196626:VAF196626 VHZ196626:VKB196626 VRV196626:VTX196626 WBR196626:WDT196626 WLN196626:WNP196626 WVJ196626:WXL196626 B262162:BD262162 IX262162:KZ262162 ST262162:UV262162 ACP262162:AER262162 AML262162:AON262162 AWH262162:AYJ262162 BGD262162:BIF262162 BPZ262162:BSB262162 BZV262162:CBX262162 CJR262162:CLT262162 CTN262162:CVP262162 DDJ262162:DFL262162 DNF262162:DPH262162 DXB262162:DZD262162 EGX262162:EIZ262162 EQT262162:ESV262162 FAP262162:FCR262162 FKL262162:FMN262162 FUH262162:FWJ262162 GED262162:GGF262162 GNZ262162:GQB262162 GXV262162:GZX262162 HHR262162:HJT262162 HRN262162:HTP262162 IBJ262162:IDL262162 ILF262162:INH262162 IVB262162:IXD262162 JEX262162:JGZ262162 JOT262162:JQV262162 JYP262162:KAR262162 KIL262162:KKN262162 KSH262162:KUJ262162 LCD262162:LEF262162 LLZ262162:LOB262162 LVV262162:LXX262162 MFR262162:MHT262162 MPN262162:MRP262162 MZJ262162:NBL262162 NJF262162:NLH262162 NTB262162:NVD262162 OCX262162:OEZ262162 OMT262162:OOV262162 OWP262162:OYR262162 PGL262162:PIN262162 PQH262162:PSJ262162 QAD262162:QCF262162 QJZ262162:QMB262162 QTV262162:QVX262162 RDR262162:RFT262162 RNN262162:RPP262162 RXJ262162:RZL262162 SHF262162:SJH262162 SRB262162:STD262162 TAX262162:TCZ262162 TKT262162:TMV262162 TUP262162:TWR262162 UEL262162:UGN262162 UOH262162:UQJ262162 UYD262162:VAF262162 VHZ262162:VKB262162 VRV262162:VTX262162 WBR262162:WDT262162 WLN262162:WNP262162 WVJ262162:WXL262162 B327698:BD327698 IX327698:KZ327698 ST327698:UV327698 ACP327698:AER327698 AML327698:AON327698 AWH327698:AYJ327698 BGD327698:BIF327698 BPZ327698:BSB327698 BZV327698:CBX327698 CJR327698:CLT327698 CTN327698:CVP327698 DDJ327698:DFL327698 DNF327698:DPH327698 DXB327698:DZD327698 EGX327698:EIZ327698 EQT327698:ESV327698 FAP327698:FCR327698 FKL327698:FMN327698 FUH327698:FWJ327698 GED327698:GGF327698 GNZ327698:GQB327698 GXV327698:GZX327698 HHR327698:HJT327698 HRN327698:HTP327698 IBJ327698:IDL327698 ILF327698:INH327698 IVB327698:IXD327698 JEX327698:JGZ327698 JOT327698:JQV327698 JYP327698:KAR327698 KIL327698:KKN327698 KSH327698:KUJ327698 LCD327698:LEF327698 LLZ327698:LOB327698 LVV327698:LXX327698 MFR327698:MHT327698 MPN327698:MRP327698 MZJ327698:NBL327698 NJF327698:NLH327698 NTB327698:NVD327698 OCX327698:OEZ327698 OMT327698:OOV327698 OWP327698:OYR327698 PGL327698:PIN327698 PQH327698:PSJ327698 QAD327698:QCF327698 QJZ327698:QMB327698 QTV327698:QVX327698 RDR327698:RFT327698 RNN327698:RPP327698 RXJ327698:RZL327698 SHF327698:SJH327698 SRB327698:STD327698 TAX327698:TCZ327698 TKT327698:TMV327698 TUP327698:TWR327698 UEL327698:UGN327698 UOH327698:UQJ327698 UYD327698:VAF327698 VHZ327698:VKB327698 VRV327698:VTX327698 WBR327698:WDT327698 WLN327698:WNP327698 WVJ327698:WXL327698 B393234:BD393234 IX393234:KZ393234 ST393234:UV393234 ACP393234:AER393234 AML393234:AON393234 AWH393234:AYJ393234 BGD393234:BIF393234 BPZ393234:BSB393234 BZV393234:CBX393234 CJR393234:CLT393234 CTN393234:CVP393234 DDJ393234:DFL393234 DNF393234:DPH393234 DXB393234:DZD393234 EGX393234:EIZ393234 EQT393234:ESV393234 FAP393234:FCR393234 FKL393234:FMN393234 FUH393234:FWJ393234 GED393234:GGF393234 GNZ393234:GQB393234 GXV393234:GZX393234 HHR393234:HJT393234 HRN393234:HTP393234 IBJ393234:IDL393234 ILF393234:INH393234 IVB393234:IXD393234 JEX393234:JGZ393234 JOT393234:JQV393234 JYP393234:KAR393234 KIL393234:KKN393234 KSH393234:KUJ393234 LCD393234:LEF393234 LLZ393234:LOB393234 LVV393234:LXX393234 MFR393234:MHT393234 MPN393234:MRP393234 MZJ393234:NBL393234 NJF393234:NLH393234 NTB393234:NVD393234 OCX393234:OEZ393234 OMT393234:OOV393234 OWP393234:OYR393234 PGL393234:PIN393234 PQH393234:PSJ393234 QAD393234:QCF393234 QJZ393234:QMB393234 QTV393234:QVX393234 RDR393234:RFT393234 RNN393234:RPP393234 RXJ393234:RZL393234 SHF393234:SJH393234 SRB393234:STD393234 TAX393234:TCZ393234 TKT393234:TMV393234 TUP393234:TWR393234 UEL393234:UGN393234 UOH393234:UQJ393234 UYD393234:VAF393234 VHZ393234:VKB393234 VRV393234:VTX393234 WBR393234:WDT393234 WLN393234:WNP393234 WVJ393234:WXL393234 B458770:BD458770 IX458770:KZ458770 ST458770:UV458770 ACP458770:AER458770 AML458770:AON458770 AWH458770:AYJ458770 BGD458770:BIF458770 BPZ458770:BSB458770 BZV458770:CBX458770 CJR458770:CLT458770 CTN458770:CVP458770 DDJ458770:DFL458770 DNF458770:DPH458770 DXB458770:DZD458770 EGX458770:EIZ458770 EQT458770:ESV458770 FAP458770:FCR458770 FKL458770:FMN458770 FUH458770:FWJ458770 GED458770:GGF458770 GNZ458770:GQB458770 GXV458770:GZX458770 HHR458770:HJT458770 HRN458770:HTP458770 IBJ458770:IDL458770 ILF458770:INH458770 IVB458770:IXD458770 JEX458770:JGZ458770 JOT458770:JQV458770 JYP458770:KAR458770 KIL458770:KKN458770 KSH458770:KUJ458770 LCD458770:LEF458770 LLZ458770:LOB458770 LVV458770:LXX458770 MFR458770:MHT458770 MPN458770:MRP458770 MZJ458770:NBL458770 NJF458770:NLH458770 NTB458770:NVD458770 OCX458770:OEZ458770 OMT458770:OOV458770 OWP458770:OYR458770 PGL458770:PIN458770 PQH458770:PSJ458770 QAD458770:QCF458770 QJZ458770:QMB458770 QTV458770:QVX458770 RDR458770:RFT458770 RNN458770:RPP458770 RXJ458770:RZL458770 SHF458770:SJH458770 SRB458770:STD458770 TAX458770:TCZ458770 TKT458770:TMV458770 TUP458770:TWR458770 UEL458770:UGN458770 UOH458770:UQJ458770 UYD458770:VAF458770 VHZ458770:VKB458770 VRV458770:VTX458770 WBR458770:WDT458770 WLN458770:WNP458770 WVJ458770:WXL458770 B524306:BD524306 IX524306:KZ524306 ST524306:UV524306 ACP524306:AER524306 AML524306:AON524306 AWH524306:AYJ524306 BGD524306:BIF524306 BPZ524306:BSB524306 BZV524306:CBX524306 CJR524306:CLT524306 CTN524306:CVP524306 DDJ524306:DFL524306 DNF524306:DPH524306 DXB524306:DZD524306 EGX524306:EIZ524306 EQT524306:ESV524306 FAP524306:FCR524306 FKL524306:FMN524306 FUH524306:FWJ524306 GED524306:GGF524306 GNZ524306:GQB524306 GXV524306:GZX524306 HHR524306:HJT524306 HRN524306:HTP524306 IBJ524306:IDL524306 ILF524306:INH524306 IVB524306:IXD524306 JEX524306:JGZ524306 JOT524306:JQV524306 JYP524306:KAR524306 KIL524306:KKN524306 KSH524306:KUJ524306 LCD524306:LEF524306 LLZ524306:LOB524306 LVV524306:LXX524306 MFR524306:MHT524306 MPN524306:MRP524306 MZJ524306:NBL524306 NJF524306:NLH524306 NTB524306:NVD524306 OCX524306:OEZ524306 OMT524306:OOV524306 OWP524306:OYR524306 PGL524306:PIN524306 PQH524306:PSJ524306 QAD524306:QCF524306 QJZ524306:QMB524306 QTV524306:QVX524306 RDR524306:RFT524306 RNN524306:RPP524306 RXJ524306:RZL524306 SHF524306:SJH524306 SRB524306:STD524306 TAX524306:TCZ524306 TKT524306:TMV524306 TUP524306:TWR524306 UEL524306:UGN524306 UOH524306:UQJ524306 UYD524306:VAF524306 VHZ524306:VKB524306 VRV524306:VTX524306 WBR524306:WDT524306 WLN524306:WNP524306 WVJ524306:WXL524306 B589842:BD589842 IX589842:KZ589842 ST589842:UV589842 ACP589842:AER589842 AML589842:AON589842 AWH589842:AYJ589842 BGD589842:BIF589842 BPZ589842:BSB589842 BZV589842:CBX589842 CJR589842:CLT589842 CTN589842:CVP589842 DDJ589842:DFL589842 DNF589842:DPH589842 DXB589842:DZD589842 EGX589842:EIZ589842 EQT589842:ESV589842 FAP589842:FCR589842 FKL589842:FMN589842 FUH589842:FWJ589842 GED589842:GGF589842 GNZ589842:GQB589842 GXV589842:GZX589842 HHR589842:HJT589842 HRN589842:HTP589842 IBJ589842:IDL589842 ILF589842:INH589842 IVB589842:IXD589842 JEX589842:JGZ589842 JOT589842:JQV589842 JYP589842:KAR589842 KIL589842:KKN589842 KSH589842:KUJ589842 LCD589842:LEF589842 LLZ589842:LOB589842 LVV589842:LXX589842 MFR589842:MHT589842 MPN589842:MRP589842 MZJ589842:NBL589842 NJF589842:NLH589842 NTB589842:NVD589842 OCX589842:OEZ589842 OMT589842:OOV589842 OWP589842:OYR589842 PGL589842:PIN589842 PQH589842:PSJ589842 QAD589842:QCF589842 QJZ589842:QMB589842 QTV589842:QVX589842 RDR589842:RFT589842 RNN589842:RPP589842 RXJ589842:RZL589842 SHF589842:SJH589842 SRB589842:STD589842 TAX589842:TCZ589842 TKT589842:TMV589842 TUP589842:TWR589842 UEL589842:UGN589842 UOH589842:UQJ589842 UYD589842:VAF589842 VHZ589842:VKB589842 VRV589842:VTX589842 WBR589842:WDT589842 WLN589842:WNP589842 WVJ589842:WXL589842 B655378:BD655378 IX655378:KZ655378 ST655378:UV655378 ACP655378:AER655378 AML655378:AON655378 AWH655378:AYJ655378 BGD655378:BIF655378 BPZ655378:BSB655378 BZV655378:CBX655378 CJR655378:CLT655378 CTN655378:CVP655378 DDJ655378:DFL655378 DNF655378:DPH655378 DXB655378:DZD655378 EGX655378:EIZ655378 EQT655378:ESV655378 FAP655378:FCR655378 FKL655378:FMN655378 FUH655378:FWJ655378 GED655378:GGF655378 GNZ655378:GQB655378 GXV655378:GZX655378 HHR655378:HJT655378 HRN655378:HTP655378 IBJ655378:IDL655378 ILF655378:INH655378 IVB655378:IXD655378 JEX655378:JGZ655378 JOT655378:JQV655378 JYP655378:KAR655378 KIL655378:KKN655378 KSH655378:KUJ655378 LCD655378:LEF655378 LLZ655378:LOB655378 LVV655378:LXX655378 MFR655378:MHT655378 MPN655378:MRP655378 MZJ655378:NBL655378 NJF655378:NLH655378 NTB655378:NVD655378 OCX655378:OEZ655378 OMT655378:OOV655378 OWP655378:OYR655378 PGL655378:PIN655378 PQH655378:PSJ655378 QAD655378:QCF655378 QJZ655378:QMB655378 QTV655378:QVX655378 RDR655378:RFT655378 RNN655378:RPP655378 RXJ655378:RZL655378 SHF655378:SJH655378 SRB655378:STD655378 TAX655378:TCZ655378 TKT655378:TMV655378 TUP655378:TWR655378 UEL655378:UGN655378 UOH655378:UQJ655378 UYD655378:VAF655378 VHZ655378:VKB655378 VRV655378:VTX655378 WBR655378:WDT655378 WLN655378:WNP655378 WVJ655378:WXL655378 B720914:BD720914 IX720914:KZ720914 ST720914:UV720914 ACP720914:AER720914 AML720914:AON720914 AWH720914:AYJ720914 BGD720914:BIF720914 BPZ720914:BSB720914 BZV720914:CBX720914 CJR720914:CLT720914 CTN720914:CVP720914 DDJ720914:DFL720914 DNF720914:DPH720914 DXB720914:DZD720914 EGX720914:EIZ720914 EQT720914:ESV720914 FAP720914:FCR720914 FKL720914:FMN720914 FUH720914:FWJ720914 GED720914:GGF720914 GNZ720914:GQB720914 GXV720914:GZX720914 HHR720914:HJT720914 HRN720914:HTP720914 IBJ720914:IDL720914 ILF720914:INH720914 IVB720914:IXD720914 JEX720914:JGZ720914 JOT720914:JQV720914 JYP720914:KAR720914 KIL720914:KKN720914 KSH720914:KUJ720914 LCD720914:LEF720914 LLZ720914:LOB720914 LVV720914:LXX720914 MFR720914:MHT720914 MPN720914:MRP720914 MZJ720914:NBL720914 NJF720914:NLH720914 NTB720914:NVD720914 OCX720914:OEZ720914 OMT720914:OOV720914 OWP720914:OYR720914 PGL720914:PIN720914 PQH720914:PSJ720914 QAD720914:QCF720914 QJZ720914:QMB720914 QTV720914:QVX720914 RDR720914:RFT720914 RNN720914:RPP720914 RXJ720914:RZL720914 SHF720914:SJH720914 SRB720914:STD720914 TAX720914:TCZ720914 TKT720914:TMV720914 TUP720914:TWR720914 UEL720914:UGN720914 UOH720914:UQJ720914 UYD720914:VAF720914 VHZ720914:VKB720914 VRV720914:VTX720914 WBR720914:WDT720914 WLN720914:WNP720914 WVJ720914:WXL720914 B786450:BD786450 IX786450:KZ786450 ST786450:UV786450 ACP786450:AER786450 AML786450:AON786450 AWH786450:AYJ786450 BGD786450:BIF786450 BPZ786450:BSB786450 BZV786450:CBX786450 CJR786450:CLT786450 CTN786450:CVP786450 DDJ786450:DFL786450 DNF786450:DPH786450 DXB786450:DZD786450 EGX786450:EIZ786450 EQT786450:ESV786450 FAP786450:FCR786450 FKL786450:FMN786450 FUH786450:FWJ786450 GED786450:GGF786450 GNZ786450:GQB786450 GXV786450:GZX786450 HHR786450:HJT786450 HRN786450:HTP786450 IBJ786450:IDL786450 ILF786450:INH786450 IVB786450:IXD786450 JEX786450:JGZ786450 JOT786450:JQV786450 JYP786450:KAR786450 KIL786450:KKN786450 KSH786450:KUJ786450 LCD786450:LEF786450 LLZ786450:LOB786450 LVV786450:LXX786450 MFR786450:MHT786450 MPN786450:MRP786450 MZJ786450:NBL786450 NJF786450:NLH786450 NTB786450:NVD786450 OCX786450:OEZ786450 OMT786450:OOV786450 OWP786450:OYR786450 PGL786450:PIN786450 PQH786450:PSJ786450 QAD786450:QCF786450 QJZ786450:QMB786450 QTV786450:QVX786450 RDR786450:RFT786450 RNN786450:RPP786450 RXJ786450:RZL786450 SHF786450:SJH786450 SRB786450:STD786450 TAX786450:TCZ786450 TKT786450:TMV786450 TUP786450:TWR786450 UEL786450:UGN786450 UOH786450:UQJ786450 UYD786450:VAF786450 VHZ786450:VKB786450 VRV786450:VTX786450 WBR786450:WDT786450 WLN786450:WNP786450 WVJ786450:WXL786450 B851986:BD851986 IX851986:KZ851986 ST851986:UV851986 ACP851986:AER851986 AML851986:AON851986 AWH851986:AYJ851986 BGD851986:BIF851986 BPZ851986:BSB851986 BZV851986:CBX851986 CJR851986:CLT851986 CTN851986:CVP851986 DDJ851986:DFL851986 DNF851986:DPH851986 DXB851986:DZD851986 EGX851986:EIZ851986 EQT851986:ESV851986 FAP851986:FCR851986 FKL851986:FMN851986 FUH851986:FWJ851986 GED851986:GGF851986 GNZ851986:GQB851986 GXV851986:GZX851986 HHR851986:HJT851986 HRN851986:HTP851986 IBJ851986:IDL851986 ILF851986:INH851986 IVB851986:IXD851986 JEX851986:JGZ851986 JOT851986:JQV851986 JYP851986:KAR851986 KIL851986:KKN851986 KSH851986:KUJ851986 LCD851986:LEF851986 LLZ851986:LOB851986 LVV851986:LXX851986 MFR851986:MHT851986 MPN851986:MRP851986 MZJ851986:NBL851986 NJF851986:NLH851986 NTB851986:NVD851986 OCX851986:OEZ851986 OMT851986:OOV851986 OWP851986:OYR851986 PGL851986:PIN851986 PQH851986:PSJ851986 QAD851986:QCF851986 QJZ851986:QMB851986 QTV851986:QVX851986 RDR851986:RFT851986 RNN851986:RPP851986 RXJ851986:RZL851986 SHF851986:SJH851986 SRB851986:STD851986 TAX851986:TCZ851986 TKT851986:TMV851986 TUP851986:TWR851986 UEL851986:UGN851986 UOH851986:UQJ851986 UYD851986:VAF851986 VHZ851986:VKB851986 VRV851986:VTX851986 WBR851986:WDT851986 WLN851986:WNP851986 WVJ851986:WXL851986 B917522:BD917522 IX917522:KZ917522 ST917522:UV917522 ACP917522:AER917522 AML917522:AON917522 AWH917522:AYJ917522 BGD917522:BIF917522 BPZ917522:BSB917522 BZV917522:CBX917522 CJR917522:CLT917522 CTN917522:CVP917522 DDJ917522:DFL917522 DNF917522:DPH917522 DXB917522:DZD917522 EGX917522:EIZ917522 EQT917522:ESV917522 FAP917522:FCR917522 FKL917522:FMN917522 FUH917522:FWJ917522 GED917522:GGF917522 GNZ917522:GQB917522 GXV917522:GZX917522 HHR917522:HJT917522 HRN917522:HTP917522 IBJ917522:IDL917522 ILF917522:INH917522 IVB917522:IXD917522 JEX917522:JGZ917522 JOT917522:JQV917522 JYP917522:KAR917522 KIL917522:KKN917522 KSH917522:KUJ917522 LCD917522:LEF917522 LLZ917522:LOB917522 LVV917522:LXX917522 MFR917522:MHT917522 MPN917522:MRP917522 MZJ917522:NBL917522 NJF917522:NLH917522 NTB917522:NVD917522 OCX917522:OEZ917522 OMT917522:OOV917522 OWP917522:OYR917522 PGL917522:PIN917522 PQH917522:PSJ917522 QAD917522:QCF917522 QJZ917522:QMB917522 QTV917522:QVX917522 RDR917522:RFT917522 RNN917522:RPP917522 RXJ917522:RZL917522 SHF917522:SJH917522 SRB917522:STD917522 TAX917522:TCZ917522 TKT917522:TMV917522 TUP917522:TWR917522 UEL917522:UGN917522 UOH917522:UQJ917522 UYD917522:VAF917522 VHZ917522:VKB917522 VRV917522:VTX917522 WBR917522:WDT917522 WLN917522:WNP917522 WVJ917522:WXL917522 B983058:BD983058 IX983058:KZ983058 ST983058:UV983058 ACP983058:AER983058 AML983058:AON983058 AWH983058:AYJ983058 BGD983058:BIF983058 BPZ983058:BSB983058 BZV983058:CBX983058 CJR983058:CLT983058 CTN983058:CVP983058 DDJ983058:DFL983058 DNF983058:DPH983058 DXB983058:DZD983058 EGX983058:EIZ983058 EQT983058:ESV983058 FAP983058:FCR983058 FKL983058:FMN983058 FUH983058:FWJ983058 GED983058:GGF983058 GNZ983058:GQB983058 GXV983058:GZX983058 HHR983058:HJT983058 HRN983058:HTP983058 IBJ983058:IDL983058 ILF983058:INH983058 IVB983058:IXD983058 JEX983058:JGZ983058 JOT983058:JQV983058 JYP983058:KAR983058 KIL983058:KKN983058 KSH983058:KUJ983058 LCD983058:LEF983058 LLZ983058:LOB983058 LVV983058:LXX983058 MFR983058:MHT983058 MPN983058:MRP983058 MZJ983058:NBL983058 NJF983058:NLH983058 NTB983058:NVD983058 OCX983058:OEZ983058 OMT983058:OOV983058 OWP983058:OYR983058 PGL983058:PIN983058 PQH983058:PSJ983058 QAD983058:QCF983058 QJZ983058:QMB983058 QTV983058:QVX983058 RDR983058:RFT983058 RNN983058:RPP983058 RXJ983058:RZL983058 SHF983058:SJH983058 SRB983058:STD983058 TAX983058:TCZ983058 TKT983058:TMV983058 TUP983058:TWR983058 UEL983058:UGN983058 UOH983058:UQJ983058 UYD983058:VAF983058 VHZ983058:VKB983058 VRV983058:VTX983058 WBR983058:WDT983058 WLN983058:WNP983058 WVJ983058:WXL983058" xr:uid="{239B4905-20E7-45AD-B487-A4B6DC549B32}">
      <formula1>1116</formula1>
    </dataValidation>
    <dataValidation type="list" allowBlank="1" showInputMessage="1" showErrorMessage="1" sqref="WXF983305:WXL983308 WNJ983305:WNP983308 WDN983305:WDT983308 VTR983305:VTX983308 VJV983305:VKB983308 UZZ983305:VAF983308 UQD983305:UQJ983308 UGH983305:UGN983308 TWL983305:TWR983308 TMP983305:TMV983308 TCT983305:TCZ983308 SSX983305:STD983308 SJB983305:SJH983308 RZF983305:RZL983308 RPJ983305:RPP983308 RFN983305:RFT983308 QVR983305:QVX983308 QLV983305:QMB983308 QBZ983305:QCF983308 PSD983305:PSJ983308 PIH983305:PIN983308 OYL983305:OYR983308 OOP983305:OOV983308 OET983305:OEZ983308 NUX983305:NVD983308 NLB983305:NLH983308 NBF983305:NBL983308 MRJ983305:MRP983308 MHN983305:MHT983308 LXR983305:LXX983308 LNV983305:LOB983308 LDZ983305:LEF983308 KUD983305:KUJ983308 KKH983305:KKN983308 KAL983305:KAR983308 JQP983305:JQV983308 JGT983305:JGZ983308 IWX983305:IXD983308 INB983305:INH983308 IDF983305:IDL983308 HTJ983305:HTP983308 HJN983305:HJT983308 GZR983305:GZX983308 GPV983305:GQB983308 GFZ983305:GGF983308 FWD983305:FWJ983308 FMH983305:FMN983308 FCL983305:FCR983308 ESP983305:ESV983308 EIT983305:EIZ983308 DYX983305:DZD983308 DPB983305:DPH983308 DFF983305:DFL983308 CVJ983305:CVP983308 CLN983305:CLT983308 CBR983305:CBX983308 BRV983305:BSB983308 BHZ983305:BIF983308 AYD983305:AYJ983308 AOH983305:AON983308 AEL983305:AER983308 UP983305:UV983308 KT983305:KZ983308 AX983305:BD983308 WXF917769:WXL917772 WNJ917769:WNP917772 WDN917769:WDT917772 VTR917769:VTX917772 VJV917769:VKB917772 UZZ917769:VAF917772 UQD917769:UQJ917772 UGH917769:UGN917772 TWL917769:TWR917772 TMP917769:TMV917772 TCT917769:TCZ917772 SSX917769:STD917772 SJB917769:SJH917772 RZF917769:RZL917772 RPJ917769:RPP917772 RFN917769:RFT917772 QVR917769:QVX917772 QLV917769:QMB917772 QBZ917769:QCF917772 PSD917769:PSJ917772 PIH917769:PIN917772 OYL917769:OYR917772 OOP917769:OOV917772 OET917769:OEZ917772 NUX917769:NVD917772 NLB917769:NLH917772 NBF917769:NBL917772 MRJ917769:MRP917772 MHN917769:MHT917772 LXR917769:LXX917772 LNV917769:LOB917772 LDZ917769:LEF917772 KUD917769:KUJ917772 KKH917769:KKN917772 KAL917769:KAR917772 JQP917769:JQV917772 JGT917769:JGZ917772 IWX917769:IXD917772 INB917769:INH917772 IDF917769:IDL917772 HTJ917769:HTP917772 HJN917769:HJT917772 GZR917769:GZX917772 GPV917769:GQB917772 GFZ917769:GGF917772 FWD917769:FWJ917772 FMH917769:FMN917772 FCL917769:FCR917772 ESP917769:ESV917772 EIT917769:EIZ917772 DYX917769:DZD917772 DPB917769:DPH917772 DFF917769:DFL917772 CVJ917769:CVP917772 CLN917769:CLT917772 CBR917769:CBX917772 BRV917769:BSB917772 BHZ917769:BIF917772 AYD917769:AYJ917772 AOH917769:AON917772 AEL917769:AER917772 UP917769:UV917772 KT917769:KZ917772 AX917769:BD917772 WXF852233:WXL852236 WNJ852233:WNP852236 WDN852233:WDT852236 VTR852233:VTX852236 VJV852233:VKB852236 UZZ852233:VAF852236 UQD852233:UQJ852236 UGH852233:UGN852236 TWL852233:TWR852236 TMP852233:TMV852236 TCT852233:TCZ852236 SSX852233:STD852236 SJB852233:SJH852236 RZF852233:RZL852236 RPJ852233:RPP852236 RFN852233:RFT852236 QVR852233:QVX852236 QLV852233:QMB852236 QBZ852233:QCF852236 PSD852233:PSJ852236 PIH852233:PIN852236 OYL852233:OYR852236 OOP852233:OOV852236 OET852233:OEZ852236 NUX852233:NVD852236 NLB852233:NLH852236 NBF852233:NBL852236 MRJ852233:MRP852236 MHN852233:MHT852236 LXR852233:LXX852236 LNV852233:LOB852236 LDZ852233:LEF852236 KUD852233:KUJ852236 KKH852233:KKN852236 KAL852233:KAR852236 JQP852233:JQV852236 JGT852233:JGZ852236 IWX852233:IXD852236 INB852233:INH852236 IDF852233:IDL852236 HTJ852233:HTP852236 HJN852233:HJT852236 GZR852233:GZX852236 GPV852233:GQB852236 GFZ852233:GGF852236 FWD852233:FWJ852236 FMH852233:FMN852236 FCL852233:FCR852236 ESP852233:ESV852236 EIT852233:EIZ852236 DYX852233:DZD852236 DPB852233:DPH852236 DFF852233:DFL852236 CVJ852233:CVP852236 CLN852233:CLT852236 CBR852233:CBX852236 BRV852233:BSB852236 BHZ852233:BIF852236 AYD852233:AYJ852236 AOH852233:AON852236 AEL852233:AER852236 UP852233:UV852236 KT852233:KZ852236 AX852233:BD852236 WXF786697:WXL786700 WNJ786697:WNP786700 WDN786697:WDT786700 VTR786697:VTX786700 VJV786697:VKB786700 UZZ786697:VAF786700 UQD786697:UQJ786700 UGH786697:UGN786700 TWL786697:TWR786700 TMP786697:TMV786700 TCT786697:TCZ786700 SSX786697:STD786700 SJB786697:SJH786700 RZF786697:RZL786700 RPJ786697:RPP786700 RFN786697:RFT786700 QVR786697:QVX786700 QLV786697:QMB786700 QBZ786697:QCF786700 PSD786697:PSJ786700 PIH786697:PIN786700 OYL786697:OYR786700 OOP786697:OOV786700 OET786697:OEZ786700 NUX786697:NVD786700 NLB786697:NLH786700 NBF786697:NBL786700 MRJ786697:MRP786700 MHN786697:MHT786700 LXR786697:LXX786700 LNV786697:LOB786700 LDZ786697:LEF786700 KUD786697:KUJ786700 KKH786697:KKN786700 KAL786697:KAR786700 JQP786697:JQV786700 JGT786697:JGZ786700 IWX786697:IXD786700 INB786697:INH786700 IDF786697:IDL786700 HTJ786697:HTP786700 HJN786697:HJT786700 GZR786697:GZX786700 GPV786697:GQB786700 GFZ786697:GGF786700 FWD786697:FWJ786700 FMH786697:FMN786700 FCL786697:FCR786700 ESP786697:ESV786700 EIT786697:EIZ786700 DYX786697:DZD786700 DPB786697:DPH786700 DFF786697:DFL786700 CVJ786697:CVP786700 CLN786697:CLT786700 CBR786697:CBX786700 BRV786697:BSB786700 BHZ786697:BIF786700 AYD786697:AYJ786700 AOH786697:AON786700 AEL786697:AER786700 UP786697:UV786700 KT786697:KZ786700 AX786697:BD786700 WXF721161:WXL721164 WNJ721161:WNP721164 WDN721161:WDT721164 VTR721161:VTX721164 VJV721161:VKB721164 UZZ721161:VAF721164 UQD721161:UQJ721164 UGH721161:UGN721164 TWL721161:TWR721164 TMP721161:TMV721164 TCT721161:TCZ721164 SSX721161:STD721164 SJB721161:SJH721164 RZF721161:RZL721164 RPJ721161:RPP721164 RFN721161:RFT721164 QVR721161:QVX721164 QLV721161:QMB721164 QBZ721161:QCF721164 PSD721161:PSJ721164 PIH721161:PIN721164 OYL721161:OYR721164 OOP721161:OOV721164 OET721161:OEZ721164 NUX721161:NVD721164 NLB721161:NLH721164 NBF721161:NBL721164 MRJ721161:MRP721164 MHN721161:MHT721164 LXR721161:LXX721164 LNV721161:LOB721164 LDZ721161:LEF721164 KUD721161:KUJ721164 KKH721161:KKN721164 KAL721161:KAR721164 JQP721161:JQV721164 JGT721161:JGZ721164 IWX721161:IXD721164 INB721161:INH721164 IDF721161:IDL721164 HTJ721161:HTP721164 HJN721161:HJT721164 GZR721161:GZX721164 GPV721161:GQB721164 GFZ721161:GGF721164 FWD721161:FWJ721164 FMH721161:FMN721164 FCL721161:FCR721164 ESP721161:ESV721164 EIT721161:EIZ721164 DYX721161:DZD721164 DPB721161:DPH721164 DFF721161:DFL721164 CVJ721161:CVP721164 CLN721161:CLT721164 CBR721161:CBX721164 BRV721161:BSB721164 BHZ721161:BIF721164 AYD721161:AYJ721164 AOH721161:AON721164 AEL721161:AER721164 UP721161:UV721164 KT721161:KZ721164 AX721161:BD721164 WXF655625:WXL655628 WNJ655625:WNP655628 WDN655625:WDT655628 VTR655625:VTX655628 VJV655625:VKB655628 UZZ655625:VAF655628 UQD655625:UQJ655628 UGH655625:UGN655628 TWL655625:TWR655628 TMP655625:TMV655628 TCT655625:TCZ655628 SSX655625:STD655628 SJB655625:SJH655628 RZF655625:RZL655628 RPJ655625:RPP655628 RFN655625:RFT655628 QVR655625:QVX655628 QLV655625:QMB655628 QBZ655625:QCF655628 PSD655625:PSJ655628 PIH655625:PIN655628 OYL655625:OYR655628 OOP655625:OOV655628 OET655625:OEZ655628 NUX655625:NVD655628 NLB655625:NLH655628 NBF655625:NBL655628 MRJ655625:MRP655628 MHN655625:MHT655628 LXR655625:LXX655628 LNV655625:LOB655628 LDZ655625:LEF655628 KUD655625:KUJ655628 KKH655625:KKN655628 KAL655625:KAR655628 JQP655625:JQV655628 JGT655625:JGZ655628 IWX655625:IXD655628 INB655625:INH655628 IDF655625:IDL655628 HTJ655625:HTP655628 HJN655625:HJT655628 GZR655625:GZX655628 GPV655625:GQB655628 GFZ655625:GGF655628 FWD655625:FWJ655628 FMH655625:FMN655628 FCL655625:FCR655628 ESP655625:ESV655628 EIT655625:EIZ655628 DYX655625:DZD655628 DPB655625:DPH655628 DFF655625:DFL655628 CVJ655625:CVP655628 CLN655625:CLT655628 CBR655625:CBX655628 BRV655625:BSB655628 BHZ655625:BIF655628 AYD655625:AYJ655628 AOH655625:AON655628 AEL655625:AER655628 UP655625:UV655628 KT655625:KZ655628 AX655625:BD655628 WXF590089:WXL590092 WNJ590089:WNP590092 WDN590089:WDT590092 VTR590089:VTX590092 VJV590089:VKB590092 UZZ590089:VAF590092 UQD590089:UQJ590092 UGH590089:UGN590092 TWL590089:TWR590092 TMP590089:TMV590092 TCT590089:TCZ590092 SSX590089:STD590092 SJB590089:SJH590092 RZF590089:RZL590092 RPJ590089:RPP590092 RFN590089:RFT590092 QVR590089:QVX590092 QLV590089:QMB590092 QBZ590089:QCF590092 PSD590089:PSJ590092 PIH590089:PIN590092 OYL590089:OYR590092 OOP590089:OOV590092 OET590089:OEZ590092 NUX590089:NVD590092 NLB590089:NLH590092 NBF590089:NBL590092 MRJ590089:MRP590092 MHN590089:MHT590092 LXR590089:LXX590092 LNV590089:LOB590092 LDZ590089:LEF590092 KUD590089:KUJ590092 KKH590089:KKN590092 KAL590089:KAR590092 JQP590089:JQV590092 JGT590089:JGZ590092 IWX590089:IXD590092 INB590089:INH590092 IDF590089:IDL590092 HTJ590089:HTP590092 HJN590089:HJT590092 GZR590089:GZX590092 GPV590089:GQB590092 GFZ590089:GGF590092 FWD590089:FWJ590092 FMH590089:FMN590092 FCL590089:FCR590092 ESP590089:ESV590092 EIT590089:EIZ590092 DYX590089:DZD590092 DPB590089:DPH590092 DFF590089:DFL590092 CVJ590089:CVP590092 CLN590089:CLT590092 CBR590089:CBX590092 BRV590089:BSB590092 BHZ590089:BIF590092 AYD590089:AYJ590092 AOH590089:AON590092 AEL590089:AER590092 UP590089:UV590092 KT590089:KZ590092 AX590089:BD590092 WXF524553:WXL524556 WNJ524553:WNP524556 WDN524553:WDT524556 VTR524553:VTX524556 VJV524553:VKB524556 UZZ524553:VAF524556 UQD524553:UQJ524556 UGH524553:UGN524556 TWL524553:TWR524556 TMP524553:TMV524556 TCT524553:TCZ524556 SSX524553:STD524556 SJB524553:SJH524556 RZF524553:RZL524556 RPJ524553:RPP524556 RFN524553:RFT524556 QVR524553:QVX524556 QLV524553:QMB524556 QBZ524553:QCF524556 PSD524553:PSJ524556 PIH524553:PIN524556 OYL524553:OYR524556 OOP524553:OOV524556 OET524553:OEZ524556 NUX524553:NVD524556 NLB524553:NLH524556 NBF524553:NBL524556 MRJ524553:MRP524556 MHN524553:MHT524556 LXR524553:LXX524556 LNV524553:LOB524556 LDZ524553:LEF524556 KUD524553:KUJ524556 KKH524553:KKN524556 KAL524553:KAR524556 JQP524553:JQV524556 JGT524553:JGZ524556 IWX524553:IXD524556 INB524553:INH524556 IDF524553:IDL524556 HTJ524553:HTP524556 HJN524553:HJT524556 GZR524553:GZX524556 GPV524553:GQB524556 GFZ524553:GGF524556 FWD524553:FWJ524556 FMH524553:FMN524556 FCL524553:FCR524556 ESP524553:ESV524556 EIT524553:EIZ524556 DYX524553:DZD524556 DPB524553:DPH524556 DFF524553:DFL524556 CVJ524553:CVP524556 CLN524553:CLT524556 CBR524553:CBX524556 BRV524553:BSB524556 BHZ524553:BIF524556 AYD524553:AYJ524556 AOH524553:AON524556 AEL524553:AER524556 UP524553:UV524556 KT524553:KZ524556 AX524553:BD524556 WXF459017:WXL459020 WNJ459017:WNP459020 WDN459017:WDT459020 VTR459017:VTX459020 VJV459017:VKB459020 UZZ459017:VAF459020 UQD459017:UQJ459020 UGH459017:UGN459020 TWL459017:TWR459020 TMP459017:TMV459020 TCT459017:TCZ459020 SSX459017:STD459020 SJB459017:SJH459020 RZF459017:RZL459020 RPJ459017:RPP459020 RFN459017:RFT459020 QVR459017:QVX459020 QLV459017:QMB459020 QBZ459017:QCF459020 PSD459017:PSJ459020 PIH459017:PIN459020 OYL459017:OYR459020 OOP459017:OOV459020 OET459017:OEZ459020 NUX459017:NVD459020 NLB459017:NLH459020 NBF459017:NBL459020 MRJ459017:MRP459020 MHN459017:MHT459020 LXR459017:LXX459020 LNV459017:LOB459020 LDZ459017:LEF459020 KUD459017:KUJ459020 KKH459017:KKN459020 KAL459017:KAR459020 JQP459017:JQV459020 JGT459017:JGZ459020 IWX459017:IXD459020 INB459017:INH459020 IDF459017:IDL459020 HTJ459017:HTP459020 HJN459017:HJT459020 GZR459017:GZX459020 GPV459017:GQB459020 GFZ459017:GGF459020 FWD459017:FWJ459020 FMH459017:FMN459020 FCL459017:FCR459020 ESP459017:ESV459020 EIT459017:EIZ459020 DYX459017:DZD459020 DPB459017:DPH459020 DFF459017:DFL459020 CVJ459017:CVP459020 CLN459017:CLT459020 CBR459017:CBX459020 BRV459017:BSB459020 BHZ459017:BIF459020 AYD459017:AYJ459020 AOH459017:AON459020 AEL459017:AER459020 UP459017:UV459020 KT459017:KZ459020 AX459017:BD459020 WXF393481:WXL393484 WNJ393481:WNP393484 WDN393481:WDT393484 VTR393481:VTX393484 VJV393481:VKB393484 UZZ393481:VAF393484 UQD393481:UQJ393484 UGH393481:UGN393484 TWL393481:TWR393484 TMP393481:TMV393484 TCT393481:TCZ393484 SSX393481:STD393484 SJB393481:SJH393484 RZF393481:RZL393484 RPJ393481:RPP393484 RFN393481:RFT393484 QVR393481:QVX393484 QLV393481:QMB393484 QBZ393481:QCF393484 PSD393481:PSJ393484 PIH393481:PIN393484 OYL393481:OYR393484 OOP393481:OOV393484 OET393481:OEZ393484 NUX393481:NVD393484 NLB393481:NLH393484 NBF393481:NBL393484 MRJ393481:MRP393484 MHN393481:MHT393484 LXR393481:LXX393484 LNV393481:LOB393484 LDZ393481:LEF393484 KUD393481:KUJ393484 KKH393481:KKN393484 KAL393481:KAR393484 JQP393481:JQV393484 JGT393481:JGZ393484 IWX393481:IXD393484 INB393481:INH393484 IDF393481:IDL393484 HTJ393481:HTP393484 HJN393481:HJT393484 GZR393481:GZX393484 GPV393481:GQB393484 GFZ393481:GGF393484 FWD393481:FWJ393484 FMH393481:FMN393484 FCL393481:FCR393484 ESP393481:ESV393484 EIT393481:EIZ393484 DYX393481:DZD393484 DPB393481:DPH393484 DFF393481:DFL393484 CVJ393481:CVP393484 CLN393481:CLT393484 CBR393481:CBX393484 BRV393481:BSB393484 BHZ393481:BIF393484 AYD393481:AYJ393484 AOH393481:AON393484 AEL393481:AER393484 UP393481:UV393484 KT393481:KZ393484 AX393481:BD393484 WXF327945:WXL327948 WNJ327945:WNP327948 WDN327945:WDT327948 VTR327945:VTX327948 VJV327945:VKB327948 UZZ327945:VAF327948 UQD327945:UQJ327948 UGH327945:UGN327948 TWL327945:TWR327948 TMP327945:TMV327948 TCT327945:TCZ327948 SSX327945:STD327948 SJB327945:SJH327948 RZF327945:RZL327948 RPJ327945:RPP327948 RFN327945:RFT327948 QVR327945:QVX327948 QLV327945:QMB327948 QBZ327945:QCF327948 PSD327945:PSJ327948 PIH327945:PIN327948 OYL327945:OYR327948 OOP327945:OOV327948 OET327945:OEZ327948 NUX327945:NVD327948 NLB327945:NLH327948 NBF327945:NBL327948 MRJ327945:MRP327948 MHN327945:MHT327948 LXR327945:LXX327948 LNV327945:LOB327948 LDZ327945:LEF327948 KUD327945:KUJ327948 KKH327945:KKN327948 KAL327945:KAR327948 JQP327945:JQV327948 JGT327945:JGZ327948 IWX327945:IXD327948 INB327945:INH327948 IDF327945:IDL327948 HTJ327945:HTP327948 HJN327945:HJT327948 GZR327945:GZX327948 GPV327945:GQB327948 GFZ327945:GGF327948 FWD327945:FWJ327948 FMH327945:FMN327948 FCL327945:FCR327948 ESP327945:ESV327948 EIT327945:EIZ327948 DYX327945:DZD327948 DPB327945:DPH327948 DFF327945:DFL327948 CVJ327945:CVP327948 CLN327945:CLT327948 CBR327945:CBX327948 BRV327945:BSB327948 BHZ327945:BIF327948 AYD327945:AYJ327948 AOH327945:AON327948 AEL327945:AER327948 UP327945:UV327948 KT327945:KZ327948 AX327945:BD327948 WXF262409:WXL262412 WNJ262409:WNP262412 WDN262409:WDT262412 VTR262409:VTX262412 VJV262409:VKB262412 UZZ262409:VAF262412 UQD262409:UQJ262412 UGH262409:UGN262412 TWL262409:TWR262412 TMP262409:TMV262412 TCT262409:TCZ262412 SSX262409:STD262412 SJB262409:SJH262412 RZF262409:RZL262412 RPJ262409:RPP262412 RFN262409:RFT262412 QVR262409:QVX262412 QLV262409:QMB262412 QBZ262409:QCF262412 PSD262409:PSJ262412 PIH262409:PIN262412 OYL262409:OYR262412 OOP262409:OOV262412 OET262409:OEZ262412 NUX262409:NVD262412 NLB262409:NLH262412 NBF262409:NBL262412 MRJ262409:MRP262412 MHN262409:MHT262412 LXR262409:LXX262412 LNV262409:LOB262412 LDZ262409:LEF262412 KUD262409:KUJ262412 KKH262409:KKN262412 KAL262409:KAR262412 JQP262409:JQV262412 JGT262409:JGZ262412 IWX262409:IXD262412 INB262409:INH262412 IDF262409:IDL262412 HTJ262409:HTP262412 HJN262409:HJT262412 GZR262409:GZX262412 GPV262409:GQB262412 GFZ262409:GGF262412 FWD262409:FWJ262412 FMH262409:FMN262412 FCL262409:FCR262412 ESP262409:ESV262412 EIT262409:EIZ262412 DYX262409:DZD262412 DPB262409:DPH262412 DFF262409:DFL262412 CVJ262409:CVP262412 CLN262409:CLT262412 CBR262409:CBX262412 BRV262409:BSB262412 BHZ262409:BIF262412 AYD262409:AYJ262412 AOH262409:AON262412 AEL262409:AER262412 UP262409:UV262412 KT262409:KZ262412 AX262409:BD262412 WXF196873:WXL196876 WNJ196873:WNP196876 WDN196873:WDT196876 VTR196873:VTX196876 VJV196873:VKB196876 UZZ196873:VAF196876 UQD196873:UQJ196876 UGH196873:UGN196876 TWL196873:TWR196876 TMP196873:TMV196876 TCT196873:TCZ196876 SSX196873:STD196876 SJB196873:SJH196876 RZF196873:RZL196876 RPJ196873:RPP196876 RFN196873:RFT196876 QVR196873:QVX196876 QLV196873:QMB196876 QBZ196873:QCF196876 PSD196873:PSJ196876 PIH196873:PIN196876 OYL196873:OYR196876 OOP196873:OOV196876 OET196873:OEZ196876 NUX196873:NVD196876 NLB196873:NLH196876 NBF196873:NBL196876 MRJ196873:MRP196876 MHN196873:MHT196876 LXR196873:LXX196876 LNV196873:LOB196876 LDZ196873:LEF196876 KUD196873:KUJ196876 KKH196873:KKN196876 KAL196873:KAR196876 JQP196873:JQV196876 JGT196873:JGZ196876 IWX196873:IXD196876 INB196873:INH196876 IDF196873:IDL196876 HTJ196873:HTP196876 HJN196873:HJT196876 GZR196873:GZX196876 GPV196873:GQB196876 GFZ196873:GGF196876 FWD196873:FWJ196876 FMH196873:FMN196876 FCL196873:FCR196876 ESP196873:ESV196876 EIT196873:EIZ196876 DYX196873:DZD196876 DPB196873:DPH196876 DFF196873:DFL196876 CVJ196873:CVP196876 CLN196873:CLT196876 CBR196873:CBX196876 BRV196873:BSB196876 BHZ196873:BIF196876 AYD196873:AYJ196876 AOH196873:AON196876 AEL196873:AER196876 UP196873:UV196876 KT196873:KZ196876 AX196873:BD196876 WXF131337:WXL131340 WNJ131337:WNP131340 WDN131337:WDT131340 VTR131337:VTX131340 VJV131337:VKB131340 UZZ131337:VAF131340 UQD131337:UQJ131340 UGH131337:UGN131340 TWL131337:TWR131340 TMP131337:TMV131340 TCT131337:TCZ131340 SSX131337:STD131340 SJB131337:SJH131340 RZF131337:RZL131340 RPJ131337:RPP131340 RFN131337:RFT131340 QVR131337:QVX131340 QLV131337:QMB131340 QBZ131337:QCF131340 PSD131337:PSJ131340 PIH131337:PIN131340 OYL131337:OYR131340 OOP131337:OOV131340 OET131337:OEZ131340 NUX131337:NVD131340 NLB131337:NLH131340 NBF131337:NBL131340 MRJ131337:MRP131340 MHN131337:MHT131340 LXR131337:LXX131340 LNV131337:LOB131340 LDZ131337:LEF131340 KUD131337:KUJ131340 KKH131337:KKN131340 KAL131337:KAR131340 JQP131337:JQV131340 JGT131337:JGZ131340 IWX131337:IXD131340 INB131337:INH131340 IDF131337:IDL131340 HTJ131337:HTP131340 HJN131337:HJT131340 GZR131337:GZX131340 GPV131337:GQB131340 GFZ131337:GGF131340 FWD131337:FWJ131340 FMH131337:FMN131340 FCL131337:FCR131340 ESP131337:ESV131340 EIT131337:EIZ131340 DYX131337:DZD131340 DPB131337:DPH131340 DFF131337:DFL131340 CVJ131337:CVP131340 CLN131337:CLT131340 CBR131337:CBX131340 BRV131337:BSB131340 BHZ131337:BIF131340 AYD131337:AYJ131340 AOH131337:AON131340 AEL131337:AER131340 UP131337:UV131340 KT131337:KZ131340 AX131337:BD131340 WXF65801:WXL65804 WNJ65801:WNP65804 WDN65801:WDT65804 VTR65801:VTX65804 VJV65801:VKB65804 UZZ65801:VAF65804 UQD65801:UQJ65804 UGH65801:UGN65804 TWL65801:TWR65804 TMP65801:TMV65804 TCT65801:TCZ65804 SSX65801:STD65804 SJB65801:SJH65804 RZF65801:RZL65804 RPJ65801:RPP65804 RFN65801:RFT65804 QVR65801:QVX65804 QLV65801:QMB65804 QBZ65801:QCF65804 PSD65801:PSJ65804 PIH65801:PIN65804 OYL65801:OYR65804 OOP65801:OOV65804 OET65801:OEZ65804 NUX65801:NVD65804 NLB65801:NLH65804 NBF65801:NBL65804 MRJ65801:MRP65804 MHN65801:MHT65804 LXR65801:LXX65804 LNV65801:LOB65804 LDZ65801:LEF65804 KUD65801:KUJ65804 KKH65801:KKN65804 KAL65801:KAR65804 JQP65801:JQV65804 JGT65801:JGZ65804 IWX65801:IXD65804 INB65801:INH65804 IDF65801:IDL65804 HTJ65801:HTP65804 HJN65801:HJT65804 GZR65801:GZX65804 GPV65801:GQB65804 GFZ65801:GGF65804 FWD65801:FWJ65804 FMH65801:FMN65804 FCL65801:FCR65804 ESP65801:ESV65804 EIT65801:EIZ65804 DYX65801:DZD65804 DPB65801:DPH65804 DFF65801:DFL65804 CVJ65801:CVP65804 CLN65801:CLT65804 CBR65801:CBX65804 BRV65801:BSB65804 BHZ65801:BIF65804 AYD65801:AYJ65804 AOH65801:AON65804 AEL65801:AER65804 UP65801:UV65804 KT65801:KZ65804 AX65801:BD65804 AX267:BD267 AX269:BD269" xr:uid="{8B2232A9-7A15-4B43-94DF-590D85868D4A}">
      <formula1>$BF$266:$BH$266</formula1>
    </dataValidation>
    <dataValidation type="list" allowBlank="1" showInputMessage="1" showErrorMessage="1" prompt="Vyberte jednu z možností uvedených v rozevíracím seznamu:" sqref="AM144:BC144 WWU983180:WXK983180 WMY983180:WNO983180 WDC983180:WDS983180 VTG983180:VTW983180 VJK983180:VKA983180 UZO983180:VAE983180 UPS983180:UQI983180 UFW983180:UGM983180 TWA983180:TWQ983180 TME983180:TMU983180 TCI983180:TCY983180 SSM983180:STC983180 SIQ983180:SJG983180 RYU983180:RZK983180 ROY983180:RPO983180 RFC983180:RFS983180 QVG983180:QVW983180 QLK983180:QMA983180 QBO983180:QCE983180 PRS983180:PSI983180 PHW983180:PIM983180 OYA983180:OYQ983180 OOE983180:OOU983180 OEI983180:OEY983180 NUM983180:NVC983180 NKQ983180:NLG983180 NAU983180:NBK983180 MQY983180:MRO983180 MHC983180:MHS983180 LXG983180:LXW983180 LNK983180:LOA983180 LDO983180:LEE983180 KTS983180:KUI983180 KJW983180:KKM983180 KAA983180:KAQ983180 JQE983180:JQU983180 JGI983180:JGY983180 IWM983180:IXC983180 IMQ983180:ING983180 ICU983180:IDK983180 HSY983180:HTO983180 HJC983180:HJS983180 GZG983180:GZW983180 GPK983180:GQA983180 GFO983180:GGE983180 FVS983180:FWI983180 FLW983180:FMM983180 FCA983180:FCQ983180 ESE983180:ESU983180 EII983180:EIY983180 DYM983180:DZC983180 DOQ983180:DPG983180 DEU983180:DFK983180 CUY983180:CVO983180 CLC983180:CLS983180 CBG983180:CBW983180 BRK983180:BSA983180 BHO983180:BIE983180 AXS983180:AYI983180 ANW983180:AOM983180 AEA983180:AEQ983180 UE983180:UU983180 KI983180:KY983180 AM983180:BC983180 WWU917644:WXK917644 WMY917644:WNO917644 WDC917644:WDS917644 VTG917644:VTW917644 VJK917644:VKA917644 UZO917644:VAE917644 UPS917644:UQI917644 UFW917644:UGM917644 TWA917644:TWQ917644 TME917644:TMU917644 TCI917644:TCY917644 SSM917644:STC917644 SIQ917644:SJG917644 RYU917644:RZK917644 ROY917644:RPO917644 RFC917644:RFS917644 QVG917644:QVW917644 QLK917644:QMA917644 QBO917644:QCE917644 PRS917644:PSI917644 PHW917644:PIM917644 OYA917644:OYQ917644 OOE917644:OOU917644 OEI917644:OEY917644 NUM917644:NVC917644 NKQ917644:NLG917644 NAU917644:NBK917644 MQY917644:MRO917644 MHC917644:MHS917644 LXG917644:LXW917644 LNK917644:LOA917644 LDO917644:LEE917644 KTS917644:KUI917644 KJW917644:KKM917644 KAA917644:KAQ917644 JQE917644:JQU917644 JGI917644:JGY917644 IWM917644:IXC917644 IMQ917644:ING917644 ICU917644:IDK917644 HSY917644:HTO917644 HJC917644:HJS917644 GZG917644:GZW917644 GPK917644:GQA917644 GFO917644:GGE917644 FVS917644:FWI917644 FLW917644:FMM917644 FCA917644:FCQ917644 ESE917644:ESU917644 EII917644:EIY917644 DYM917644:DZC917644 DOQ917644:DPG917644 DEU917644:DFK917644 CUY917644:CVO917644 CLC917644:CLS917644 CBG917644:CBW917644 BRK917644:BSA917644 BHO917644:BIE917644 AXS917644:AYI917644 ANW917644:AOM917644 AEA917644:AEQ917644 UE917644:UU917644 KI917644:KY917644 AM917644:BC917644 WWU852108:WXK852108 WMY852108:WNO852108 WDC852108:WDS852108 VTG852108:VTW852108 VJK852108:VKA852108 UZO852108:VAE852108 UPS852108:UQI852108 UFW852108:UGM852108 TWA852108:TWQ852108 TME852108:TMU852108 TCI852108:TCY852108 SSM852108:STC852108 SIQ852108:SJG852108 RYU852108:RZK852108 ROY852108:RPO852108 RFC852108:RFS852108 QVG852108:QVW852108 QLK852108:QMA852108 QBO852108:QCE852108 PRS852108:PSI852108 PHW852108:PIM852108 OYA852108:OYQ852108 OOE852108:OOU852108 OEI852108:OEY852108 NUM852108:NVC852108 NKQ852108:NLG852108 NAU852108:NBK852108 MQY852108:MRO852108 MHC852108:MHS852108 LXG852108:LXW852108 LNK852108:LOA852108 LDO852108:LEE852108 KTS852108:KUI852108 KJW852108:KKM852108 KAA852108:KAQ852108 JQE852108:JQU852108 JGI852108:JGY852108 IWM852108:IXC852108 IMQ852108:ING852108 ICU852108:IDK852108 HSY852108:HTO852108 HJC852108:HJS852108 GZG852108:GZW852108 GPK852108:GQA852108 GFO852108:GGE852108 FVS852108:FWI852108 FLW852108:FMM852108 FCA852108:FCQ852108 ESE852108:ESU852108 EII852108:EIY852108 DYM852108:DZC852108 DOQ852108:DPG852108 DEU852108:DFK852108 CUY852108:CVO852108 CLC852108:CLS852108 CBG852108:CBW852108 BRK852108:BSA852108 BHO852108:BIE852108 AXS852108:AYI852108 ANW852108:AOM852108 AEA852108:AEQ852108 UE852108:UU852108 KI852108:KY852108 AM852108:BC852108 WWU786572:WXK786572 WMY786572:WNO786572 WDC786572:WDS786572 VTG786572:VTW786572 VJK786572:VKA786572 UZO786572:VAE786572 UPS786572:UQI786572 UFW786572:UGM786572 TWA786572:TWQ786572 TME786572:TMU786572 TCI786572:TCY786572 SSM786572:STC786572 SIQ786572:SJG786572 RYU786572:RZK786572 ROY786572:RPO786572 RFC786572:RFS786572 QVG786572:QVW786572 QLK786572:QMA786572 QBO786572:QCE786572 PRS786572:PSI786572 PHW786572:PIM786572 OYA786572:OYQ786572 OOE786572:OOU786572 OEI786572:OEY786572 NUM786572:NVC786572 NKQ786572:NLG786572 NAU786572:NBK786572 MQY786572:MRO786572 MHC786572:MHS786572 LXG786572:LXW786572 LNK786572:LOA786572 LDO786572:LEE786572 KTS786572:KUI786572 KJW786572:KKM786572 KAA786572:KAQ786572 JQE786572:JQU786572 JGI786572:JGY786572 IWM786572:IXC786572 IMQ786572:ING786572 ICU786572:IDK786572 HSY786572:HTO786572 HJC786572:HJS786572 GZG786572:GZW786572 GPK786572:GQA786572 GFO786572:GGE786572 FVS786572:FWI786572 FLW786572:FMM786572 FCA786572:FCQ786572 ESE786572:ESU786572 EII786572:EIY786572 DYM786572:DZC786572 DOQ786572:DPG786572 DEU786572:DFK786572 CUY786572:CVO786572 CLC786572:CLS786572 CBG786572:CBW786572 BRK786572:BSA786572 BHO786572:BIE786572 AXS786572:AYI786572 ANW786572:AOM786572 AEA786572:AEQ786572 UE786572:UU786572 KI786572:KY786572 AM786572:BC786572 WWU721036:WXK721036 WMY721036:WNO721036 WDC721036:WDS721036 VTG721036:VTW721036 VJK721036:VKA721036 UZO721036:VAE721036 UPS721036:UQI721036 UFW721036:UGM721036 TWA721036:TWQ721036 TME721036:TMU721036 TCI721036:TCY721036 SSM721036:STC721036 SIQ721036:SJG721036 RYU721036:RZK721036 ROY721036:RPO721036 RFC721036:RFS721036 QVG721036:QVW721036 QLK721036:QMA721036 QBO721036:QCE721036 PRS721036:PSI721036 PHW721036:PIM721036 OYA721036:OYQ721036 OOE721036:OOU721036 OEI721036:OEY721036 NUM721036:NVC721036 NKQ721036:NLG721036 NAU721036:NBK721036 MQY721036:MRO721036 MHC721036:MHS721036 LXG721036:LXW721036 LNK721036:LOA721036 LDO721036:LEE721036 KTS721036:KUI721036 KJW721036:KKM721036 KAA721036:KAQ721036 JQE721036:JQU721036 JGI721036:JGY721036 IWM721036:IXC721036 IMQ721036:ING721036 ICU721036:IDK721036 HSY721036:HTO721036 HJC721036:HJS721036 GZG721036:GZW721036 GPK721036:GQA721036 GFO721036:GGE721036 FVS721036:FWI721036 FLW721036:FMM721036 FCA721036:FCQ721036 ESE721036:ESU721036 EII721036:EIY721036 DYM721036:DZC721036 DOQ721036:DPG721036 DEU721036:DFK721036 CUY721036:CVO721036 CLC721036:CLS721036 CBG721036:CBW721036 BRK721036:BSA721036 BHO721036:BIE721036 AXS721036:AYI721036 ANW721036:AOM721036 AEA721036:AEQ721036 UE721036:UU721036 KI721036:KY721036 AM721036:BC721036 WWU655500:WXK655500 WMY655500:WNO655500 WDC655500:WDS655500 VTG655500:VTW655500 VJK655500:VKA655500 UZO655500:VAE655500 UPS655500:UQI655500 UFW655500:UGM655500 TWA655500:TWQ655500 TME655500:TMU655500 TCI655500:TCY655500 SSM655500:STC655500 SIQ655500:SJG655500 RYU655500:RZK655500 ROY655500:RPO655500 RFC655500:RFS655500 QVG655500:QVW655500 QLK655500:QMA655500 QBO655500:QCE655500 PRS655500:PSI655500 PHW655500:PIM655500 OYA655500:OYQ655500 OOE655500:OOU655500 OEI655500:OEY655500 NUM655500:NVC655500 NKQ655500:NLG655500 NAU655500:NBK655500 MQY655500:MRO655500 MHC655500:MHS655500 LXG655500:LXW655500 LNK655500:LOA655500 LDO655500:LEE655500 KTS655500:KUI655500 KJW655500:KKM655500 KAA655500:KAQ655500 JQE655500:JQU655500 JGI655500:JGY655500 IWM655500:IXC655500 IMQ655500:ING655500 ICU655500:IDK655500 HSY655500:HTO655500 HJC655500:HJS655500 GZG655500:GZW655500 GPK655500:GQA655500 GFO655500:GGE655500 FVS655500:FWI655500 FLW655500:FMM655500 FCA655500:FCQ655500 ESE655500:ESU655500 EII655500:EIY655500 DYM655500:DZC655500 DOQ655500:DPG655500 DEU655500:DFK655500 CUY655500:CVO655500 CLC655500:CLS655500 CBG655500:CBW655500 BRK655500:BSA655500 BHO655500:BIE655500 AXS655500:AYI655500 ANW655500:AOM655500 AEA655500:AEQ655500 UE655500:UU655500 KI655500:KY655500 AM655500:BC655500 WWU589964:WXK589964 WMY589964:WNO589964 WDC589964:WDS589964 VTG589964:VTW589964 VJK589964:VKA589964 UZO589964:VAE589964 UPS589964:UQI589964 UFW589964:UGM589964 TWA589964:TWQ589964 TME589964:TMU589964 TCI589964:TCY589964 SSM589964:STC589964 SIQ589964:SJG589964 RYU589964:RZK589964 ROY589964:RPO589964 RFC589964:RFS589964 QVG589964:QVW589964 QLK589964:QMA589964 QBO589964:QCE589964 PRS589964:PSI589964 PHW589964:PIM589964 OYA589964:OYQ589964 OOE589964:OOU589964 OEI589964:OEY589964 NUM589964:NVC589964 NKQ589964:NLG589964 NAU589964:NBK589964 MQY589964:MRO589964 MHC589964:MHS589964 LXG589964:LXW589964 LNK589964:LOA589964 LDO589964:LEE589964 KTS589964:KUI589964 KJW589964:KKM589964 KAA589964:KAQ589964 JQE589964:JQU589964 JGI589964:JGY589964 IWM589964:IXC589964 IMQ589964:ING589964 ICU589964:IDK589964 HSY589964:HTO589964 HJC589964:HJS589964 GZG589964:GZW589964 GPK589964:GQA589964 GFO589964:GGE589964 FVS589964:FWI589964 FLW589964:FMM589964 FCA589964:FCQ589964 ESE589964:ESU589964 EII589964:EIY589964 DYM589964:DZC589964 DOQ589964:DPG589964 DEU589964:DFK589964 CUY589964:CVO589964 CLC589964:CLS589964 CBG589964:CBW589964 BRK589964:BSA589964 BHO589964:BIE589964 AXS589964:AYI589964 ANW589964:AOM589964 AEA589964:AEQ589964 UE589964:UU589964 KI589964:KY589964 AM589964:BC589964 WWU524428:WXK524428 WMY524428:WNO524428 WDC524428:WDS524428 VTG524428:VTW524428 VJK524428:VKA524428 UZO524428:VAE524428 UPS524428:UQI524428 UFW524428:UGM524428 TWA524428:TWQ524428 TME524428:TMU524428 TCI524428:TCY524428 SSM524428:STC524428 SIQ524428:SJG524428 RYU524428:RZK524428 ROY524428:RPO524428 RFC524428:RFS524428 QVG524428:QVW524428 QLK524428:QMA524428 QBO524428:QCE524428 PRS524428:PSI524428 PHW524428:PIM524428 OYA524428:OYQ524428 OOE524428:OOU524428 OEI524428:OEY524428 NUM524428:NVC524428 NKQ524428:NLG524428 NAU524428:NBK524428 MQY524428:MRO524428 MHC524428:MHS524428 LXG524428:LXW524428 LNK524428:LOA524428 LDO524428:LEE524428 KTS524428:KUI524428 KJW524428:KKM524428 KAA524428:KAQ524428 JQE524428:JQU524428 JGI524428:JGY524428 IWM524428:IXC524428 IMQ524428:ING524428 ICU524428:IDK524428 HSY524428:HTO524428 HJC524428:HJS524428 GZG524428:GZW524428 GPK524428:GQA524428 GFO524428:GGE524428 FVS524428:FWI524428 FLW524428:FMM524428 FCA524428:FCQ524428 ESE524428:ESU524428 EII524428:EIY524428 DYM524428:DZC524428 DOQ524428:DPG524428 DEU524428:DFK524428 CUY524428:CVO524428 CLC524428:CLS524428 CBG524428:CBW524428 BRK524428:BSA524428 BHO524428:BIE524428 AXS524428:AYI524428 ANW524428:AOM524428 AEA524428:AEQ524428 UE524428:UU524428 KI524428:KY524428 AM524428:BC524428 WWU458892:WXK458892 WMY458892:WNO458892 WDC458892:WDS458892 VTG458892:VTW458892 VJK458892:VKA458892 UZO458892:VAE458892 UPS458892:UQI458892 UFW458892:UGM458892 TWA458892:TWQ458892 TME458892:TMU458892 TCI458892:TCY458892 SSM458892:STC458892 SIQ458892:SJG458892 RYU458892:RZK458892 ROY458892:RPO458892 RFC458892:RFS458892 QVG458892:QVW458892 QLK458892:QMA458892 QBO458892:QCE458892 PRS458892:PSI458892 PHW458892:PIM458892 OYA458892:OYQ458892 OOE458892:OOU458892 OEI458892:OEY458892 NUM458892:NVC458892 NKQ458892:NLG458892 NAU458892:NBK458892 MQY458892:MRO458892 MHC458892:MHS458892 LXG458892:LXW458892 LNK458892:LOA458892 LDO458892:LEE458892 KTS458892:KUI458892 KJW458892:KKM458892 KAA458892:KAQ458892 JQE458892:JQU458892 JGI458892:JGY458892 IWM458892:IXC458892 IMQ458892:ING458892 ICU458892:IDK458892 HSY458892:HTO458892 HJC458892:HJS458892 GZG458892:GZW458892 GPK458892:GQA458892 GFO458892:GGE458892 FVS458892:FWI458892 FLW458892:FMM458892 FCA458892:FCQ458892 ESE458892:ESU458892 EII458892:EIY458892 DYM458892:DZC458892 DOQ458892:DPG458892 DEU458892:DFK458892 CUY458892:CVO458892 CLC458892:CLS458892 CBG458892:CBW458892 BRK458892:BSA458892 BHO458892:BIE458892 AXS458892:AYI458892 ANW458892:AOM458892 AEA458892:AEQ458892 UE458892:UU458892 KI458892:KY458892 AM458892:BC458892 WWU393356:WXK393356 WMY393356:WNO393356 WDC393356:WDS393356 VTG393356:VTW393356 VJK393356:VKA393356 UZO393356:VAE393356 UPS393356:UQI393356 UFW393356:UGM393356 TWA393356:TWQ393356 TME393356:TMU393356 TCI393356:TCY393356 SSM393356:STC393356 SIQ393356:SJG393356 RYU393356:RZK393356 ROY393356:RPO393356 RFC393356:RFS393356 QVG393356:QVW393356 QLK393356:QMA393356 QBO393356:QCE393356 PRS393356:PSI393356 PHW393356:PIM393356 OYA393356:OYQ393356 OOE393356:OOU393356 OEI393356:OEY393356 NUM393356:NVC393356 NKQ393356:NLG393356 NAU393356:NBK393356 MQY393356:MRO393356 MHC393356:MHS393356 LXG393356:LXW393356 LNK393356:LOA393356 LDO393356:LEE393356 KTS393356:KUI393356 KJW393356:KKM393356 KAA393356:KAQ393356 JQE393356:JQU393356 JGI393356:JGY393356 IWM393356:IXC393356 IMQ393356:ING393356 ICU393356:IDK393356 HSY393356:HTO393356 HJC393356:HJS393356 GZG393356:GZW393356 GPK393356:GQA393356 GFO393356:GGE393356 FVS393356:FWI393356 FLW393356:FMM393356 FCA393356:FCQ393356 ESE393356:ESU393356 EII393356:EIY393356 DYM393356:DZC393356 DOQ393356:DPG393356 DEU393356:DFK393356 CUY393356:CVO393356 CLC393356:CLS393356 CBG393356:CBW393356 BRK393356:BSA393356 BHO393356:BIE393356 AXS393356:AYI393356 ANW393356:AOM393356 AEA393356:AEQ393356 UE393356:UU393356 KI393356:KY393356 AM393356:BC393356 WWU327820:WXK327820 WMY327820:WNO327820 WDC327820:WDS327820 VTG327820:VTW327820 VJK327820:VKA327820 UZO327820:VAE327820 UPS327820:UQI327820 UFW327820:UGM327820 TWA327820:TWQ327820 TME327820:TMU327820 TCI327820:TCY327820 SSM327820:STC327820 SIQ327820:SJG327820 RYU327820:RZK327820 ROY327820:RPO327820 RFC327820:RFS327820 QVG327820:QVW327820 QLK327820:QMA327820 QBO327820:QCE327820 PRS327820:PSI327820 PHW327820:PIM327820 OYA327820:OYQ327820 OOE327820:OOU327820 OEI327820:OEY327820 NUM327820:NVC327820 NKQ327820:NLG327820 NAU327820:NBK327820 MQY327820:MRO327820 MHC327820:MHS327820 LXG327820:LXW327820 LNK327820:LOA327820 LDO327820:LEE327820 KTS327820:KUI327820 KJW327820:KKM327820 KAA327820:KAQ327820 JQE327820:JQU327820 JGI327820:JGY327820 IWM327820:IXC327820 IMQ327820:ING327820 ICU327820:IDK327820 HSY327820:HTO327820 HJC327820:HJS327820 GZG327820:GZW327820 GPK327820:GQA327820 GFO327820:GGE327820 FVS327820:FWI327820 FLW327820:FMM327820 FCA327820:FCQ327820 ESE327820:ESU327820 EII327820:EIY327820 DYM327820:DZC327820 DOQ327820:DPG327820 DEU327820:DFK327820 CUY327820:CVO327820 CLC327820:CLS327820 CBG327820:CBW327820 BRK327820:BSA327820 BHO327820:BIE327820 AXS327820:AYI327820 ANW327820:AOM327820 AEA327820:AEQ327820 UE327820:UU327820 KI327820:KY327820 AM327820:BC327820 WWU262284:WXK262284 WMY262284:WNO262284 WDC262284:WDS262284 VTG262284:VTW262284 VJK262284:VKA262284 UZO262284:VAE262284 UPS262284:UQI262284 UFW262284:UGM262284 TWA262284:TWQ262284 TME262284:TMU262284 TCI262284:TCY262284 SSM262284:STC262284 SIQ262284:SJG262284 RYU262284:RZK262284 ROY262284:RPO262284 RFC262284:RFS262284 QVG262284:QVW262284 QLK262284:QMA262284 QBO262284:QCE262284 PRS262284:PSI262284 PHW262284:PIM262284 OYA262284:OYQ262284 OOE262284:OOU262284 OEI262284:OEY262284 NUM262284:NVC262284 NKQ262284:NLG262284 NAU262284:NBK262284 MQY262284:MRO262284 MHC262284:MHS262284 LXG262284:LXW262284 LNK262284:LOA262284 LDO262284:LEE262284 KTS262284:KUI262284 KJW262284:KKM262284 KAA262284:KAQ262284 JQE262284:JQU262284 JGI262284:JGY262284 IWM262284:IXC262284 IMQ262284:ING262284 ICU262284:IDK262284 HSY262284:HTO262284 HJC262284:HJS262284 GZG262284:GZW262284 GPK262284:GQA262284 GFO262284:GGE262284 FVS262284:FWI262284 FLW262284:FMM262284 FCA262284:FCQ262284 ESE262284:ESU262284 EII262284:EIY262284 DYM262284:DZC262284 DOQ262284:DPG262284 DEU262284:DFK262284 CUY262284:CVO262284 CLC262284:CLS262284 CBG262284:CBW262284 BRK262284:BSA262284 BHO262284:BIE262284 AXS262284:AYI262284 ANW262284:AOM262284 AEA262284:AEQ262284 UE262284:UU262284 KI262284:KY262284 AM262284:BC262284 WWU196748:WXK196748 WMY196748:WNO196748 WDC196748:WDS196748 VTG196748:VTW196748 VJK196748:VKA196748 UZO196748:VAE196748 UPS196748:UQI196748 UFW196748:UGM196748 TWA196748:TWQ196748 TME196748:TMU196748 TCI196748:TCY196748 SSM196748:STC196748 SIQ196748:SJG196748 RYU196748:RZK196748 ROY196748:RPO196748 RFC196748:RFS196748 QVG196748:QVW196748 QLK196748:QMA196748 QBO196748:QCE196748 PRS196748:PSI196748 PHW196748:PIM196748 OYA196748:OYQ196748 OOE196748:OOU196748 OEI196748:OEY196748 NUM196748:NVC196748 NKQ196748:NLG196748 NAU196748:NBK196748 MQY196748:MRO196748 MHC196748:MHS196748 LXG196748:LXW196748 LNK196748:LOA196748 LDO196748:LEE196748 KTS196748:KUI196748 KJW196748:KKM196748 KAA196748:KAQ196748 JQE196748:JQU196748 JGI196748:JGY196748 IWM196748:IXC196748 IMQ196748:ING196748 ICU196748:IDK196748 HSY196748:HTO196748 HJC196748:HJS196748 GZG196748:GZW196748 GPK196748:GQA196748 GFO196748:GGE196748 FVS196748:FWI196748 FLW196748:FMM196748 FCA196748:FCQ196748 ESE196748:ESU196748 EII196748:EIY196748 DYM196748:DZC196748 DOQ196748:DPG196748 DEU196748:DFK196748 CUY196748:CVO196748 CLC196748:CLS196748 CBG196748:CBW196748 BRK196748:BSA196748 BHO196748:BIE196748 AXS196748:AYI196748 ANW196748:AOM196748 AEA196748:AEQ196748 UE196748:UU196748 KI196748:KY196748 AM196748:BC196748 WWU131212:WXK131212 WMY131212:WNO131212 WDC131212:WDS131212 VTG131212:VTW131212 VJK131212:VKA131212 UZO131212:VAE131212 UPS131212:UQI131212 UFW131212:UGM131212 TWA131212:TWQ131212 TME131212:TMU131212 TCI131212:TCY131212 SSM131212:STC131212 SIQ131212:SJG131212 RYU131212:RZK131212 ROY131212:RPO131212 RFC131212:RFS131212 QVG131212:QVW131212 QLK131212:QMA131212 QBO131212:QCE131212 PRS131212:PSI131212 PHW131212:PIM131212 OYA131212:OYQ131212 OOE131212:OOU131212 OEI131212:OEY131212 NUM131212:NVC131212 NKQ131212:NLG131212 NAU131212:NBK131212 MQY131212:MRO131212 MHC131212:MHS131212 LXG131212:LXW131212 LNK131212:LOA131212 LDO131212:LEE131212 KTS131212:KUI131212 KJW131212:KKM131212 KAA131212:KAQ131212 JQE131212:JQU131212 JGI131212:JGY131212 IWM131212:IXC131212 IMQ131212:ING131212 ICU131212:IDK131212 HSY131212:HTO131212 HJC131212:HJS131212 GZG131212:GZW131212 GPK131212:GQA131212 GFO131212:GGE131212 FVS131212:FWI131212 FLW131212:FMM131212 FCA131212:FCQ131212 ESE131212:ESU131212 EII131212:EIY131212 DYM131212:DZC131212 DOQ131212:DPG131212 DEU131212:DFK131212 CUY131212:CVO131212 CLC131212:CLS131212 CBG131212:CBW131212 BRK131212:BSA131212 BHO131212:BIE131212 AXS131212:AYI131212 ANW131212:AOM131212 AEA131212:AEQ131212 UE131212:UU131212 KI131212:KY131212 AM131212:BC131212 WWU65676:WXK65676 WMY65676:WNO65676 WDC65676:WDS65676 VTG65676:VTW65676 VJK65676:VKA65676 UZO65676:VAE65676 UPS65676:UQI65676 UFW65676:UGM65676 TWA65676:TWQ65676 TME65676:TMU65676 TCI65676:TCY65676 SSM65676:STC65676 SIQ65676:SJG65676 RYU65676:RZK65676 ROY65676:RPO65676 RFC65676:RFS65676 QVG65676:QVW65676 QLK65676:QMA65676 QBO65676:QCE65676 PRS65676:PSI65676 PHW65676:PIM65676 OYA65676:OYQ65676 OOE65676:OOU65676 OEI65676:OEY65676 NUM65676:NVC65676 NKQ65676:NLG65676 NAU65676:NBK65676 MQY65676:MRO65676 MHC65676:MHS65676 LXG65676:LXW65676 LNK65676:LOA65676 LDO65676:LEE65676 KTS65676:KUI65676 KJW65676:KKM65676 KAA65676:KAQ65676 JQE65676:JQU65676 JGI65676:JGY65676 IWM65676:IXC65676 IMQ65676:ING65676 ICU65676:IDK65676 HSY65676:HTO65676 HJC65676:HJS65676 GZG65676:GZW65676 GPK65676:GQA65676 GFO65676:GGE65676 FVS65676:FWI65676 FLW65676:FMM65676 FCA65676:FCQ65676 ESE65676:ESU65676 EII65676:EIY65676 DYM65676:DZC65676 DOQ65676:DPG65676 DEU65676:DFK65676 CUY65676:CVO65676 CLC65676:CLS65676 CBG65676:CBW65676 BRK65676:BSA65676 BHO65676:BIE65676 AXS65676:AYI65676 ANW65676:AOM65676 AEA65676:AEQ65676 UE65676:UU65676 KI65676:KY65676 AM65676:BC65676 WWU144:WXK144 WMY144:WNO144 WDC144:WDS144 VTG144:VTW144 VJK144:VKA144 UZO144:VAE144 UPS144:UQI144 UFW144:UGM144 TWA144:TWQ144 TME144:TMU144 TCI144:TCY144 SSM144:STC144 SIQ144:SJG144 RYU144:RZK144 ROY144:RPO144 RFC144:RFS144 QVG144:QVW144 QLK144:QMA144 QBO144:QCE144 PRS144:PSI144 PHW144:PIM144 OYA144:OYQ144 OOE144:OOU144 OEI144:OEY144 NUM144:NVC144 NKQ144:NLG144 NAU144:NBK144 MQY144:MRO144 MHC144:MHS144 LXG144:LXW144 LNK144:LOA144 LDO144:LEE144 KTS144:KUI144 KJW144:KKM144 KAA144:KAQ144 JQE144:JQU144 JGI144:JGY144 IWM144:IXC144 IMQ144:ING144 ICU144:IDK144 HSY144:HTO144 HJC144:HJS144 GZG144:GZW144 GPK144:GQA144 GFO144:GGE144 FVS144:FWI144 FLW144:FMM144 FCA144:FCQ144 ESE144:ESU144 EII144:EIY144 DYM144:DZC144 DOQ144:DPG144 DEU144:DFK144 CUY144:CVO144 CLC144:CLS144 CBG144:CBW144 BRK144:BSA144 BHO144:BIE144 AXS144:AYI144 ANW144:AOM144 AEA144:AEQ144 UE144:UU144 KI144:KY144" xr:uid="{49BBE7E0-4E44-4E06-A3CC-905EF0A4E8D2}">
      <formula1>$BF$144:$BH$144</formula1>
    </dataValidation>
    <dataValidation type="list" allowBlank="1" showInputMessage="1" showErrorMessage="1" sqref="C139:BB139 WVK983158:WXJ983158 WLO983158:WNN983158 WBS983158:WDR983158 VRW983158:VTV983158 VIA983158:VJZ983158 UYE983158:VAD983158 UOI983158:UQH983158 UEM983158:UGL983158 TUQ983158:TWP983158 TKU983158:TMT983158 TAY983158:TCX983158 SRC983158:STB983158 SHG983158:SJF983158 RXK983158:RZJ983158 RNO983158:RPN983158 RDS983158:RFR983158 QTW983158:QVV983158 QKA983158:QLZ983158 QAE983158:QCD983158 PQI983158:PSH983158 PGM983158:PIL983158 OWQ983158:OYP983158 OMU983158:OOT983158 OCY983158:OEX983158 NTC983158:NVB983158 NJG983158:NLF983158 MZK983158:NBJ983158 MPO983158:MRN983158 MFS983158:MHR983158 LVW983158:LXV983158 LMA983158:LNZ983158 LCE983158:LED983158 KSI983158:KUH983158 KIM983158:KKL983158 JYQ983158:KAP983158 JOU983158:JQT983158 JEY983158:JGX983158 IVC983158:IXB983158 ILG983158:INF983158 IBK983158:IDJ983158 HRO983158:HTN983158 HHS983158:HJR983158 GXW983158:GZV983158 GOA983158:GPZ983158 GEE983158:GGD983158 FUI983158:FWH983158 FKM983158:FML983158 FAQ983158:FCP983158 EQU983158:EST983158 EGY983158:EIX983158 DXC983158:DZB983158 DNG983158:DPF983158 DDK983158:DFJ983158 CTO983158:CVN983158 CJS983158:CLR983158 BZW983158:CBV983158 BQA983158:BRZ983158 BGE983158:BID983158 AWI983158:AYH983158 AMM983158:AOL983158 ACQ983158:AEP983158 SU983158:UT983158 IY983158:KX983158 C983158:BB983158 WVK917622:WXJ917622 WLO917622:WNN917622 WBS917622:WDR917622 VRW917622:VTV917622 VIA917622:VJZ917622 UYE917622:VAD917622 UOI917622:UQH917622 UEM917622:UGL917622 TUQ917622:TWP917622 TKU917622:TMT917622 TAY917622:TCX917622 SRC917622:STB917622 SHG917622:SJF917622 RXK917622:RZJ917622 RNO917622:RPN917622 RDS917622:RFR917622 QTW917622:QVV917622 QKA917622:QLZ917622 QAE917622:QCD917622 PQI917622:PSH917622 PGM917622:PIL917622 OWQ917622:OYP917622 OMU917622:OOT917622 OCY917622:OEX917622 NTC917622:NVB917622 NJG917622:NLF917622 MZK917622:NBJ917622 MPO917622:MRN917622 MFS917622:MHR917622 LVW917622:LXV917622 LMA917622:LNZ917622 LCE917622:LED917622 KSI917622:KUH917622 KIM917622:KKL917622 JYQ917622:KAP917622 JOU917622:JQT917622 JEY917622:JGX917622 IVC917622:IXB917622 ILG917622:INF917622 IBK917622:IDJ917622 HRO917622:HTN917622 HHS917622:HJR917622 GXW917622:GZV917622 GOA917622:GPZ917622 GEE917622:GGD917622 FUI917622:FWH917622 FKM917622:FML917622 FAQ917622:FCP917622 EQU917622:EST917622 EGY917622:EIX917622 DXC917622:DZB917622 DNG917622:DPF917622 DDK917622:DFJ917622 CTO917622:CVN917622 CJS917622:CLR917622 BZW917622:CBV917622 BQA917622:BRZ917622 BGE917622:BID917622 AWI917622:AYH917622 AMM917622:AOL917622 ACQ917622:AEP917622 SU917622:UT917622 IY917622:KX917622 C917622:BB917622 WVK852086:WXJ852086 WLO852086:WNN852086 WBS852086:WDR852086 VRW852086:VTV852086 VIA852086:VJZ852086 UYE852086:VAD852086 UOI852086:UQH852086 UEM852086:UGL852086 TUQ852086:TWP852086 TKU852086:TMT852086 TAY852086:TCX852086 SRC852086:STB852086 SHG852086:SJF852086 RXK852086:RZJ852086 RNO852086:RPN852086 RDS852086:RFR852086 QTW852086:QVV852086 QKA852086:QLZ852086 QAE852086:QCD852086 PQI852086:PSH852086 PGM852086:PIL852086 OWQ852086:OYP852086 OMU852086:OOT852086 OCY852086:OEX852086 NTC852086:NVB852086 NJG852086:NLF852086 MZK852086:NBJ852086 MPO852086:MRN852086 MFS852086:MHR852086 LVW852086:LXV852086 LMA852086:LNZ852086 LCE852086:LED852086 KSI852086:KUH852086 KIM852086:KKL852086 JYQ852086:KAP852086 JOU852086:JQT852086 JEY852086:JGX852086 IVC852086:IXB852086 ILG852086:INF852086 IBK852086:IDJ852086 HRO852086:HTN852086 HHS852086:HJR852086 GXW852086:GZV852086 GOA852086:GPZ852086 GEE852086:GGD852086 FUI852086:FWH852086 FKM852086:FML852086 FAQ852086:FCP852086 EQU852086:EST852086 EGY852086:EIX852086 DXC852086:DZB852086 DNG852086:DPF852086 DDK852086:DFJ852086 CTO852086:CVN852086 CJS852086:CLR852086 BZW852086:CBV852086 BQA852086:BRZ852086 BGE852086:BID852086 AWI852086:AYH852086 AMM852086:AOL852086 ACQ852086:AEP852086 SU852086:UT852086 IY852086:KX852086 C852086:BB852086 WVK786550:WXJ786550 WLO786550:WNN786550 WBS786550:WDR786550 VRW786550:VTV786550 VIA786550:VJZ786550 UYE786550:VAD786550 UOI786550:UQH786550 UEM786550:UGL786550 TUQ786550:TWP786550 TKU786550:TMT786550 TAY786550:TCX786550 SRC786550:STB786550 SHG786550:SJF786550 RXK786550:RZJ786550 RNO786550:RPN786550 RDS786550:RFR786550 QTW786550:QVV786550 QKA786550:QLZ786550 QAE786550:QCD786550 PQI786550:PSH786550 PGM786550:PIL786550 OWQ786550:OYP786550 OMU786550:OOT786550 OCY786550:OEX786550 NTC786550:NVB786550 NJG786550:NLF786550 MZK786550:NBJ786550 MPO786550:MRN786550 MFS786550:MHR786550 LVW786550:LXV786550 LMA786550:LNZ786550 LCE786550:LED786550 KSI786550:KUH786550 KIM786550:KKL786550 JYQ786550:KAP786550 JOU786550:JQT786550 JEY786550:JGX786550 IVC786550:IXB786550 ILG786550:INF786550 IBK786550:IDJ786550 HRO786550:HTN786550 HHS786550:HJR786550 GXW786550:GZV786550 GOA786550:GPZ786550 GEE786550:GGD786550 FUI786550:FWH786550 FKM786550:FML786550 FAQ786550:FCP786550 EQU786550:EST786550 EGY786550:EIX786550 DXC786550:DZB786550 DNG786550:DPF786550 DDK786550:DFJ786550 CTO786550:CVN786550 CJS786550:CLR786550 BZW786550:CBV786550 BQA786550:BRZ786550 BGE786550:BID786550 AWI786550:AYH786550 AMM786550:AOL786550 ACQ786550:AEP786550 SU786550:UT786550 IY786550:KX786550 C786550:BB786550 WVK721014:WXJ721014 WLO721014:WNN721014 WBS721014:WDR721014 VRW721014:VTV721014 VIA721014:VJZ721014 UYE721014:VAD721014 UOI721014:UQH721014 UEM721014:UGL721014 TUQ721014:TWP721014 TKU721014:TMT721014 TAY721014:TCX721014 SRC721014:STB721014 SHG721014:SJF721014 RXK721014:RZJ721014 RNO721014:RPN721014 RDS721014:RFR721014 QTW721014:QVV721014 QKA721014:QLZ721014 QAE721014:QCD721014 PQI721014:PSH721014 PGM721014:PIL721014 OWQ721014:OYP721014 OMU721014:OOT721014 OCY721014:OEX721014 NTC721014:NVB721014 NJG721014:NLF721014 MZK721014:NBJ721014 MPO721014:MRN721014 MFS721014:MHR721014 LVW721014:LXV721014 LMA721014:LNZ721014 LCE721014:LED721014 KSI721014:KUH721014 KIM721014:KKL721014 JYQ721014:KAP721014 JOU721014:JQT721014 JEY721014:JGX721014 IVC721014:IXB721014 ILG721014:INF721014 IBK721014:IDJ721014 HRO721014:HTN721014 HHS721014:HJR721014 GXW721014:GZV721014 GOA721014:GPZ721014 GEE721014:GGD721014 FUI721014:FWH721014 FKM721014:FML721014 FAQ721014:FCP721014 EQU721014:EST721014 EGY721014:EIX721014 DXC721014:DZB721014 DNG721014:DPF721014 DDK721014:DFJ721014 CTO721014:CVN721014 CJS721014:CLR721014 BZW721014:CBV721014 BQA721014:BRZ721014 BGE721014:BID721014 AWI721014:AYH721014 AMM721014:AOL721014 ACQ721014:AEP721014 SU721014:UT721014 IY721014:KX721014 C721014:BB721014 WVK655478:WXJ655478 WLO655478:WNN655478 WBS655478:WDR655478 VRW655478:VTV655478 VIA655478:VJZ655478 UYE655478:VAD655478 UOI655478:UQH655478 UEM655478:UGL655478 TUQ655478:TWP655478 TKU655478:TMT655478 TAY655478:TCX655478 SRC655478:STB655478 SHG655478:SJF655478 RXK655478:RZJ655478 RNO655478:RPN655478 RDS655478:RFR655478 QTW655478:QVV655478 QKA655478:QLZ655478 QAE655478:QCD655478 PQI655478:PSH655478 PGM655478:PIL655478 OWQ655478:OYP655478 OMU655478:OOT655478 OCY655478:OEX655478 NTC655478:NVB655478 NJG655478:NLF655478 MZK655478:NBJ655478 MPO655478:MRN655478 MFS655478:MHR655478 LVW655478:LXV655478 LMA655478:LNZ655478 LCE655478:LED655478 KSI655478:KUH655478 KIM655478:KKL655478 JYQ655478:KAP655478 JOU655478:JQT655478 JEY655478:JGX655478 IVC655478:IXB655478 ILG655478:INF655478 IBK655478:IDJ655478 HRO655478:HTN655478 HHS655478:HJR655478 GXW655478:GZV655478 GOA655478:GPZ655478 GEE655478:GGD655478 FUI655478:FWH655478 FKM655478:FML655478 FAQ655478:FCP655478 EQU655478:EST655478 EGY655478:EIX655478 DXC655478:DZB655478 DNG655478:DPF655478 DDK655478:DFJ655478 CTO655478:CVN655478 CJS655478:CLR655478 BZW655478:CBV655478 BQA655478:BRZ655478 BGE655478:BID655478 AWI655478:AYH655478 AMM655478:AOL655478 ACQ655478:AEP655478 SU655478:UT655478 IY655478:KX655478 C655478:BB655478 WVK589942:WXJ589942 WLO589942:WNN589942 WBS589942:WDR589942 VRW589942:VTV589942 VIA589942:VJZ589942 UYE589942:VAD589942 UOI589942:UQH589942 UEM589942:UGL589942 TUQ589942:TWP589942 TKU589942:TMT589942 TAY589942:TCX589942 SRC589942:STB589942 SHG589942:SJF589942 RXK589942:RZJ589942 RNO589942:RPN589942 RDS589942:RFR589942 QTW589942:QVV589942 QKA589942:QLZ589942 QAE589942:QCD589942 PQI589942:PSH589942 PGM589942:PIL589942 OWQ589942:OYP589942 OMU589942:OOT589942 OCY589942:OEX589942 NTC589942:NVB589942 NJG589942:NLF589942 MZK589942:NBJ589942 MPO589942:MRN589942 MFS589942:MHR589942 LVW589942:LXV589942 LMA589942:LNZ589942 LCE589942:LED589942 KSI589942:KUH589942 KIM589942:KKL589942 JYQ589942:KAP589942 JOU589942:JQT589942 JEY589942:JGX589942 IVC589942:IXB589942 ILG589942:INF589942 IBK589942:IDJ589942 HRO589942:HTN589942 HHS589942:HJR589942 GXW589942:GZV589942 GOA589942:GPZ589942 GEE589942:GGD589942 FUI589942:FWH589942 FKM589942:FML589942 FAQ589942:FCP589942 EQU589942:EST589942 EGY589942:EIX589942 DXC589942:DZB589942 DNG589942:DPF589942 DDK589942:DFJ589942 CTO589942:CVN589942 CJS589942:CLR589942 BZW589942:CBV589942 BQA589942:BRZ589942 BGE589942:BID589942 AWI589942:AYH589942 AMM589942:AOL589942 ACQ589942:AEP589942 SU589942:UT589942 IY589942:KX589942 C589942:BB589942 WVK524406:WXJ524406 WLO524406:WNN524406 WBS524406:WDR524406 VRW524406:VTV524406 VIA524406:VJZ524406 UYE524406:VAD524406 UOI524406:UQH524406 UEM524406:UGL524406 TUQ524406:TWP524406 TKU524406:TMT524406 TAY524406:TCX524406 SRC524406:STB524406 SHG524406:SJF524406 RXK524406:RZJ524406 RNO524406:RPN524406 RDS524406:RFR524406 QTW524406:QVV524406 QKA524406:QLZ524406 QAE524406:QCD524406 PQI524406:PSH524406 PGM524406:PIL524406 OWQ524406:OYP524406 OMU524406:OOT524406 OCY524406:OEX524406 NTC524406:NVB524406 NJG524406:NLF524406 MZK524406:NBJ524406 MPO524406:MRN524406 MFS524406:MHR524406 LVW524406:LXV524406 LMA524406:LNZ524406 LCE524406:LED524406 KSI524406:KUH524406 KIM524406:KKL524406 JYQ524406:KAP524406 JOU524406:JQT524406 JEY524406:JGX524406 IVC524406:IXB524406 ILG524406:INF524406 IBK524406:IDJ524406 HRO524406:HTN524406 HHS524406:HJR524406 GXW524406:GZV524406 GOA524406:GPZ524406 GEE524406:GGD524406 FUI524406:FWH524406 FKM524406:FML524406 FAQ524406:FCP524406 EQU524406:EST524406 EGY524406:EIX524406 DXC524406:DZB524406 DNG524406:DPF524406 DDK524406:DFJ524406 CTO524406:CVN524406 CJS524406:CLR524406 BZW524406:CBV524406 BQA524406:BRZ524406 BGE524406:BID524406 AWI524406:AYH524406 AMM524406:AOL524406 ACQ524406:AEP524406 SU524406:UT524406 IY524406:KX524406 C524406:BB524406 WVK458870:WXJ458870 WLO458870:WNN458870 WBS458870:WDR458870 VRW458870:VTV458870 VIA458870:VJZ458870 UYE458870:VAD458870 UOI458870:UQH458870 UEM458870:UGL458870 TUQ458870:TWP458870 TKU458870:TMT458870 TAY458870:TCX458870 SRC458870:STB458870 SHG458870:SJF458870 RXK458870:RZJ458870 RNO458870:RPN458870 RDS458870:RFR458870 QTW458870:QVV458870 QKA458870:QLZ458870 QAE458870:QCD458870 PQI458870:PSH458870 PGM458870:PIL458870 OWQ458870:OYP458870 OMU458870:OOT458870 OCY458870:OEX458870 NTC458870:NVB458870 NJG458870:NLF458870 MZK458870:NBJ458870 MPO458870:MRN458870 MFS458870:MHR458870 LVW458870:LXV458870 LMA458870:LNZ458870 LCE458870:LED458870 KSI458870:KUH458870 KIM458870:KKL458870 JYQ458870:KAP458870 JOU458870:JQT458870 JEY458870:JGX458870 IVC458870:IXB458870 ILG458870:INF458870 IBK458870:IDJ458870 HRO458870:HTN458870 HHS458870:HJR458870 GXW458870:GZV458870 GOA458870:GPZ458870 GEE458870:GGD458870 FUI458870:FWH458870 FKM458870:FML458870 FAQ458870:FCP458870 EQU458870:EST458870 EGY458870:EIX458870 DXC458870:DZB458870 DNG458870:DPF458870 DDK458870:DFJ458870 CTO458870:CVN458870 CJS458870:CLR458870 BZW458870:CBV458870 BQA458870:BRZ458870 BGE458870:BID458870 AWI458870:AYH458870 AMM458870:AOL458870 ACQ458870:AEP458870 SU458870:UT458870 IY458870:KX458870 C458870:BB458870 WVK393334:WXJ393334 WLO393334:WNN393334 WBS393334:WDR393334 VRW393334:VTV393334 VIA393334:VJZ393334 UYE393334:VAD393334 UOI393334:UQH393334 UEM393334:UGL393334 TUQ393334:TWP393334 TKU393334:TMT393334 TAY393334:TCX393334 SRC393334:STB393334 SHG393334:SJF393334 RXK393334:RZJ393334 RNO393334:RPN393334 RDS393334:RFR393334 QTW393334:QVV393334 QKA393334:QLZ393334 QAE393334:QCD393334 PQI393334:PSH393334 PGM393334:PIL393334 OWQ393334:OYP393334 OMU393334:OOT393334 OCY393334:OEX393334 NTC393334:NVB393334 NJG393334:NLF393334 MZK393334:NBJ393334 MPO393334:MRN393334 MFS393334:MHR393334 LVW393334:LXV393334 LMA393334:LNZ393334 LCE393334:LED393334 KSI393334:KUH393334 KIM393334:KKL393334 JYQ393334:KAP393334 JOU393334:JQT393334 JEY393334:JGX393334 IVC393334:IXB393334 ILG393334:INF393334 IBK393334:IDJ393334 HRO393334:HTN393334 HHS393334:HJR393334 GXW393334:GZV393334 GOA393334:GPZ393334 GEE393334:GGD393334 FUI393334:FWH393334 FKM393334:FML393334 FAQ393334:FCP393334 EQU393334:EST393334 EGY393334:EIX393334 DXC393334:DZB393334 DNG393334:DPF393334 DDK393334:DFJ393334 CTO393334:CVN393334 CJS393334:CLR393334 BZW393334:CBV393334 BQA393334:BRZ393334 BGE393334:BID393334 AWI393334:AYH393334 AMM393334:AOL393334 ACQ393334:AEP393334 SU393334:UT393334 IY393334:KX393334 C393334:BB393334 WVK327798:WXJ327798 WLO327798:WNN327798 WBS327798:WDR327798 VRW327798:VTV327798 VIA327798:VJZ327798 UYE327798:VAD327798 UOI327798:UQH327798 UEM327798:UGL327798 TUQ327798:TWP327798 TKU327798:TMT327798 TAY327798:TCX327798 SRC327798:STB327798 SHG327798:SJF327798 RXK327798:RZJ327798 RNO327798:RPN327798 RDS327798:RFR327798 QTW327798:QVV327798 QKA327798:QLZ327798 QAE327798:QCD327798 PQI327798:PSH327798 PGM327798:PIL327798 OWQ327798:OYP327798 OMU327798:OOT327798 OCY327798:OEX327798 NTC327798:NVB327798 NJG327798:NLF327798 MZK327798:NBJ327798 MPO327798:MRN327798 MFS327798:MHR327798 LVW327798:LXV327798 LMA327798:LNZ327798 LCE327798:LED327798 KSI327798:KUH327798 KIM327798:KKL327798 JYQ327798:KAP327798 JOU327798:JQT327798 JEY327798:JGX327798 IVC327798:IXB327798 ILG327798:INF327798 IBK327798:IDJ327798 HRO327798:HTN327798 HHS327798:HJR327798 GXW327798:GZV327798 GOA327798:GPZ327798 GEE327798:GGD327798 FUI327798:FWH327798 FKM327798:FML327798 FAQ327798:FCP327798 EQU327798:EST327798 EGY327798:EIX327798 DXC327798:DZB327798 DNG327798:DPF327798 DDK327798:DFJ327798 CTO327798:CVN327798 CJS327798:CLR327798 BZW327798:CBV327798 BQA327798:BRZ327798 BGE327798:BID327798 AWI327798:AYH327798 AMM327798:AOL327798 ACQ327798:AEP327798 SU327798:UT327798 IY327798:KX327798 C327798:BB327798 WVK262262:WXJ262262 WLO262262:WNN262262 WBS262262:WDR262262 VRW262262:VTV262262 VIA262262:VJZ262262 UYE262262:VAD262262 UOI262262:UQH262262 UEM262262:UGL262262 TUQ262262:TWP262262 TKU262262:TMT262262 TAY262262:TCX262262 SRC262262:STB262262 SHG262262:SJF262262 RXK262262:RZJ262262 RNO262262:RPN262262 RDS262262:RFR262262 QTW262262:QVV262262 QKA262262:QLZ262262 QAE262262:QCD262262 PQI262262:PSH262262 PGM262262:PIL262262 OWQ262262:OYP262262 OMU262262:OOT262262 OCY262262:OEX262262 NTC262262:NVB262262 NJG262262:NLF262262 MZK262262:NBJ262262 MPO262262:MRN262262 MFS262262:MHR262262 LVW262262:LXV262262 LMA262262:LNZ262262 LCE262262:LED262262 KSI262262:KUH262262 KIM262262:KKL262262 JYQ262262:KAP262262 JOU262262:JQT262262 JEY262262:JGX262262 IVC262262:IXB262262 ILG262262:INF262262 IBK262262:IDJ262262 HRO262262:HTN262262 HHS262262:HJR262262 GXW262262:GZV262262 GOA262262:GPZ262262 GEE262262:GGD262262 FUI262262:FWH262262 FKM262262:FML262262 FAQ262262:FCP262262 EQU262262:EST262262 EGY262262:EIX262262 DXC262262:DZB262262 DNG262262:DPF262262 DDK262262:DFJ262262 CTO262262:CVN262262 CJS262262:CLR262262 BZW262262:CBV262262 BQA262262:BRZ262262 BGE262262:BID262262 AWI262262:AYH262262 AMM262262:AOL262262 ACQ262262:AEP262262 SU262262:UT262262 IY262262:KX262262 C262262:BB262262 WVK196726:WXJ196726 WLO196726:WNN196726 WBS196726:WDR196726 VRW196726:VTV196726 VIA196726:VJZ196726 UYE196726:VAD196726 UOI196726:UQH196726 UEM196726:UGL196726 TUQ196726:TWP196726 TKU196726:TMT196726 TAY196726:TCX196726 SRC196726:STB196726 SHG196726:SJF196726 RXK196726:RZJ196726 RNO196726:RPN196726 RDS196726:RFR196726 QTW196726:QVV196726 QKA196726:QLZ196726 QAE196726:QCD196726 PQI196726:PSH196726 PGM196726:PIL196726 OWQ196726:OYP196726 OMU196726:OOT196726 OCY196726:OEX196726 NTC196726:NVB196726 NJG196726:NLF196726 MZK196726:NBJ196726 MPO196726:MRN196726 MFS196726:MHR196726 LVW196726:LXV196726 LMA196726:LNZ196726 LCE196726:LED196726 KSI196726:KUH196726 KIM196726:KKL196726 JYQ196726:KAP196726 JOU196726:JQT196726 JEY196726:JGX196726 IVC196726:IXB196726 ILG196726:INF196726 IBK196726:IDJ196726 HRO196726:HTN196726 HHS196726:HJR196726 GXW196726:GZV196726 GOA196726:GPZ196726 GEE196726:GGD196726 FUI196726:FWH196726 FKM196726:FML196726 FAQ196726:FCP196726 EQU196726:EST196726 EGY196726:EIX196726 DXC196726:DZB196726 DNG196726:DPF196726 DDK196726:DFJ196726 CTO196726:CVN196726 CJS196726:CLR196726 BZW196726:CBV196726 BQA196726:BRZ196726 BGE196726:BID196726 AWI196726:AYH196726 AMM196726:AOL196726 ACQ196726:AEP196726 SU196726:UT196726 IY196726:KX196726 C196726:BB196726 WVK131190:WXJ131190 WLO131190:WNN131190 WBS131190:WDR131190 VRW131190:VTV131190 VIA131190:VJZ131190 UYE131190:VAD131190 UOI131190:UQH131190 UEM131190:UGL131190 TUQ131190:TWP131190 TKU131190:TMT131190 TAY131190:TCX131190 SRC131190:STB131190 SHG131190:SJF131190 RXK131190:RZJ131190 RNO131190:RPN131190 RDS131190:RFR131190 QTW131190:QVV131190 QKA131190:QLZ131190 QAE131190:QCD131190 PQI131190:PSH131190 PGM131190:PIL131190 OWQ131190:OYP131190 OMU131190:OOT131190 OCY131190:OEX131190 NTC131190:NVB131190 NJG131190:NLF131190 MZK131190:NBJ131190 MPO131190:MRN131190 MFS131190:MHR131190 LVW131190:LXV131190 LMA131190:LNZ131190 LCE131190:LED131190 KSI131190:KUH131190 KIM131190:KKL131190 JYQ131190:KAP131190 JOU131190:JQT131190 JEY131190:JGX131190 IVC131190:IXB131190 ILG131190:INF131190 IBK131190:IDJ131190 HRO131190:HTN131190 HHS131190:HJR131190 GXW131190:GZV131190 GOA131190:GPZ131190 GEE131190:GGD131190 FUI131190:FWH131190 FKM131190:FML131190 FAQ131190:FCP131190 EQU131190:EST131190 EGY131190:EIX131190 DXC131190:DZB131190 DNG131190:DPF131190 DDK131190:DFJ131190 CTO131190:CVN131190 CJS131190:CLR131190 BZW131190:CBV131190 BQA131190:BRZ131190 BGE131190:BID131190 AWI131190:AYH131190 AMM131190:AOL131190 ACQ131190:AEP131190 SU131190:UT131190 IY131190:KX131190 C131190:BB131190 WVK65654:WXJ65654 WLO65654:WNN65654 WBS65654:WDR65654 VRW65654:VTV65654 VIA65654:VJZ65654 UYE65654:VAD65654 UOI65654:UQH65654 UEM65654:UGL65654 TUQ65654:TWP65654 TKU65654:TMT65654 TAY65654:TCX65654 SRC65654:STB65654 SHG65654:SJF65654 RXK65654:RZJ65654 RNO65654:RPN65654 RDS65654:RFR65654 QTW65654:QVV65654 QKA65654:QLZ65654 QAE65654:QCD65654 PQI65654:PSH65654 PGM65654:PIL65654 OWQ65654:OYP65654 OMU65654:OOT65654 OCY65654:OEX65654 NTC65654:NVB65654 NJG65654:NLF65654 MZK65654:NBJ65654 MPO65654:MRN65654 MFS65654:MHR65654 LVW65654:LXV65654 LMA65654:LNZ65654 LCE65654:LED65654 KSI65654:KUH65654 KIM65654:KKL65654 JYQ65654:KAP65654 JOU65654:JQT65654 JEY65654:JGX65654 IVC65654:IXB65654 ILG65654:INF65654 IBK65654:IDJ65654 HRO65654:HTN65654 HHS65654:HJR65654 GXW65654:GZV65654 GOA65654:GPZ65654 GEE65654:GGD65654 FUI65654:FWH65654 FKM65654:FML65654 FAQ65654:FCP65654 EQU65654:EST65654 EGY65654:EIX65654 DXC65654:DZB65654 DNG65654:DPF65654 DDK65654:DFJ65654 CTO65654:CVN65654 CJS65654:CLR65654 BZW65654:CBV65654 BQA65654:BRZ65654 BGE65654:BID65654 AWI65654:AYH65654 AMM65654:AOL65654 ACQ65654:AEP65654 SU65654:UT65654 IY65654:KX65654 C65654:BB65654 WVK139:WXJ139 WLO139:WNN139 WBS139:WDR139 VRW139:VTV139 VIA139:VJZ139 UYE139:VAD139 UOI139:UQH139 UEM139:UGL139 TUQ139:TWP139 TKU139:TMT139 TAY139:TCX139 SRC139:STB139 SHG139:SJF139 RXK139:RZJ139 RNO139:RPN139 RDS139:RFR139 QTW139:QVV139 QKA139:QLZ139 QAE139:QCD139 PQI139:PSH139 PGM139:PIL139 OWQ139:OYP139 OMU139:OOT139 OCY139:OEX139 NTC139:NVB139 NJG139:NLF139 MZK139:NBJ139 MPO139:MRN139 MFS139:MHR139 LVW139:LXV139 LMA139:LNZ139 LCE139:LED139 KSI139:KUH139 KIM139:KKL139 JYQ139:KAP139 JOU139:JQT139 JEY139:JGX139 IVC139:IXB139 ILG139:INF139 IBK139:IDJ139 HRO139:HTN139 HHS139:HJR139 GXW139:GZV139 GOA139:GPZ139 GEE139:GGD139 FUI139:FWH139 FKM139:FML139 FAQ139:FCP139 EQU139:EST139 EGY139:EIX139 DXC139:DZB139 DNG139:DPF139 DDK139:DFJ139 CTO139:CVN139 CJS139:CLR139 BZW139:CBV139 BQA139:BRZ139 BGE139:BID139 AWI139:AYH139 AMM139:AOL139 ACQ139:AEP139 SU139:UT139 IY139:KX139" xr:uid="{9CFA5365-6209-4BF1-A865-50CD07CD3B2F}">
      <formula1>$BF$158:$BF$164</formula1>
    </dataValidation>
    <dataValidation type="list" allowBlank="1" showInputMessage="1" showErrorMessage="1" sqref="WWC983127:WXL983127 JQ108:KZ108 TM108:UV108 ADI108:AER108 ANE108:AON108 AXA108:AYJ108 BGW108:BIF108 BQS108:BSB108 CAO108:CBX108 CKK108:CLT108 CUG108:CVP108 DEC108:DFL108 DNY108:DPH108 DXU108:DZD108 EHQ108:EIZ108 ERM108:ESV108 FBI108:FCR108 FLE108:FMN108 FVA108:FWJ108 GEW108:GGF108 GOS108:GQB108 GYO108:GZX108 HIK108:HJT108 HSG108:HTP108 ICC108:IDL108 ILY108:INH108 IVU108:IXD108 JFQ108:JGZ108 JPM108:JQV108 JZI108:KAR108 KJE108:KKN108 KTA108:KUJ108 LCW108:LEF108 LMS108:LOB108 LWO108:LXX108 MGK108:MHT108 MQG108:MRP108 NAC108:NBL108 NJY108:NLH108 NTU108:NVD108 ODQ108:OEZ108 ONM108:OOV108 OXI108:OYR108 PHE108:PIN108 PRA108:PSJ108 QAW108:QCF108 QKS108:QMB108 QUO108:QVX108 REK108:RFT108 ROG108:RPP108 RYC108:RZL108 SHY108:SJH108 SRU108:STD108 TBQ108:TCZ108 TLM108:TMV108 TVI108:TWR108 UFE108:UGN108 UPA108:UQJ108 UYW108:VAF108 VIS108:VKB108 VSO108:VTX108 WCK108:WDT108 WMG108:WNP108 WWC108:WXL108 U65623:BD65623 JQ65623:KZ65623 TM65623:UV65623 ADI65623:AER65623 ANE65623:AON65623 AXA65623:AYJ65623 BGW65623:BIF65623 BQS65623:BSB65623 CAO65623:CBX65623 CKK65623:CLT65623 CUG65623:CVP65623 DEC65623:DFL65623 DNY65623:DPH65623 DXU65623:DZD65623 EHQ65623:EIZ65623 ERM65623:ESV65623 FBI65623:FCR65623 FLE65623:FMN65623 FVA65623:FWJ65623 GEW65623:GGF65623 GOS65623:GQB65623 GYO65623:GZX65623 HIK65623:HJT65623 HSG65623:HTP65623 ICC65623:IDL65623 ILY65623:INH65623 IVU65623:IXD65623 JFQ65623:JGZ65623 JPM65623:JQV65623 JZI65623:KAR65623 KJE65623:KKN65623 KTA65623:KUJ65623 LCW65623:LEF65623 LMS65623:LOB65623 LWO65623:LXX65623 MGK65623:MHT65623 MQG65623:MRP65623 NAC65623:NBL65623 NJY65623:NLH65623 NTU65623:NVD65623 ODQ65623:OEZ65623 ONM65623:OOV65623 OXI65623:OYR65623 PHE65623:PIN65623 PRA65623:PSJ65623 QAW65623:QCF65623 QKS65623:QMB65623 QUO65623:QVX65623 REK65623:RFT65623 ROG65623:RPP65623 RYC65623:RZL65623 SHY65623:SJH65623 SRU65623:STD65623 TBQ65623:TCZ65623 TLM65623:TMV65623 TVI65623:TWR65623 UFE65623:UGN65623 UPA65623:UQJ65623 UYW65623:VAF65623 VIS65623:VKB65623 VSO65623:VTX65623 WCK65623:WDT65623 WMG65623:WNP65623 WWC65623:WXL65623 U131159:BD131159 JQ131159:KZ131159 TM131159:UV131159 ADI131159:AER131159 ANE131159:AON131159 AXA131159:AYJ131159 BGW131159:BIF131159 BQS131159:BSB131159 CAO131159:CBX131159 CKK131159:CLT131159 CUG131159:CVP131159 DEC131159:DFL131159 DNY131159:DPH131159 DXU131159:DZD131159 EHQ131159:EIZ131159 ERM131159:ESV131159 FBI131159:FCR131159 FLE131159:FMN131159 FVA131159:FWJ131159 GEW131159:GGF131159 GOS131159:GQB131159 GYO131159:GZX131159 HIK131159:HJT131159 HSG131159:HTP131159 ICC131159:IDL131159 ILY131159:INH131159 IVU131159:IXD131159 JFQ131159:JGZ131159 JPM131159:JQV131159 JZI131159:KAR131159 KJE131159:KKN131159 KTA131159:KUJ131159 LCW131159:LEF131159 LMS131159:LOB131159 LWO131159:LXX131159 MGK131159:MHT131159 MQG131159:MRP131159 NAC131159:NBL131159 NJY131159:NLH131159 NTU131159:NVD131159 ODQ131159:OEZ131159 ONM131159:OOV131159 OXI131159:OYR131159 PHE131159:PIN131159 PRA131159:PSJ131159 QAW131159:QCF131159 QKS131159:QMB131159 QUO131159:QVX131159 REK131159:RFT131159 ROG131159:RPP131159 RYC131159:RZL131159 SHY131159:SJH131159 SRU131159:STD131159 TBQ131159:TCZ131159 TLM131159:TMV131159 TVI131159:TWR131159 UFE131159:UGN131159 UPA131159:UQJ131159 UYW131159:VAF131159 VIS131159:VKB131159 VSO131159:VTX131159 WCK131159:WDT131159 WMG131159:WNP131159 WWC131159:WXL131159 U196695:BD196695 JQ196695:KZ196695 TM196695:UV196695 ADI196695:AER196695 ANE196695:AON196695 AXA196695:AYJ196695 BGW196695:BIF196695 BQS196695:BSB196695 CAO196695:CBX196695 CKK196695:CLT196695 CUG196695:CVP196695 DEC196695:DFL196695 DNY196695:DPH196695 DXU196695:DZD196695 EHQ196695:EIZ196695 ERM196695:ESV196695 FBI196695:FCR196695 FLE196695:FMN196695 FVA196695:FWJ196695 GEW196695:GGF196695 GOS196695:GQB196695 GYO196695:GZX196695 HIK196695:HJT196695 HSG196695:HTP196695 ICC196695:IDL196695 ILY196695:INH196695 IVU196695:IXD196695 JFQ196695:JGZ196695 JPM196695:JQV196695 JZI196695:KAR196695 KJE196695:KKN196695 KTA196695:KUJ196695 LCW196695:LEF196695 LMS196695:LOB196695 LWO196695:LXX196695 MGK196695:MHT196695 MQG196695:MRP196695 NAC196695:NBL196695 NJY196695:NLH196695 NTU196695:NVD196695 ODQ196695:OEZ196695 ONM196695:OOV196695 OXI196695:OYR196695 PHE196695:PIN196695 PRA196695:PSJ196695 QAW196695:QCF196695 QKS196695:QMB196695 QUO196695:QVX196695 REK196695:RFT196695 ROG196695:RPP196695 RYC196695:RZL196695 SHY196695:SJH196695 SRU196695:STD196695 TBQ196695:TCZ196695 TLM196695:TMV196695 TVI196695:TWR196695 UFE196695:UGN196695 UPA196695:UQJ196695 UYW196695:VAF196695 VIS196695:VKB196695 VSO196695:VTX196695 WCK196695:WDT196695 WMG196695:WNP196695 WWC196695:WXL196695 U262231:BD262231 JQ262231:KZ262231 TM262231:UV262231 ADI262231:AER262231 ANE262231:AON262231 AXA262231:AYJ262231 BGW262231:BIF262231 BQS262231:BSB262231 CAO262231:CBX262231 CKK262231:CLT262231 CUG262231:CVP262231 DEC262231:DFL262231 DNY262231:DPH262231 DXU262231:DZD262231 EHQ262231:EIZ262231 ERM262231:ESV262231 FBI262231:FCR262231 FLE262231:FMN262231 FVA262231:FWJ262231 GEW262231:GGF262231 GOS262231:GQB262231 GYO262231:GZX262231 HIK262231:HJT262231 HSG262231:HTP262231 ICC262231:IDL262231 ILY262231:INH262231 IVU262231:IXD262231 JFQ262231:JGZ262231 JPM262231:JQV262231 JZI262231:KAR262231 KJE262231:KKN262231 KTA262231:KUJ262231 LCW262231:LEF262231 LMS262231:LOB262231 LWO262231:LXX262231 MGK262231:MHT262231 MQG262231:MRP262231 NAC262231:NBL262231 NJY262231:NLH262231 NTU262231:NVD262231 ODQ262231:OEZ262231 ONM262231:OOV262231 OXI262231:OYR262231 PHE262231:PIN262231 PRA262231:PSJ262231 QAW262231:QCF262231 QKS262231:QMB262231 QUO262231:QVX262231 REK262231:RFT262231 ROG262231:RPP262231 RYC262231:RZL262231 SHY262231:SJH262231 SRU262231:STD262231 TBQ262231:TCZ262231 TLM262231:TMV262231 TVI262231:TWR262231 UFE262231:UGN262231 UPA262231:UQJ262231 UYW262231:VAF262231 VIS262231:VKB262231 VSO262231:VTX262231 WCK262231:WDT262231 WMG262231:WNP262231 WWC262231:WXL262231 U327767:BD327767 JQ327767:KZ327767 TM327767:UV327767 ADI327767:AER327767 ANE327767:AON327767 AXA327767:AYJ327767 BGW327767:BIF327767 BQS327767:BSB327767 CAO327767:CBX327767 CKK327767:CLT327767 CUG327767:CVP327767 DEC327767:DFL327767 DNY327767:DPH327767 DXU327767:DZD327767 EHQ327767:EIZ327767 ERM327767:ESV327767 FBI327767:FCR327767 FLE327767:FMN327767 FVA327767:FWJ327767 GEW327767:GGF327767 GOS327767:GQB327767 GYO327767:GZX327767 HIK327767:HJT327767 HSG327767:HTP327767 ICC327767:IDL327767 ILY327767:INH327767 IVU327767:IXD327767 JFQ327767:JGZ327767 JPM327767:JQV327767 JZI327767:KAR327767 KJE327767:KKN327767 KTA327767:KUJ327767 LCW327767:LEF327767 LMS327767:LOB327767 LWO327767:LXX327767 MGK327767:MHT327767 MQG327767:MRP327767 NAC327767:NBL327767 NJY327767:NLH327767 NTU327767:NVD327767 ODQ327767:OEZ327767 ONM327767:OOV327767 OXI327767:OYR327767 PHE327767:PIN327767 PRA327767:PSJ327767 QAW327767:QCF327767 QKS327767:QMB327767 QUO327767:QVX327767 REK327767:RFT327767 ROG327767:RPP327767 RYC327767:RZL327767 SHY327767:SJH327767 SRU327767:STD327767 TBQ327767:TCZ327767 TLM327767:TMV327767 TVI327767:TWR327767 UFE327767:UGN327767 UPA327767:UQJ327767 UYW327767:VAF327767 VIS327767:VKB327767 VSO327767:VTX327767 WCK327767:WDT327767 WMG327767:WNP327767 WWC327767:WXL327767 U393303:BD393303 JQ393303:KZ393303 TM393303:UV393303 ADI393303:AER393303 ANE393303:AON393303 AXA393303:AYJ393303 BGW393303:BIF393303 BQS393303:BSB393303 CAO393303:CBX393303 CKK393303:CLT393303 CUG393303:CVP393303 DEC393303:DFL393303 DNY393303:DPH393303 DXU393303:DZD393303 EHQ393303:EIZ393303 ERM393303:ESV393303 FBI393303:FCR393303 FLE393303:FMN393303 FVA393303:FWJ393303 GEW393303:GGF393303 GOS393303:GQB393303 GYO393303:GZX393303 HIK393303:HJT393303 HSG393303:HTP393303 ICC393303:IDL393303 ILY393303:INH393303 IVU393303:IXD393303 JFQ393303:JGZ393303 JPM393303:JQV393303 JZI393303:KAR393303 KJE393303:KKN393303 KTA393303:KUJ393303 LCW393303:LEF393303 LMS393303:LOB393303 LWO393303:LXX393303 MGK393303:MHT393303 MQG393303:MRP393303 NAC393303:NBL393303 NJY393303:NLH393303 NTU393303:NVD393303 ODQ393303:OEZ393303 ONM393303:OOV393303 OXI393303:OYR393303 PHE393303:PIN393303 PRA393303:PSJ393303 QAW393303:QCF393303 QKS393303:QMB393303 QUO393303:QVX393303 REK393303:RFT393303 ROG393303:RPP393303 RYC393303:RZL393303 SHY393303:SJH393303 SRU393303:STD393303 TBQ393303:TCZ393303 TLM393303:TMV393303 TVI393303:TWR393303 UFE393303:UGN393303 UPA393303:UQJ393303 UYW393303:VAF393303 VIS393303:VKB393303 VSO393303:VTX393303 WCK393303:WDT393303 WMG393303:WNP393303 WWC393303:WXL393303 U458839:BD458839 JQ458839:KZ458839 TM458839:UV458839 ADI458839:AER458839 ANE458839:AON458839 AXA458839:AYJ458839 BGW458839:BIF458839 BQS458839:BSB458839 CAO458839:CBX458839 CKK458839:CLT458839 CUG458839:CVP458839 DEC458839:DFL458839 DNY458839:DPH458839 DXU458839:DZD458839 EHQ458839:EIZ458839 ERM458839:ESV458839 FBI458839:FCR458839 FLE458839:FMN458839 FVA458839:FWJ458839 GEW458839:GGF458839 GOS458839:GQB458839 GYO458839:GZX458839 HIK458839:HJT458839 HSG458839:HTP458839 ICC458839:IDL458839 ILY458839:INH458839 IVU458839:IXD458839 JFQ458839:JGZ458839 JPM458839:JQV458839 JZI458839:KAR458839 KJE458839:KKN458839 KTA458839:KUJ458839 LCW458839:LEF458839 LMS458839:LOB458839 LWO458839:LXX458839 MGK458839:MHT458839 MQG458839:MRP458839 NAC458839:NBL458839 NJY458839:NLH458839 NTU458839:NVD458839 ODQ458839:OEZ458839 ONM458839:OOV458839 OXI458839:OYR458839 PHE458839:PIN458839 PRA458839:PSJ458839 QAW458839:QCF458839 QKS458839:QMB458839 QUO458839:QVX458839 REK458839:RFT458839 ROG458839:RPP458839 RYC458839:RZL458839 SHY458839:SJH458839 SRU458839:STD458839 TBQ458839:TCZ458839 TLM458839:TMV458839 TVI458839:TWR458839 UFE458839:UGN458839 UPA458839:UQJ458839 UYW458839:VAF458839 VIS458839:VKB458839 VSO458839:VTX458839 WCK458839:WDT458839 WMG458839:WNP458839 WWC458839:WXL458839 U524375:BD524375 JQ524375:KZ524375 TM524375:UV524375 ADI524375:AER524375 ANE524375:AON524375 AXA524375:AYJ524375 BGW524375:BIF524375 BQS524375:BSB524375 CAO524375:CBX524375 CKK524375:CLT524375 CUG524375:CVP524375 DEC524375:DFL524375 DNY524375:DPH524375 DXU524375:DZD524375 EHQ524375:EIZ524375 ERM524375:ESV524375 FBI524375:FCR524375 FLE524375:FMN524375 FVA524375:FWJ524375 GEW524375:GGF524375 GOS524375:GQB524375 GYO524375:GZX524375 HIK524375:HJT524375 HSG524375:HTP524375 ICC524375:IDL524375 ILY524375:INH524375 IVU524375:IXD524375 JFQ524375:JGZ524375 JPM524375:JQV524375 JZI524375:KAR524375 KJE524375:KKN524375 KTA524375:KUJ524375 LCW524375:LEF524375 LMS524375:LOB524375 LWO524375:LXX524375 MGK524375:MHT524375 MQG524375:MRP524375 NAC524375:NBL524375 NJY524375:NLH524375 NTU524375:NVD524375 ODQ524375:OEZ524375 ONM524375:OOV524375 OXI524375:OYR524375 PHE524375:PIN524375 PRA524375:PSJ524375 QAW524375:QCF524375 QKS524375:QMB524375 QUO524375:QVX524375 REK524375:RFT524375 ROG524375:RPP524375 RYC524375:RZL524375 SHY524375:SJH524375 SRU524375:STD524375 TBQ524375:TCZ524375 TLM524375:TMV524375 TVI524375:TWR524375 UFE524375:UGN524375 UPA524375:UQJ524375 UYW524375:VAF524375 VIS524375:VKB524375 VSO524375:VTX524375 WCK524375:WDT524375 WMG524375:WNP524375 WWC524375:WXL524375 U589911:BD589911 JQ589911:KZ589911 TM589911:UV589911 ADI589911:AER589911 ANE589911:AON589911 AXA589911:AYJ589911 BGW589911:BIF589911 BQS589911:BSB589911 CAO589911:CBX589911 CKK589911:CLT589911 CUG589911:CVP589911 DEC589911:DFL589911 DNY589911:DPH589911 DXU589911:DZD589911 EHQ589911:EIZ589911 ERM589911:ESV589911 FBI589911:FCR589911 FLE589911:FMN589911 FVA589911:FWJ589911 GEW589911:GGF589911 GOS589911:GQB589911 GYO589911:GZX589911 HIK589911:HJT589911 HSG589911:HTP589911 ICC589911:IDL589911 ILY589911:INH589911 IVU589911:IXD589911 JFQ589911:JGZ589911 JPM589911:JQV589911 JZI589911:KAR589911 KJE589911:KKN589911 KTA589911:KUJ589911 LCW589911:LEF589911 LMS589911:LOB589911 LWO589911:LXX589911 MGK589911:MHT589911 MQG589911:MRP589911 NAC589911:NBL589911 NJY589911:NLH589911 NTU589911:NVD589911 ODQ589911:OEZ589911 ONM589911:OOV589911 OXI589911:OYR589911 PHE589911:PIN589911 PRA589911:PSJ589911 QAW589911:QCF589911 QKS589911:QMB589911 QUO589911:QVX589911 REK589911:RFT589911 ROG589911:RPP589911 RYC589911:RZL589911 SHY589911:SJH589911 SRU589911:STD589911 TBQ589911:TCZ589911 TLM589911:TMV589911 TVI589911:TWR589911 UFE589911:UGN589911 UPA589911:UQJ589911 UYW589911:VAF589911 VIS589911:VKB589911 VSO589911:VTX589911 WCK589911:WDT589911 WMG589911:WNP589911 WWC589911:WXL589911 U655447:BD655447 JQ655447:KZ655447 TM655447:UV655447 ADI655447:AER655447 ANE655447:AON655447 AXA655447:AYJ655447 BGW655447:BIF655447 BQS655447:BSB655447 CAO655447:CBX655447 CKK655447:CLT655447 CUG655447:CVP655447 DEC655447:DFL655447 DNY655447:DPH655447 DXU655447:DZD655447 EHQ655447:EIZ655447 ERM655447:ESV655447 FBI655447:FCR655447 FLE655447:FMN655447 FVA655447:FWJ655447 GEW655447:GGF655447 GOS655447:GQB655447 GYO655447:GZX655447 HIK655447:HJT655447 HSG655447:HTP655447 ICC655447:IDL655447 ILY655447:INH655447 IVU655447:IXD655447 JFQ655447:JGZ655447 JPM655447:JQV655447 JZI655447:KAR655447 KJE655447:KKN655447 KTA655447:KUJ655447 LCW655447:LEF655447 LMS655447:LOB655447 LWO655447:LXX655447 MGK655447:MHT655447 MQG655447:MRP655447 NAC655447:NBL655447 NJY655447:NLH655447 NTU655447:NVD655447 ODQ655447:OEZ655447 ONM655447:OOV655447 OXI655447:OYR655447 PHE655447:PIN655447 PRA655447:PSJ655447 QAW655447:QCF655447 QKS655447:QMB655447 QUO655447:QVX655447 REK655447:RFT655447 ROG655447:RPP655447 RYC655447:RZL655447 SHY655447:SJH655447 SRU655447:STD655447 TBQ655447:TCZ655447 TLM655447:TMV655447 TVI655447:TWR655447 UFE655447:UGN655447 UPA655447:UQJ655447 UYW655447:VAF655447 VIS655447:VKB655447 VSO655447:VTX655447 WCK655447:WDT655447 WMG655447:WNP655447 WWC655447:WXL655447 U720983:BD720983 JQ720983:KZ720983 TM720983:UV720983 ADI720983:AER720983 ANE720983:AON720983 AXA720983:AYJ720983 BGW720983:BIF720983 BQS720983:BSB720983 CAO720983:CBX720983 CKK720983:CLT720983 CUG720983:CVP720983 DEC720983:DFL720983 DNY720983:DPH720983 DXU720983:DZD720983 EHQ720983:EIZ720983 ERM720983:ESV720983 FBI720983:FCR720983 FLE720983:FMN720983 FVA720983:FWJ720983 GEW720983:GGF720983 GOS720983:GQB720983 GYO720983:GZX720983 HIK720983:HJT720983 HSG720983:HTP720983 ICC720983:IDL720983 ILY720983:INH720983 IVU720983:IXD720983 JFQ720983:JGZ720983 JPM720983:JQV720983 JZI720983:KAR720983 KJE720983:KKN720983 KTA720983:KUJ720983 LCW720983:LEF720983 LMS720983:LOB720983 LWO720983:LXX720983 MGK720983:MHT720983 MQG720983:MRP720983 NAC720983:NBL720983 NJY720983:NLH720983 NTU720983:NVD720983 ODQ720983:OEZ720983 ONM720983:OOV720983 OXI720983:OYR720983 PHE720983:PIN720983 PRA720983:PSJ720983 QAW720983:QCF720983 QKS720983:QMB720983 QUO720983:QVX720983 REK720983:RFT720983 ROG720983:RPP720983 RYC720983:RZL720983 SHY720983:SJH720983 SRU720983:STD720983 TBQ720983:TCZ720983 TLM720983:TMV720983 TVI720983:TWR720983 UFE720983:UGN720983 UPA720983:UQJ720983 UYW720983:VAF720983 VIS720983:VKB720983 VSO720983:VTX720983 WCK720983:WDT720983 WMG720983:WNP720983 WWC720983:WXL720983 U786519:BD786519 JQ786519:KZ786519 TM786519:UV786519 ADI786519:AER786519 ANE786519:AON786519 AXA786519:AYJ786519 BGW786519:BIF786519 BQS786519:BSB786519 CAO786519:CBX786519 CKK786519:CLT786519 CUG786519:CVP786519 DEC786519:DFL786519 DNY786519:DPH786519 DXU786519:DZD786519 EHQ786519:EIZ786519 ERM786519:ESV786519 FBI786519:FCR786519 FLE786519:FMN786519 FVA786519:FWJ786519 GEW786519:GGF786519 GOS786519:GQB786519 GYO786519:GZX786519 HIK786519:HJT786519 HSG786519:HTP786519 ICC786519:IDL786519 ILY786519:INH786519 IVU786519:IXD786519 JFQ786519:JGZ786519 JPM786519:JQV786519 JZI786519:KAR786519 KJE786519:KKN786519 KTA786519:KUJ786519 LCW786519:LEF786519 LMS786519:LOB786519 LWO786519:LXX786519 MGK786519:MHT786519 MQG786519:MRP786519 NAC786519:NBL786519 NJY786519:NLH786519 NTU786519:NVD786519 ODQ786519:OEZ786519 ONM786519:OOV786519 OXI786519:OYR786519 PHE786519:PIN786519 PRA786519:PSJ786519 QAW786519:QCF786519 QKS786519:QMB786519 QUO786519:QVX786519 REK786519:RFT786519 ROG786519:RPP786519 RYC786519:RZL786519 SHY786519:SJH786519 SRU786519:STD786519 TBQ786519:TCZ786519 TLM786519:TMV786519 TVI786519:TWR786519 UFE786519:UGN786519 UPA786519:UQJ786519 UYW786519:VAF786519 VIS786519:VKB786519 VSO786519:VTX786519 WCK786519:WDT786519 WMG786519:WNP786519 WWC786519:WXL786519 U852055:BD852055 JQ852055:KZ852055 TM852055:UV852055 ADI852055:AER852055 ANE852055:AON852055 AXA852055:AYJ852055 BGW852055:BIF852055 BQS852055:BSB852055 CAO852055:CBX852055 CKK852055:CLT852055 CUG852055:CVP852055 DEC852055:DFL852055 DNY852055:DPH852055 DXU852055:DZD852055 EHQ852055:EIZ852055 ERM852055:ESV852055 FBI852055:FCR852055 FLE852055:FMN852055 FVA852055:FWJ852055 GEW852055:GGF852055 GOS852055:GQB852055 GYO852055:GZX852055 HIK852055:HJT852055 HSG852055:HTP852055 ICC852055:IDL852055 ILY852055:INH852055 IVU852055:IXD852055 JFQ852055:JGZ852055 JPM852055:JQV852055 JZI852055:KAR852055 KJE852055:KKN852055 KTA852055:KUJ852055 LCW852055:LEF852055 LMS852055:LOB852055 LWO852055:LXX852055 MGK852055:MHT852055 MQG852055:MRP852055 NAC852055:NBL852055 NJY852055:NLH852055 NTU852055:NVD852055 ODQ852055:OEZ852055 ONM852055:OOV852055 OXI852055:OYR852055 PHE852055:PIN852055 PRA852055:PSJ852055 QAW852055:QCF852055 QKS852055:QMB852055 QUO852055:QVX852055 REK852055:RFT852055 ROG852055:RPP852055 RYC852055:RZL852055 SHY852055:SJH852055 SRU852055:STD852055 TBQ852055:TCZ852055 TLM852055:TMV852055 TVI852055:TWR852055 UFE852055:UGN852055 UPA852055:UQJ852055 UYW852055:VAF852055 VIS852055:VKB852055 VSO852055:VTX852055 WCK852055:WDT852055 WMG852055:WNP852055 WWC852055:WXL852055 U917591:BD917591 JQ917591:KZ917591 TM917591:UV917591 ADI917591:AER917591 ANE917591:AON917591 AXA917591:AYJ917591 BGW917591:BIF917591 BQS917591:BSB917591 CAO917591:CBX917591 CKK917591:CLT917591 CUG917591:CVP917591 DEC917591:DFL917591 DNY917591:DPH917591 DXU917591:DZD917591 EHQ917591:EIZ917591 ERM917591:ESV917591 FBI917591:FCR917591 FLE917591:FMN917591 FVA917591:FWJ917591 GEW917591:GGF917591 GOS917591:GQB917591 GYO917591:GZX917591 HIK917591:HJT917591 HSG917591:HTP917591 ICC917591:IDL917591 ILY917591:INH917591 IVU917591:IXD917591 JFQ917591:JGZ917591 JPM917591:JQV917591 JZI917591:KAR917591 KJE917591:KKN917591 KTA917591:KUJ917591 LCW917591:LEF917591 LMS917591:LOB917591 LWO917591:LXX917591 MGK917591:MHT917591 MQG917591:MRP917591 NAC917591:NBL917591 NJY917591:NLH917591 NTU917591:NVD917591 ODQ917591:OEZ917591 ONM917591:OOV917591 OXI917591:OYR917591 PHE917591:PIN917591 PRA917591:PSJ917591 QAW917591:QCF917591 QKS917591:QMB917591 QUO917591:QVX917591 REK917591:RFT917591 ROG917591:RPP917591 RYC917591:RZL917591 SHY917591:SJH917591 SRU917591:STD917591 TBQ917591:TCZ917591 TLM917591:TMV917591 TVI917591:TWR917591 UFE917591:UGN917591 UPA917591:UQJ917591 UYW917591:VAF917591 VIS917591:VKB917591 VSO917591:VTX917591 WCK917591:WDT917591 WMG917591:WNP917591 WWC917591:WXL917591 U983127:BD983127 JQ983127:KZ983127 TM983127:UV983127 ADI983127:AER983127 ANE983127:AON983127 AXA983127:AYJ983127 BGW983127:BIF983127 BQS983127:BSB983127 CAO983127:CBX983127 CKK983127:CLT983127 CUG983127:CVP983127 DEC983127:DFL983127 DNY983127:DPH983127 DXU983127:DZD983127 EHQ983127:EIZ983127 ERM983127:ESV983127 FBI983127:FCR983127 FLE983127:FMN983127 FVA983127:FWJ983127 GEW983127:GGF983127 GOS983127:GQB983127 GYO983127:GZX983127 HIK983127:HJT983127 HSG983127:HTP983127 ICC983127:IDL983127 ILY983127:INH983127 IVU983127:IXD983127 JFQ983127:JGZ983127 JPM983127:JQV983127 JZI983127:KAR983127 KJE983127:KKN983127 KTA983127:KUJ983127 LCW983127:LEF983127 LMS983127:LOB983127 LWO983127:LXX983127 MGK983127:MHT983127 MQG983127:MRP983127 NAC983127:NBL983127 NJY983127:NLH983127 NTU983127:NVD983127 ODQ983127:OEZ983127 ONM983127:OOV983127 OXI983127:OYR983127 PHE983127:PIN983127 PRA983127:PSJ983127 QAW983127:QCF983127 QKS983127:QMB983127 QUO983127:QVX983127 REK983127:RFT983127 ROG983127:RPP983127 RYC983127:RZL983127 SHY983127:SJH983127 SRU983127:STD983127 TBQ983127:TCZ983127 TLM983127:TMV983127 TVI983127:TWR983127 UFE983127:UGN983127 UPA983127:UQJ983127 UYW983127:VAF983127 VIS983127:VKB983127 VSO983127:VTX983127 WCK983127:WDT983127 WMG983127:WNP983127" xr:uid="{78951BAE-57F2-437D-B437-2B79ABFA3718}">
      <formula1>$BF$108:$BI$108</formula1>
    </dataValidation>
    <dataValidation type="list" allowBlank="1" showInputMessage="1" showErrorMessage="1" prompt="Vyberte jednu z možností uvedených v rozevíracím seznamu" sqref="U124:BD124 JQ124:KZ124 TM124:UV124 ADI124:AER124 ANE124:AON124 AXA124:AYJ124 BGW124:BIF124 BQS124:BSB124 CAO124:CBX124 CKK124:CLT124 CUG124:CVP124 DEC124:DFL124 DNY124:DPH124 DXU124:DZD124 EHQ124:EIZ124 ERM124:ESV124 FBI124:FCR124 FLE124:FMN124 FVA124:FWJ124 GEW124:GGF124 GOS124:GQB124 GYO124:GZX124 HIK124:HJT124 HSG124:HTP124 ICC124:IDL124 ILY124:INH124 IVU124:IXD124 JFQ124:JGZ124 JPM124:JQV124 JZI124:KAR124 KJE124:KKN124 KTA124:KUJ124 LCW124:LEF124 LMS124:LOB124 LWO124:LXX124 MGK124:MHT124 MQG124:MRP124 NAC124:NBL124 NJY124:NLH124 NTU124:NVD124 ODQ124:OEZ124 ONM124:OOV124 OXI124:OYR124 PHE124:PIN124 PRA124:PSJ124 QAW124:QCF124 QKS124:QMB124 QUO124:QVX124 REK124:RFT124 ROG124:RPP124 RYC124:RZL124 SHY124:SJH124 SRU124:STD124 TBQ124:TCZ124 TLM124:TMV124 TVI124:TWR124 UFE124:UGN124 UPA124:UQJ124 UYW124:VAF124 VIS124:VKB124 VSO124:VTX124 WCK124:WDT124 WMG124:WNP124 WWC124:WXL124 U65639:BD65639 JQ65639:KZ65639 TM65639:UV65639 ADI65639:AER65639 ANE65639:AON65639 AXA65639:AYJ65639 BGW65639:BIF65639 BQS65639:BSB65639 CAO65639:CBX65639 CKK65639:CLT65639 CUG65639:CVP65639 DEC65639:DFL65639 DNY65639:DPH65639 DXU65639:DZD65639 EHQ65639:EIZ65639 ERM65639:ESV65639 FBI65639:FCR65639 FLE65639:FMN65639 FVA65639:FWJ65639 GEW65639:GGF65639 GOS65639:GQB65639 GYO65639:GZX65639 HIK65639:HJT65639 HSG65639:HTP65639 ICC65639:IDL65639 ILY65639:INH65639 IVU65639:IXD65639 JFQ65639:JGZ65639 JPM65639:JQV65639 JZI65639:KAR65639 KJE65639:KKN65639 KTA65639:KUJ65639 LCW65639:LEF65639 LMS65639:LOB65639 LWO65639:LXX65639 MGK65639:MHT65639 MQG65639:MRP65639 NAC65639:NBL65639 NJY65639:NLH65639 NTU65639:NVD65639 ODQ65639:OEZ65639 ONM65639:OOV65639 OXI65639:OYR65639 PHE65639:PIN65639 PRA65639:PSJ65639 QAW65639:QCF65639 QKS65639:QMB65639 QUO65639:QVX65639 REK65639:RFT65639 ROG65639:RPP65639 RYC65639:RZL65639 SHY65639:SJH65639 SRU65639:STD65639 TBQ65639:TCZ65639 TLM65639:TMV65639 TVI65639:TWR65639 UFE65639:UGN65639 UPA65639:UQJ65639 UYW65639:VAF65639 VIS65639:VKB65639 VSO65639:VTX65639 WCK65639:WDT65639 WMG65639:WNP65639 WWC65639:WXL65639 U131175:BD131175 JQ131175:KZ131175 TM131175:UV131175 ADI131175:AER131175 ANE131175:AON131175 AXA131175:AYJ131175 BGW131175:BIF131175 BQS131175:BSB131175 CAO131175:CBX131175 CKK131175:CLT131175 CUG131175:CVP131175 DEC131175:DFL131175 DNY131175:DPH131175 DXU131175:DZD131175 EHQ131175:EIZ131175 ERM131175:ESV131175 FBI131175:FCR131175 FLE131175:FMN131175 FVA131175:FWJ131175 GEW131175:GGF131175 GOS131175:GQB131175 GYO131175:GZX131175 HIK131175:HJT131175 HSG131175:HTP131175 ICC131175:IDL131175 ILY131175:INH131175 IVU131175:IXD131175 JFQ131175:JGZ131175 JPM131175:JQV131175 JZI131175:KAR131175 KJE131175:KKN131175 KTA131175:KUJ131175 LCW131175:LEF131175 LMS131175:LOB131175 LWO131175:LXX131175 MGK131175:MHT131175 MQG131175:MRP131175 NAC131175:NBL131175 NJY131175:NLH131175 NTU131175:NVD131175 ODQ131175:OEZ131175 ONM131175:OOV131175 OXI131175:OYR131175 PHE131175:PIN131175 PRA131175:PSJ131175 QAW131175:QCF131175 QKS131175:QMB131175 QUO131175:QVX131175 REK131175:RFT131175 ROG131175:RPP131175 RYC131175:RZL131175 SHY131175:SJH131175 SRU131175:STD131175 TBQ131175:TCZ131175 TLM131175:TMV131175 TVI131175:TWR131175 UFE131175:UGN131175 UPA131175:UQJ131175 UYW131175:VAF131175 VIS131175:VKB131175 VSO131175:VTX131175 WCK131175:WDT131175 WMG131175:WNP131175 WWC131175:WXL131175 U196711:BD196711 JQ196711:KZ196711 TM196711:UV196711 ADI196711:AER196711 ANE196711:AON196711 AXA196711:AYJ196711 BGW196711:BIF196711 BQS196711:BSB196711 CAO196711:CBX196711 CKK196711:CLT196711 CUG196711:CVP196711 DEC196711:DFL196711 DNY196711:DPH196711 DXU196711:DZD196711 EHQ196711:EIZ196711 ERM196711:ESV196711 FBI196711:FCR196711 FLE196711:FMN196711 FVA196711:FWJ196711 GEW196711:GGF196711 GOS196711:GQB196711 GYO196711:GZX196711 HIK196711:HJT196711 HSG196711:HTP196711 ICC196711:IDL196711 ILY196711:INH196711 IVU196711:IXD196711 JFQ196711:JGZ196711 JPM196711:JQV196711 JZI196711:KAR196711 KJE196711:KKN196711 KTA196711:KUJ196711 LCW196711:LEF196711 LMS196711:LOB196711 LWO196711:LXX196711 MGK196711:MHT196711 MQG196711:MRP196711 NAC196711:NBL196711 NJY196711:NLH196711 NTU196711:NVD196711 ODQ196711:OEZ196711 ONM196711:OOV196711 OXI196711:OYR196711 PHE196711:PIN196711 PRA196711:PSJ196711 QAW196711:QCF196711 QKS196711:QMB196711 QUO196711:QVX196711 REK196711:RFT196711 ROG196711:RPP196711 RYC196711:RZL196711 SHY196711:SJH196711 SRU196711:STD196711 TBQ196711:TCZ196711 TLM196711:TMV196711 TVI196711:TWR196711 UFE196711:UGN196711 UPA196711:UQJ196711 UYW196711:VAF196711 VIS196711:VKB196711 VSO196711:VTX196711 WCK196711:WDT196711 WMG196711:WNP196711 WWC196711:WXL196711 U262247:BD262247 JQ262247:KZ262247 TM262247:UV262247 ADI262247:AER262247 ANE262247:AON262247 AXA262247:AYJ262247 BGW262247:BIF262247 BQS262247:BSB262247 CAO262247:CBX262247 CKK262247:CLT262247 CUG262247:CVP262247 DEC262247:DFL262247 DNY262247:DPH262247 DXU262247:DZD262247 EHQ262247:EIZ262247 ERM262247:ESV262247 FBI262247:FCR262247 FLE262247:FMN262247 FVA262247:FWJ262247 GEW262247:GGF262247 GOS262247:GQB262247 GYO262247:GZX262247 HIK262247:HJT262247 HSG262247:HTP262247 ICC262247:IDL262247 ILY262247:INH262247 IVU262247:IXD262247 JFQ262247:JGZ262247 JPM262247:JQV262247 JZI262247:KAR262247 KJE262247:KKN262247 KTA262247:KUJ262247 LCW262247:LEF262247 LMS262247:LOB262247 LWO262247:LXX262247 MGK262247:MHT262247 MQG262247:MRP262247 NAC262247:NBL262247 NJY262247:NLH262247 NTU262247:NVD262247 ODQ262247:OEZ262247 ONM262247:OOV262247 OXI262247:OYR262247 PHE262247:PIN262247 PRA262247:PSJ262247 QAW262247:QCF262247 QKS262247:QMB262247 QUO262247:QVX262247 REK262247:RFT262247 ROG262247:RPP262247 RYC262247:RZL262247 SHY262247:SJH262247 SRU262247:STD262247 TBQ262247:TCZ262247 TLM262247:TMV262247 TVI262247:TWR262247 UFE262247:UGN262247 UPA262247:UQJ262247 UYW262247:VAF262247 VIS262247:VKB262247 VSO262247:VTX262247 WCK262247:WDT262247 WMG262247:WNP262247 WWC262247:WXL262247 U327783:BD327783 JQ327783:KZ327783 TM327783:UV327783 ADI327783:AER327783 ANE327783:AON327783 AXA327783:AYJ327783 BGW327783:BIF327783 BQS327783:BSB327783 CAO327783:CBX327783 CKK327783:CLT327783 CUG327783:CVP327783 DEC327783:DFL327783 DNY327783:DPH327783 DXU327783:DZD327783 EHQ327783:EIZ327783 ERM327783:ESV327783 FBI327783:FCR327783 FLE327783:FMN327783 FVA327783:FWJ327783 GEW327783:GGF327783 GOS327783:GQB327783 GYO327783:GZX327783 HIK327783:HJT327783 HSG327783:HTP327783 ICC327783:IDL327783 ILY327783:INH327783 IVU327783:IXD327783 JFQ327783:JGZ327783 JPM327783:JQV327783 JZI327783:KAR327783 KJE327783:KKN327783 KTA327783:KUJ327783 LCW327783:LEF327783 LMS327783:LOB327783 LWO327783:LXX327783 MGK327783:MHT327783 MQG327783:MRP327783 NAC327783:NBL327783 NJY327783:NLH327783 NTU327783:NVD327783 ODQ327783:OEZ327783 ONM327783:OOV327783 OXI327783:OYR327783 PHE327783:PIN327783 PRA327783:PSJ327783 QAW327783:QCF327783 QKS327783:QMB327783 QUO327783:QVX327783 REK327783:RFT327783 ROG327783:RPP327783 RYC327783:RZL327783 SHY327783:SJH327783 SRU327783:STD327783 TBQ327783:TCZ327783 TLM327783:TMV327783 TVI327783:TWR327783 UFE327783:UGN327783 UPA327783:UQJ327783 UYW327783:VAF327783 VIS327783:VKB327783 VSO327783:VTX327783 WCK327783:WDT327783 WMG327783:WNP327783 WWC327783:WXL327783 U393319:BD393319 JQ393319:KZ393319 TM393319:UV393319 ADI393319:AER393319 ANE393319:AON393319 AXA393319:AYJ393319 BGW393319:BIF393319 BQS393319:BSB393319 CAO393319:CBX393319 CKK393319:CLT393319 CUG393319:CVP393319 DEC393319:DFL393319 DNY393319:DPH393319 DXU393319:DZD393319 EHQ393319:EIZ393319 ERM393319:ESV393319 FBI393319:FCR393319 FLE393319:FMN393319 FVA393319:FWJ393319 GEW393319:GGF393319 GOS393319:GQB393319 GYO393319:GZX393319 HIK393319:HJT393319 HSG393319:HTP393319 ICC393319:IDL393319 ILY393319:INH393319 IVU393319:IXD393319 JFQ393319:JGZ393319 JPM393319:JQV393319 JZI393319:KAR393319 KJE393319:KKN393319 KTA393319:KUJ393319 LCW393319:LEF393319 LMS393319:LOB393319 LWO393319:LXX393319 MGK393319:MHT393319 MQG393319:MRP393319 NAC393319:NBL393319 NJY393319:NLH393319 NTU393319:NVD393319 ODQ393319:OEZ393319 ONM393319:OOV393319 OXI393319:OYR393319 PHE393319:PIN393319 PRA393319:PSJ393319 QAW393319:QCF393319 QKS393319:QMB393319 QUO393319:QVX393319 REK393319:RFT393319 ROG393319:RPP393319 RYC393319:RZL393319 SHY393319:SJH393319 SRU393319:STD393319 TBQ393319:TCZ393319 TLM393319:TMV393319 TVI393319:TWR393319 UFE393319:UGN393319 UPA393319:UQJ393319 UYW393319:VAF393319 VIS393319:VKB393319 VSO393319:VTX393319 WCK393319:WDT393319 WMG393319:WNP393319 WWC393319:WXL393319 U458855:BD458855 JQ458855:KZ458855 TM458855:UV458855 ADI458855:AER458855 ANE458855:AON458855 AXA458855:AYJ458855 BGW458855:BIF458855 BQS458855:BSB458855 CAO458855:CBX458855 CKK458855:CLT458855 CUG458855:CVP458855 DEC458855:DFL458855 DNY458855:DPH458855 DXU458855:DZD458855 EHQ458855:EIZ458855 ERM458855:ESV458855 FBI458855:FCR458855 FLE458855:FMN458855 FVA458855:FWJ458855 GEW458855:GGF458855 GOS458855:GQB458855 GYO458855:GZX458855 HIK458855:HJT458855 HSG458855:HTP458855 ICC458855:IDL458855 ILY458855:INH458855 IVU458855:IXD458855 JFQ458855:JGZ458855 JPM458855:JQV458855 JZI458855:KAR458855 KJE458855:KKN458855 KTA458855:KUJ458855 LCW458855:LEF458855 LMS458855:LOB458855 LWO458855:LXX458855 MGK458855:MHT458855 MQG458855:MRP458855 NAC458855:NBL458855 NJY458855:NLH458855 NTU458855:NVD458855 ODQ458855:OEZ458855 ONM458855:OOV458855 OXI458855:OYR458855 PHE458855:PIN458855 PRA458855:PSJ458855 QAW458855:QCF458855 QKS458855:QMB458855 QUO458855:QVX458855 REK458855:RFT458855 ROG458855:RPP458855 RYC458855:RZL458855 SHY458855:SJH458855 SRU458855:STD458855 TBQ458855:TCZ458855 TLM458855:TMV458855 TVI458855:TWR458855 UFE458855:UGN458855 UPA458855:UQJ458855 UYW458855:VAF458855 VIS458855:VKB458855 VSO458855:VTX458855 WCK458855:WDT458855 WMG458855:WNP458855 WWC458855:WXL458855 U524391:BD524391 JQ524391:KZ524391 TM524391:UV524391 ADI524391:AER524391 ANE524391:AON524391 AXA524391:AYJ524391 BGW524391:BIF524391 BQS524391:BSB524391 CAO524391:CBX524391 CKK524391:CLT524391 CUG524391:CVP524391 DEC524391:DFL524391 DNY524391:DPH524391 DXU524391:DZD524391 EHQ524391:EIZ524391 ERM524391:ESV524391 FBI524391:FCR524391 FLE524391:FMN524391 FVA524391:FWJ524391 GEW524391:GGF524391 GOS524391:GQB524391 GYO524391:GZX524391 HIK524391:HJT524391 HSG524391:HTP524391 ICC524391:IDL524391 ILY524391:INH524391 IVU524391:IXD524391 JFQ524391:JGZ524391 JPM524391:JQV524391 JZI524391:KAR524391 KJE524391:KKN524391 KTA524391:KUJ524391 LCW524391:LEF524391 LMS524391:LOB524391 LWO524391:LXX524391 MGK524391:MHT524391 MQG524391:MRP524391 NAC524391:NBL524391 NJY524391:NLH524391 NTU524391:NVD524391 ODQ524391:OEZ524391 ONM524391:OOV524391 OXI524391:OYR524391 PHE524391:PIN524391 PRA524391:PSJ524391 QAW524391:QCF524391 QKS524391:QMB524391 QUO524391:QVX524391 REK524391:RFT524391 ROG524391:RPP524391 RYC524391:RZL524391 SHY524391:SJH524391 SRU524391:STD524391 TBQ524391:TCZ524391 TLM524391:TMV524391 TVI524391:TWR524391 UFE524391:UGN524391 UPA524391:UQJ524391 UYW524391:VAF524391 VIS524391:VKB524391 VSO524391:VTX524391 WCK524391:WDT524391 WMG524391:WNP524391 WWC524391:WXL524391 U589927:BD589927 JQ589927:KZ589927 TM589927:UV589927 ADI589927:AER589927 ANE589927:AON589927 AXA589927:AYJ589927 BGW589927:BIF589927 BQS589927:BSB589927 CAO589927:CBX589927 CKK589927:CLT589927 CUG589927:CVP589927 DEC589927:DFL589927 DNY589927:DPH589927 DXU589927:DZD589927 EHQ589927:EIZ589927 ERM589927:ESV589927 FBI589927:FCR589927 FLE589927:FMN589927 FVA589927:FWJ589927 GEW589927:GGF589927 GOS589927:GQB589927 GYO589927:GZX589927 HIK589927:HJT589927 HSG589927:HTP589927 ICC589927:IDL589927 ILY589927:INH589927 IVU589927:IXD589927 JFQ589927:JGZ589927 JPM589927:JQV589927 JZI589927:KAR589927 KJE589927:KKN589927 KTA589927:KUJ589927 LCW589927:LEF589927 LMS589927:LOB589927 LWO589927:LXX589927 MGK589927:MHT589927 MQG589927:MRP589927 NAC589927:NBL589927 NJY589927:NLH589927 NTU589927:NVD589927 ODQ589927:OEZ589927 ONM589927:OOV589927 OXI589927:OYR589927 PHE589927:PIN589927 PRA589927:PSJ589927 QAW589927:QCF589927 QKS589927:QMB589927 QUO589927:QVX589927 REK589927:RFT589927 ROG589927:RPP589927 RYC589927:RZL589927 SHY589927:SJH589927 SRU589927:STD589927 TBQ589927:TCZ589927 TLM589927:TMV589927 TVI589927:TWR589927 UFE589927:UGN589927 UPA589927:UQJ589927 UYW589927:VAF589927 VIS589927:VKB589927 VSO589927:VTX589927 WCK589927:WDT589927 WMG589927:WNP589927 WWC589927:WXL589927 U655463:BD655463 JQ655463:KZ655463 TM655463:UV655463 ADI655463:AER655463 ANE655463:AON655463 AXA655463:AYJ655463 BGW655463:BIF655463 BQS655463:BSB655463 CAO655463:CBX655463 CKK655463:CLT655463 CUG655463:CVP655463 DEC655463:DFL655463 DNY655463:DPH655463 DXU655463:DZD655463 EHQ655463:EIZ655463 ERM655463:ESV655463 FBI655463:FCR655463 FLE655463:FMN655463 FVA655463:FWJ655463 GEW655463:GGF655463 GOS655463:GQB655463 GYO655463:GZX655463 HIK655463:HJT655463 HSG655463:HTP655463 ICC655463:IDL655463 ILY655463:INH655463 IVU655463:IXD655463 JFQ655463:JGZ655463 JPM655463:JQV655463 JZI655463:KAR655463 KJE655463:KKN655463 KTA655463:KUJ655463 LCW655463:LEF655463 LMS655463:LOB655463 LWO655463:LXX655463 MGK655463:MHT655463 MQG655463:MRP655463 NAC655463:NBL655463 NJY655463:NLH655463 NTU655463:NVD655463 ODQ655463:OEZ655463 ONM655463:OOV655463 OXI655463:OYR655463 PHE655463:PIN655463 PRA655463:PSJ655463 QAW655463:QCF655463 QKS655463:QMB655463 QUO655463:QVX655463 REK655463:RFT655463 ROG655463:RPP655463 RYC655463:RZL655463 SHY655463:SJH655463 SRU655463:STD655463 TBQ655463:TCZ655463 TLM655463:TMV655463 TVI655463:TWR655463 UFE655463:UGN655463 UPA655463:UQJ655463 UYW655463:VAF655463 VIS655463:VKB655463 VSO655463:VTX655463 WCK655463:WDT655463 WMG655463:WNP655463 WWC655463:WXL655463 U720999:BD720999 JQ720999:KZ720999 TM720999:UV720999 ADI720999:AER720999 ANE720999:AON720999 AXA720999:AYJ720999 BGW720999:BIF720999 BQS720999:BSB720999 CAO720999:CBX720999 CKK720999:CLT720999 CUG720999:CVP720999 DEC720999:DFL720999 DNY720999:DPH720999 DXU720999:DZD720999 EHQ720999:EIZ720999 ERM720999:ESV720999 FBI720999:FCR720999 FLE720999:FMN720999 FVA720999:FWJ720999 GEW720999:GGF720999 GOS720999:GQB720999 GYO720999:GZX720999 HIK720999:HJT720999 HSG720999:HTP720999 ICC720999:IDL720999 ILY720999:INH720999 IVU720999:IXD720999 JFQ720999:JGZ720999 JPM720999:JQV720999 JZI720999:KAR720999 KJE720999:KKN720999 KTA720999:KUJ720999 LCW720999:LEF720999 LMS720999:LOB720999 LWO720999:LXX720999 MGK720999:MHT720999 MQG720999:MRP720999 NAC720999:NBL720999 NJY720999:NLH720999 NTU720999:NVD720999 ODQ720999:OEZ720999 ONM720999:OOV720999 OXI720999:OYR720999 PHE720999:PIN720999 PRA720999:PSJ720999 QAW720999:QCF720999 QKS720999:QMB720999 QUO720999:QVX720999 REK720999:RFT720999 ROG720999:RPP720999 RYC720999:RZL720999 SHY720999:SJH720999 SRU720999:STD720999 TBQ720999:TCZ720999 TLM720999:TMV720999 TVI720999:TWR720999 UFE720999:UGN720999 UPA720999:UQJ720999 UYW720999:VAF720999 VIS720999:VKB720999 VSO720999:VTX720999 WCK720999:WDT720999 WMG720999:WNP720999 WWC720999:WXL720999 U786535:BD786535 JQ786535:KZ786535 TM786535:UV786535 ADI786535:AER786535 ANE786535:AON786535 AXA786535:AYJ786535 BGW786535:BIF786535 BQS786535:BSB786535 CAO786535:CBX786535 CKK786535:CLT786535 CUG786535:CVP786535 DEC786535:DFL786535 DNY786535:DPH786535 DXU786535:DZD786535 EHQ786535:EIZ786535 ERM786535:ESV786535 FBI786535:FCR786535 FLE786535:FMN786535 FVA786535:FWJ786535 GEW786535:GGF786535 GOS786535:GQB786535 GYO786535:GZX786535 HIK786535:HJT786535 HSG786535:HTP786535 ICC786535:IDL786535 ILY786535:INH786535 IVU786535:IXD786535 JFQ786535:JGZ786535 JPM786535:JQV786535 JZI786535:KAR786535 KJE786535:KKN786535 KTA786535:KUJ786535 LCW786535:LEF786535 LMS786535:LOB786535 LWO786535:LXX786535 MGK786535:MHT786535 MQG786535:MRP786535 NAC786535:NBL786535 NJY786535:NLH786535 NTU786535:NVD786535 ODQ786535:OEZ786535 ONM786535:OOV786535 OXI786535:OYR786535 PHE786535:PIN786535 PRA786535:PSJ786535 QAW786535:QCF786535 QKS786535:QMB786535 QUO786535:QVX786535 REK786535:RFT786535 ROG786535:RPP786535 RYC786535:RZL786535 SHY786535:SJH786535 SRU786535:STD786535 TBQ786535:TCZ786535 TLM786535:TMV786535 TVI786535:TWR786535 UFE786535:UGN786535 UPA786535:UQJ786535 UYW786535:VAF786535 VIS786535:VKB786535 VSO786535:VTX786535 WCK786535:WDT786535 WMG786535:WNP786535 WWC786535:WXL786535 U852071:BD852071 JQ852071:KZ852071 TM852071:UV852071 ADI852071:AER852071 ANE852071:AON852071 AXA852071:AYJ852071 BGW852071:BIF852071 BQS852071:BSB852071 CAO852071:CBX852071 CKK852071:CLT852071 CUG852071:CVP852071 DEC852071:DFL852071 DNY852071:DPH852071 DXU852071:DZD852071 EHQ852071:EIZ852071 ERM852071:ESV852071 FBI852071:FCR852071 FLE852071:FMN852071 FVA852071:FWJ852071 GEW852071:GGF852071 GOS852071:GQB852071 GYO852071:GZX852071 HIK852071:HJT852071 HSG852071:HTP852071 ICC852071:IDL852071 ILY852071:INH852071 IVU852071:IXD852071 JFQ852071:JGZ852071 JPM852071:JQV852071 JZI852071:KAR852071 KJE852071:KKN852071 KTA852071:KUJ852071 LCW852071:LEF852071 LMS852071:LOB852071 LWO852071:LXX852071 MGK852071:MHT852071 MQG852071:MRP852071 NAC852071:NBL852071 NJY852071:NLH852071 NTU852071:NVD852071 ODQ852071:OEZ852071 ONM852071:OOV852071 OXI852071:OYR852071 PHE852071:PIN852071 PRA852071:PSJ852071 QAW852071:QCF852071 QKS852071:QMB852071 QUO852071:QVX852071 REK852071:RFT852071 ROG852071:RPP852071 RYC852071:RZL852071 SHY852071:SJH852071 SRU852071:STD852071 TBQ852071:TCZ852071 TLM852071:TMV852071 TVI852071:TWR852071 UFE852071:UGN852071 UPA852071:UQJ852071 UYW852071:VAF852071 VIS852071:VKB852071 VSO852071:VTX852071 WCK852071:WDT852071 WMG852071:WNP852071 WWC852071:WXL852071 U917607:BD917607 JQ917607:KZ917607 TM917607:UV917607 ADI917607:AER917607 ANE917607:AON917607 AXA917607:AYJ917607 BGW917607:BIF917607 BQS917607:BSB917607 CAO917607:CBX917607 CKK917607:CLT917607 CUG917607:CVP917607 DEC917607:DFL917607 DNY917607:DPH917607 DXU917607:DZD917607 EHQ917607:EIZ917607 ERM917607:ESV917607 FBI917607:FCR917607 FLE917607:FMN917607 FVA917607:FWJ917607 GEW917607:GGF917607 GOS917607:GQB917607 GYO917607:GZX917607 HIK917607:HJT917607 HSG917607:HTP917607 ICC917607:IDL917607 ILY917607:INH917607 IVU917607:IXD917607 JFQ917607:JGZ917607 JPM917607:JQV917607 JZI917607:KAR917607 KJE917607:KKN917607 KTA917607:KUJ917607 LCW917607:LEF917607 LMS917607:LOB917607 LWO917607:LXX917607 MGK917607:MHT917607 MQG917607:MRP917607 NAC917607:NBL917607 NJY917607:NLH917607 NTU917607:NVD917607 ODQ917607:OEZ917607 ONM917607:OOV917607 OXI917607:OYR917607 PHE917607:PIN917607 PRA917607:PSJ917607 QAW917607:QCF917607 QKS917607:QMB917607 QUO917607:QVX917607 REK917607:RFT917607 ROG917607:RPP917607 RYC917607:RZL917607 SHY917607:SJH917607 SRU917607:STD917607 TBQ917607:TCZ917607 TLM917607:TMV917607 TVI917607:TWR917607 UFE917607:UGN917607 UPA917607:UQJ917607 UYW917607:VAF917607 VIS917607:VKB917607 VSO917607:VTX917607 WCK917607:WDT917607 WMG917607:WNP917607 WWC917607:WXL917607 U983143:BD983143 JQ983143:KZ983143 TM983143:UV983143 ADI983143:AER983143 ANE983143:AON983143 AXA983143:AYJ983143 BGW983143:BIF983143 BQS983143:BSB983143 CAO983143:CBX983143 CKK983143:CLT983143 CUG983143:CVP983143 DEC983143:DFL983143 DNY983143:DPH983143 DXU983143:DZD983143 EHQ983143:EIZ983143 ERM983143:ESV983143 FBI983143:FCR983143 FLE983143:FMN983143 FVA983143:FWJ983143 GEW983143:GGF983143 GOS983143:GQB983143 GYO983143:GZX983143 HIK983143:HJT983143 HSG983143:HTP983143 ICC983143:IDL983143 ILY983143:INH983143 IVU983143:IXD983143 JFQ983143:JGZ983143 JPM983143:JQV983143 JZI983143:KAR983143 KJE983143:KKN983143 KTA983143:KUJ983143 LCW983143:LEF983143 LMS983143:LOB983143 LWO983143:LXX983143 MGK983143:MHT983143 MQG983143:MRP983143 NAC983143:NBL983143 NJY983143:NLH983143 NTU983143:NVD983143 ODQ983143:OEZ983143 ONM983143:OOV983143 OXI983143:OYR983143 PHE983143:PIN983143 PRA983143:PSJ983143 QAW983143:QCF983143 QKS983143:QMB983143 QUO983143:QVX983143 REK983143:RFT983143 ROG983143:RPP983143 RYC983143:RZL983143 SHY983143:SJH983143 SRU983143:STD983143 TBQ983143:TCZ983143 TLM983143:TMV983143 TVI983143:TWR983143 UFE983143:UGN983143 UPA983143:UQJ983143 UYW983143:VAF983143 VIS983143:VKB983143 VSO983143:VTX983143 WCK983143:WDT983143 WMG983143:WNP983143 WWC983143:WXL983143" xr:uid="{642A1417-E3F5-4F1F-8E24-641B817CB25A}">
      <formula1>$BF$124:$BH$124</formula1>
    </dataValidation>
    <dataValidation type="list" allowBlank="1" showInputMessage="1" showErrorMessage="1" sqref="I138:N138 JE138:JJ138 TA138:TF138 ACW138:ADB138 AMS138:AMX138 AWO138:AWT138 BGK138:BGP138 BQG138:BQL138 CAC138:CAH138 CJY138:CKD138 CTU138:CTZ138 DDQ138:DDV138 DNM138:DNR138 DXI138:DXN138 EHE138:EHJ138 ERA138:ERF138 FAW138:FBB138 FKS138:FKX138 FUO138:FUT138 GEK138:GEP138 GOG138:GOL138 GYC138:GYH138 HHY138:HID138 HRU138:HRZ138 IBQ138:IBV138 ILM138:ILR138 IVI138:IVN138 JFE138:JFJ138 JPA138:JPF138 JYW138:JZB138 KIS138:KIX138 KSO138:KST138 LCK138:LCP138 LMG138:LML138 LWC138:LWH138 MFY138:MGD138 MPU138:MPZ138 MZQ138:MZV138 NJM138:NJR138 NTI138:NTN138 ODE138:ODJ138 ONA138:ONF138 OWW138:OXB138 PGS138:PGX138 PQO138:PQT138 QAK138:QAP138 QKG138:QKL138 QUC138:QUH138 RDY138:RED138 RNU138:RNZ138 RXQ138:RXV138 SHM138:SHR138 SRI138:SRN138 TBE138:TBJ138 TLA138:TLF138 TUW138:TVB138 UES138:UEX138 UOO138:UOT138 UYK138:UYP138 VIG138:VIL138 VSC138:VSH138 WBY138:WCD138 WLU138:WLZ138 WVQ138:WVV138 I65653:N65653 JE65653:JJ65653 TA65653:TF65653 ACW65653:ADB65653 AMS65653:AMX65653 AWO65653:AWT65653 BGK65653:BGP65653 BQG65653:BQL65653 CAC65653:CAH65653 CJY65653:CKD65653 CTU65653:CTZ65653 DDQ65653:DDV65653 DNM65653:DNR65653 DXI65653:DXN65653 EHE65653:EHJ65653 ERA65653:ERF65653 FAW65653:FBB65653 FKS65653:FKX65653 FUO65653:FUT65653 GEK65653:GEP65653 GOG65653:GOL65653 GYC65653:GYH65653 HHY65653:HID65653 HRU65653:HRZ65653 IBQ65653:IBV65653 ILM65653:ILR65653 IVI65653:IVN65653 JFE65653:JFJ65653 JPA65653:JPF65653 JYW65653:JZB65653 KIS65653:KIX65653 KSO65653:KST65653 LCK65653:LCP65653 LMG65653:LML65653 LWC65653:LWH65653 MFY65653:MGD65653 MPU65653:MPZ65653 MZQ65653:MZV65653 NJM65653:NJR65653 NTI65653:NTN65653 ODE65653:ODJ65653 ONA65653:ONF65653 OWW65653:OXB65653 PGS65653:PGX65653 PQO65653:PQT65653 QAK65653:QAP65653 QKG65653:QKL65653 QUC65653:QUH65653 RDY65653:RED65653 RNU65653:RNZ65653 RXQ65653:RXV65653 SHM65653:SHR65653 SRI65653:SRN65653 TBE65653:TBJ65653 TLA65653:TLF65653 TUW65653:TVB65653 UES65653:UEX65653 UOO65653:UOT65653 UYK65653:UYP65653 VIG65653:VIL65653 VSC65653:VSH65653 WBY65653:WCD65653 WLU65653:WLZ65653 WVQ65653:WVV65653 I131189:N131189 JE131189:JJ131189 TA131189:TF131189 ACW131189:ADB131189 AMS131189:AMX131189 AWO131189:AWT131189 BGK131189:BGP131189 BQG131189:BQL131189 CAC131189:CAH131189 CJY131189:CKD131189 CTU131189:CTZ131189 DDQ131189:DDV131189 DNM131189:DNR131189 DXI131189:DXN131189 EHE131189:EHJ131189 ERA131189:ERF131189 FAW131189:FBB131189 FKS131189:FKX131189 FUO131189:FUT131189 GEK131189:GEP131189 GOG131189:GOL131189 GYC131189:GYH131189 HHY131189:HID131189 HRU131189:HRZ131189 IBQ131189:IBV131189 ILM131189:ILR131189 IVI131189:IVN131189 JFE131189:JFJ131189 JPA131189:JPF131189 JYW131189:JZB131189 KIS131189:KIX131189 KSO131189:KST131189 LCK131189:LCP131189 LMG131189:LML131189 LWC131189:LWH131189 MFY131189:MGD131189 MPU131189:MPZ131189 MZQ131189:MZV131189 NJM131189:NJR131189 NTI131189:NTN131189 ODE131189:ODJ131189 ONA131189:ONF131189 OWW131189:OXB131189 PGS131189:PGX131189 PQO131189:PQT131189 QAK131189:QAP131189 QKG131189:QKL131189 QUC131189:QUH131189 RDY131189:RED131189 RNU131189:RNZ131189 RXQ131189:RXV131189 SHM131189:SHR131189 SRI131189:SRN131189 TBE131189:TBJ131189 TLA131189:TLF131189 TUW131189:TVB131189 UES131189:UEX131189 UOO131189:UOT131189 UYK131189:UYP131189 VIG131189:VIL131189 VSC131189:VSH131189 WBY131189:WCD131189 WLU131189:WLZ131189 WVQ131189:WVV131189 I196725:N196725 JE196725:JJ196725 TA196725:TF196725 ACW196725:ADB196725 AMS196725:AMX196725 AWO196725:AWT196725 BGK196725:BGP196725 BQG196725:BQL196725 CAC196725:CAH196725 CJY196725:CKD196725 CTU196725:CTZ196725 DDQ196725:DDV196725 DNM196725:DNR196725 DXI196725:DXN196725 EHE196725:EHJ196725 ERA196725:ERF196725 FAW196725:FBB196725 FKS196725:FKX196725 FUO196725:FUT196725 GEK196725:GEP196725 GOG196725:GOL196725 GYC196725:GYH196725 HHY196725:HID196725 HRU196725:HRZ196725 IBQ196725:IBV196725 ILM196725:ILR196725 IVI196725:IVN196725 JFE196725:JFJ196725 JPA196725:JPF196725 JYW196725:JZB196725 KIS196725:KIX196725 KSO196725:KST196725 LCK196725:LCP196725 LMG196725:LML196725 LWC196725:LWH196725 MFY196725:MGD196725 MPU196725:MPZ196725 MZQ196725:MZV196725 NJM196725:NJR196725 NTI196725:NTN196725 ODE196725:ODJ196725 ONA196725:ONF196725 OWW196725:OXB196725 PGS196725:PGX196725 PQO196725:PQT196725 QAK196725:QAP196725 QKG196725:QKL196725 QUC196725:QUH196725 RDY196725:RED196725 RNU196725:RNZ196725 RXQ196725:RXV196725 SHM196725:SHR196725 SRI196725:SRN196725 TBE196725:TBJ196725 TLA196725:TLF196725 TUW196725:TVB196725 UES196725:UEX196725 UOO196725:UOT196725 UYK196725:UYP196725 VIG196725:VIL196725 VSC196725:VSH196725 WBY196725:WCD196725 WLU196725:WLZ196725 WVQ196725:WVV196725 I262261:N262261 JE262261:JJ262261 TA262261:TF262261 ACW262261:ADB262261 AMS262261:AMX262261 AWO262261:AWT262261 BGK262261:BGP262261 BQG262261:BQL262261 CAC262261:CAH262261 CJY262261:CKD262261 CTU262261:CTZ262261 DDQ262261:DDV262261 DNM262261:DNR262261 DXI262261:DXN262261 EHE262261:EHJ262261 ERA262261:ERF262261 FAW262261:FBB262261 FKS262261:FKX262261 FUO262261:FUT262261 GEK262261:GEP262261 GOG262261:GOL262261 GYC262261:GYH262261 HHY262261:HID262261 HRU262261:HRZ262261 IBQ262261:IBV262261 ILM262261:ILR262261 IVI262261:IVN262261 JFE262261:JFJ262261 JPA262261:JPF262261 JYW262261:JZB262261 KIS262261:KIX262261 KSO262261:KST262261 LCK262261:LCP262261 LMG262261:LML262261 LWC262261:LWH262261 MFY262261:MGD262261 MPU262261:MPZ262261 MZQ262261:MZV262261 NJM262261:NJR262261 NTI262261:NTN262261 ODE262261:ODJ262261 ONA262261:ONF262261 OWW262261:OXB262261 PGS262261:PGX262261 PQO262261:PQT262261 QAK262261:QAP262261 QKG262261:QKL262261 QUC262261:QUH262261 RDY262261:RED262261 RNU262261:RNZ262261 RXQ262261:RXV262261 SHM262261:SHR262261 SRI262261:SRN262261 TBE262261:TBJ262261 TLA262261:TLF262261 TUW262261:TVB262261 UES262261:UEX262261 UOO262261:UOT262261 UYK262261:UYP262261 VIG262261:VIL262261 VSC262261:VSH262261 WBY262261:WCD262261 WLU262261:WLZ262261 WVQ262261:WVV262261 I327797:N327797 JE327797:JJ327797 TA327797:TF327797 ACW327797:ADB327797 AMS327797:AMX327797 AWO327797:AWT327797 BGK327797:BGP327797 BQG327797:BQL327797 CAC327797:CAH327797 CJY327797:CKD327797 CTU327797:CTZ327797 DDQ327797:DDV327797 DNM327797:DNR327797 DXI327797:DXN327797 EHE327797:EHJ327797 ERA327797:ERF327797 FAW327797:FBB327797 FKS327797:FKX327797 FUO327797:FUT327797 GEK327797:GEP327797 GOG327797:GOL327797 GYC327797:GYH327797 HHY327797:HID327797 HRU327797:HRZ327797 IBQ327797:IBV327797 ILM327797:ILR327797 IVI327797:IVN327797 JFE327797:JFJ327797 JPA327797:JPF327797 JYW327797:JZB327797 KIS327797:KIX327797 KSO327797:KST327797 LCK327797:LCP327797 LMG327797:LML327797 LWC327797:LWH327797 MFY327797:MGD327797 MPU327797:MPZ327797 MZQ327797:MZV327797 NJM327797:NJR327797 NTI327797:NTN327797 ODE327797:ODJ327797 ONA327797:ONF327797 OWW327797:OXB327797 PGS327797:PGX327797 PQO327797:PQT327797 QAK327797:QAP327797 QKG327797:QKL327797 QUC327797:QUH327797 RDY327797:RED327797 RNU327797:RNZ327797 RXQ327797:RXV327797 SHM327797:SHR327797 SRI327797:SRN327797 TBE327797:TBJ327797 TLA327797:TLF327797 TUW327797:TVB327797 UES327797:UEX327797 UOO327797:UOT327797 UYK327797:UYP327797 VIG327797:VIL327797 VSC327797:VSH327797 WBY327797:WCD327797 WLU327797:WLZ327797 WVQ327797:WVV327797 I393333:N393333 JE393333:JJ393333 TA393333:TF393333 ACW393333:ADB393333 AMS393333:AMX393333 AWO393333:AWT393333 BGK393333:BGP393333 BQG393333:BQL393333 CAC393333:CAH393333 CJY393333:CKD393333 CTU393333:CTZ393333 DDQ393333:DDV393333 DNM393333:DNR393333 DXI393333:DXN393333 EHE393333:EHJ393333 ERA393333:ERF393333 FAW393333:FBB393333 FKS393333:FKX393333 FUO393333:FUT393333 GEK393333:GEP393333 GOG393333:GOL393333 GYC393333:GYH393333 HHY393333:HID393333 HRU393333:HRZ393333 IBQ393333:IBV393333 ILM393333:ILR393333 IVI393333:IVN393333 JFE393333:JFJ393333 JPA393333:JPF393333 JYW393333:JZB393333 KIS393333:KIX393333 KSO393333:KST393333 LCK393333:LCP393333 LMG393333:LML393333 LWC393333:LWH393333 MFY393333:MGD393333 MPU393333:MPZ393333 MZQ393333:MZV393333 NJM393333:NJR393333 NTI393333:NTN393333 ODE393333:ODJ393333 ONA393333:ONF393333 OWW393333:OXB393333 PGS393333:PGX393333 PQO393333:PQT393333 QAK393333:QAP393333 QKG393333:QKL393333 QUC393333:QUH393333 RDY393333:RED393333 RNU393333:RNZ393333 RXQ393333:RXV393333 SHM393333:SHR393333 SRI393333:SRN393333 TBE393333:TBJ393333 TLA393333:TLF393333 TUW393333:TVB393333 UES393333:UEX393333 UOO393333:UOT393333 UYK393333:UYP393333 VIG393333:VIL393333 VSC393333:VSH393333 WBY393333:WCD393333 WLU393333:WLZ393333 WVQ393333:WVV393333 I458869:N458869 JE458869:JJ458869 TA458869:TF458869 ACW458869:ADB458869 AMS458869:AMX458869 AWO458869:AWT458869 BGK458869:BGP458869 BQG458869:BQL458869 CAC458869:CAH458869 CJY458869:CKD458869 CTU458869:CTZ458869 DDQ458869:DDV458869 DNM458869:DNR458869 DXI458869:DXN458869 EHE458869:EHJ458869 ERA458869:ERF458869 FAW458869:FBB458869 FKS458869:FKX458869 FUO458869:FUT458869 GEK458869:GEP458869 GOG458869:GOL458869 GYC458869:GYH458869 HHY458869:HID458869 HRU458869:HRZ458869 IBQ458869:IBV458869 ILM458869:ILR458869 IVI458869:IVN458869 JFE458869:JFJ458869 JPA458869:JPF458869 JYW458869:JZB458869 KIS458869:KIX458869 KSO458869:KST458869 LCK458869:LCP458869 LMG458869:LML458869 LWC458869:LWH458869 MFY458869:MGD458869 MPU458869:MPZ458869 MZQ458869:MZV458869 NJM458869:NJR458869 NTI458869:NTN458869 ODE458869:ODJ458869 ONA458869:ONF458869 OWW458869:OXB458869 PGS458869:PGX458869 PQO458869:PQT458869 QAK458869:QAP458869 QKG458869:QKL458869 QUC458869:QUH458869 RDY458869:RED458869 RNU458869:RNZ458869 RXQ458869:RXV458869 SHM458869:SHR458869 SRI458869:SRN458869 TBE458869:TBJ458869 TLA458869:TLF458869 TUW458869:TVB458869 UES458869:UEX458869 UOO458869:UOT458869 UYK458869:UYP458869 VIG458869:VIL458869 VSC458869:VSH458869 WBY458869:WCD458869 WLU458869:WLZ458869 WVQ458869:WVV458869 I524405:N524405 JE524405:JJ524405 TA524405:TF524405 ACW524405:ADB524405 AMS524405:AMX524405 AWO524405:AWT524405 BGK524405:BGP524405 BQG524405:BQL524405 CAC524405:CAH524405 CJY524405:CKD524405 CTU524405:CTZ524405 DDQ524405:DDV524405 DNM524405:DNR524405 DXI524405:DXN524405 EHE524405:EHJ524405 ERA524405:ERF524405 FAW524405:FBB524405 FKS524405:FKX524405 FUO524405:FUT524405 GEK524405:GEP524405 GOG524405:GOL524405 GYC524405:GYH524405 HHY524405:HID524405 HRU524405:HRZ524405 IBQ524405:IBV524405 ILM524405:ILR524405 IVI524405:IVN524405 JFE524405:JFJ524405 JPA524405:JPF524405 JYW524405:JZB524405 KIS524405:KIX524405 KSO524405:KST524405 LCK524405:LCP524405 LMG524405:LML524405 LWC524405:LWH524405 MFY524405:MGD524405 MPU524405:MPZ524405 MZQ524405:MZV524405 NJM524405:NJR524405 NTI524405:NTN524405 ODE524405:ODJ524405 ONA524405:ONF524405 OWW524405:OXB524405 PGS524405:PGX524405 PQO524405:PQT524405 QAK524405:QAP524405 QKG524405:QKL524405 QUC524405:QUH524405 RDY524405:RED524405 RNU524405:RNZ524405 RXQ524405:RXV524405 SHM524405:SHR524405 SRI524405:SRN524405 TBE524405:TBJ524405 TLA524405:TLF524405 TUW524405:TVB524405 UES524405:UEX524405 UOO524405:UOT524405 UYK524405:UYP524405 VIG524405:VIL524405 VSC524405:VSH524405 WBY524405:WCD524405 WLU524405:WLZ524405 WVQ524405:WVV524405 I589941:N589941 JE589941:JJ589941 TA589941:TF589941 ACW589941:ADB589941 AMS589941:AMX589941 AWO589941:AWT589941 BGK589941:BGP589941 BQG589941:BQL589941 CAC589941:CAH589941 CJY589941:CKD589941 CTU589941:CTZ589941 DDQ589941:DDV589941 DNM589941:DNR589941 DXI589941:DXN589941 EHE589941:EHJ589941 ERA589941:ERF589941 FAW589941:FBB589941 FKS589941:FKX589941 FUO589941:FUT589941 GEK589941:GEP589941 GOG589941:GOL589941 GYC589941:GYH589941 HHY589941:HID589941 HRU589941:HRZ589941 IBQ589941:IBV589941 ILM589941:ILR589941 IVI589941:IVN589941 JFE589941:JFJ589941 JPA589941:JPF589941 JYW589941:JZB589941 KIS589941:KIX589941 KSO589941:KST589941 LCK589941:LCP589941 LMG589941:LML589941 LWC589941:LWH589941 MFY589941:MGD589941 MPU589941:MPZ589941 MZQ589941:MZV589941 NJM589941:NJR589941 NTI589941:NTN589941 ODE589941:ODJ589941 ONA589941:ONF589941 OWW589941:OXB589941 PGS589941:PGX589941 PQO589941:PQT589941 QAK589941:QAP589941 QKG589941:QKL589941 QUC589941:QUH589941 RDY589941:RED589941 RNU589941:RNZ589941 RXQ589941:RXV589941 SHM589941:SHR589941 SRI589941:SRN589941 TBE589941:TBJ589941 TLA589941:TLF589941 TUW589941:TVB589941 UES589941:UEX589941 UOO589941:UOT589941 UYK589941:UYP589941 VIG589941:VIL589941 VSC589941:VSH589941 WBY589941:WCD589941 WLU589941:WLZ589941 WVQ589941:WVV589941 I655477:N655477 JE655477:JJ655477 TA655477:TF655477 ACW655477:ADB655477 AMS655477:AMX655477 AWO655477:AWT655477 BGK655477:BGP655477 BQG655477:BQL655477 CAC655477:CAH655477 CJY655477:CKD655477 CTU655477:CTZ655477 DDQ655477:DDV655477 DNM655477:DNR655477 DXI655477:DXN655477 EHE655477:EHJ655477 ERA655477:ERF655477 FAW655477:FBB655477 FKS655477:FKX655477 FUO655477:FUT655477 GEK655477:GEP655477 GOG655477:GOL655477 GYC655477:GYH655477 HHY655477:HID655477 HRU655477:HRZ655477 IBQ655477:IBV655477 ILM655477:ILR655477 IVI655477:IVN655477 JFE655477:JFJ655477 JPA655477:JPF655477 JYW655477:JZB655477 KIS655477:KIX655477 KSO655477:KST655477 LCK655477:LCP655477 LMG655477:LML655477 LWC655477:LWH655477 MFY655477:MGD655477 MPU655477:MPZ655477 MZQ655477:MZV655477 NJM655477:NJR655477 NTI655477:NTN655477 ODE655477:ODJ655477 ONA655477:ONF655477 OWW655477:OXB655477 PGS655477:PGX655477 PQO655477:PQT655477 QAK655477:QAP655477 QKG655477:QKL655477 QUC655477:QUH655477 RDY655477:RED655477 RNU655477:RNZ655477 RXQ655477:RXV655477 SHM655477:SHR655477 SRI655477:SRN655477 TBE655477:TBJ655477 TLA655477:TLF655477 TUW655477:TVB655477 UES655477:UEX655477 UOO655477:UOT655477 UYK655477:UYP655477 VIG655477:VIL655477 VSC655477:VSH655477 WBY655477:WCD655477 WLU655477:WLZ655477 WVQ655477:WVV655477 I721013:N721013 JE721013:JJ721013 TA721013:TF721013 ACW721013:ADB721013 AMS721013:AMX721013 AWO721013:AWT721013 BGK721013:BGP721013 BQG721013:BQL721013 CAC721013:CAH721013 CJY721013:CKD721013 CTU721013:CTZ721013 DDQ721013:DDV721013 DNM721013:DNR721013 DXI721013:DXN721013 EHE721013:EHJ721013 ERA721013:ERF721013 FAW721013:FBB721013 FKS721013:FKX721013 FUO721013:FUT721013 GEK721013:GEP721013 GOG721013:GOL721013 GYC721013:GYH721013 HHY721013:HID721013 HRU721013:HRZ721013 IBQ721013:IBV721013 ILM721013:ILR721013 IVI721013:IVN721013 JFE721013:JFJ721013 JPA721013:JPF721013 JYW721013:JZB721013 KIS721013:KIX721013 KSO721013:KST721013 LCK721013:LCP721013 LMG721013:LML721013 LWC721013:LWH721013 MFY721013:MGD721013 MPU721013:MPZ721013 MZQ721013:MZV721013 NJM721013:NJR721013 NTI721013:NTN721013 ODE721013:ODJ721013 ONA721013:ONF721013 OWW721013:OXB721013 PGS721013:PGX721013 PQO721013:PQT721013 QAK721013:QAP721013 QKG721013:QKL721013 QUC721013:QUH721013 RDY721013:RED721013 RNU721013:RNZ721013 RXQ721013:RXV721013 SHM721013:SHR721013 SRI721013:SRN721013 TBE721013:TBJ721013 TLA721013:TLF721013 TUW721013:TVB721013 UES721013:UEX721013 UOO721013:UOT721013 UYK721013:UYP721013 VIG721013:VIL721013 VSC721013:VSH721013 WBY721013:WCD721013 WLU721013:WLZ721013 WVQ721013:WVV721013 I786549:N786549 JE786549:JJ786549 TA786549:TF786549 ACW786549:ADB786549 AMS786549:AMX786549 AWO786549:AWT786549 BGK786549:BGP786549 BQG786549:BQL786549 CAC786549:CAH786549 CJY786549:CKD786549 CTU786549:CTZ786549 DDQ786549:DDV786549 DNM786549:DNR786549 DXI786549:DXN786549 EHE786549:EHJ786549 ERA786549:ERF786549 FAW786549:FBB786549 FKS786549:FKX786549 FUO786549:FUT786549 GEK786549:GEP786549 GOG786549:GOL786549 GYC786549:GYH786549 HHY786549:HID786549 HRU786549:HRZ786549 IBQ786549:IBV786549 ILM786549:ILR786549 IVI786549:IVN786549 JFE786549:JFJ786549 JPA786549:JPF786549 JYW786549:JZB786549 KIS786549:KIX786549 KSO786549:KST786549 LCK786549:LCP786549 LMG786549:LML786549 LWC786549:LWH786549 MFY786549:MGD786549 MPU786549:MPZ786549 MZQ786549:MZV786549 NJM786549:NJR786549 NTI786549:NTN786549 ODE786549:ODJ786549 ONA786549:ONF786549 OWW786549:OXB786549 PGS786549:PGX786549 PQO786549:PQT786549 QAK786549:QAP786549 QKG786549:QKL786549 QUC786549:QUH786549 RDY786549:RED786549 RNU786549:RNZ786549 RXQ786549:RXV786549 SHM786549:SHR786549 SRI786549:SRN786549 TBE786549:TBJ786549 TLA786549:TLF786549 TUW786549:TVB786549 UES786549:UEX786549 UOO786549:UOT786549 UYK786549:UYP786549 VIG786549:VIL786549 VSC786549:VSH786549 WBY786549:WCD786549 WLU786549:WLZ786549 WVQ786549:WVV786549 I852085:N852085 JE852085:JJ852085 TA852085:TF852085 ACW852085:ADB852085 AMS852085:AMX852085 AWO852085:AWT852085 BGK852085:BGP852085 BQG852085:BQL852085 CAC852085:CAH852085 CJY852085:CKD852085 CTU852085:CTZ852085 DDQ852085:DDV852085 DNM852085:DNR852085 DXI852085:DXN852085 EHE852085:EHJ852085 ERA852085:ERF852085 FAW852085:FBB852085 FKS852085:FKX852085 FUO852085:FUT852085 GEK852085:GEP852085 GOG852085:GOL852085 GYC852085:GYH852085 HHY852085:HID852085 HRU852085:HRZ852085 IBQ852085:IBV852085 ILM852085:ILR852085 IVI852085:IVN852085 JFE852085:JFJ852085 JPA852085:JPF852085 JYW852085:JZB852085 KIS852085:KIX852085 KSO852085:KST852085 LCK852085:LCP852085 LMG852085:LML852085 LWC852085:LWH852085 MFY852085:MGD852085 MPU852085:MPZ852085 MZQ852085:MZV852085 NJM852085:NJR852085 NTI852085:NTN852085 ODE852085:ODJ852085 ONA852085:ONF852085 OWW852085:OXB852085 PGS852085:PGX852085 PQO852085:PQT852085 QAK852085:QAP852085 QKG852085:QKL852085 QUC852085:QUH852085 RDY852085:RED852085 RNU852085:RNZ852085 RXQ852085:RXV852085 SHM852085:SHR852085 SRI852085:SRN852085 TBE852085:TBJ852085 TLA852085:TLF852085 TUW852085:TVB852085 UES852085:UEX852085 UOO852085:UOT852085 UYK852085:UYP852085 VIG852085:VIL852085 VSC852085:VSH852085 WBY852085:WCD852085 WLU852085:WLZ852085 WVQ852085:WVV852085 I917621:N917621 JE917621:JJ917621 TA917621:TF917621 ACW917621:ADB917621 AMS917621:AMX917621 AWO917621:AWT917621 BGK917621:BGP917621 BQG917621:BQL917621 CAC917621:CAH917621 CJY917621:CKD917621 CTU917621:CTZ917621 DDQ917621:DDV917621 DNM917621:DNR917621 DXI917621:DXN917621 EHE917621:EHJ917621 ERA917621:ERF917621 FAW917621:FBB917621 FKS917621:FKX917621 FUO917621:FUT917621 GEK917621:GEP917621 GOG917621:GOL917621 GYC917621:GYH917621 HHY917621:HID917621 HRU917621:HRZ917621 IBQ917621:IBV917621 ILM917621:ILR917621 IVI917621:IVN917621 JFE917621:JFJ917621 JPA917621:JPF917621 JYW917621:JZB917621 KIS917621:KIX917621 KSO917621:KST917621 LCK917621:LCP917621 LMG917621:LML917621 LWC917621:LWH917621 MFY917621:MGD917621 MPU917621:MPZ917621 MZQ917621:MZV917621 NJM917621:NJR917621 NTI917621:NTN917621 ODE917621:ODJ917621 ONA917621:ONF917621 OWW917621:OXB917621 PGS917621:PGX917621 PQO917621:PQT917621 QAK917621:QAP917621 QKG917621:QKL917621 QUC917621:QUH917621 RDY917621:RED917621 RNU917621:RNZ917621 RXQ917621:RXV917621 SHM917621:SHR917621 SRI917621:SRN917621 TBE917621:TBJ917621 TLA917621:TLF917621 TUW917621:TVB917621 UES917621:UEX917621 UOO917621:UOT917621 UYK917621:UYP917621 VIG917621:VIL917621 VSC917621:VSH917621 WBY917621:WCD917621 WLU917621:WLZ917621 WVQ917621:WVV917621 I983157:N983157 JE983157:JJ983157 TA983157:TF983157 ACW983157:ADB983157 AMS983157:AMX983157 AWO983157:AWT983157 BGK983157:BGP983157 BQG983157:BQL983157 CAC983157:CAH983157 CJY983157:CKD983157 CTU983157:CTZ983157 DDQ983157:DDV983157 DNM983157:DNR983157 DXI983157:DXN983157 EHE983157:EHJ983157 ERA983157:ERF983157 FAW983157:FBB983157 FKS983157:FKX983157 FUO983157:FUT983157 GEK983157:GEP983157 GOG983157:GOL983157 GYC983157:GYH983157 HHY983157:HID983157 HRU983157:HRZ983157 IBQ983157:IBV983157 ILM983157:ILR983157 IVI983157:IVN983157 JFE983157:JFJ983157 JPA983157:JPF983157 JYW983157:JZB983157 KIS983157:KIX983157 KSO983157:KST983157 LCK983157:LCP983157 LMG983157:LML983157 LWC983157:LWH983157 MFY983157:MGD983157 MPU983157:MPZ983157 MZQ983157:MZV983157 NJM983157:NJR983157 NTI983157:NTN983157 ODE983157:ODJ983157 ONA983157:ONF983157 OWW983157:OXB983157 PGS983157:PGX983157 PQO983157:PQT983157 QAK983157:QAP983157 QKG983157:QKL983157 QUC983157:QUH983157 RDY983157:RED983157 RNU983157:RNZ983157 RXQ983157:RXV983157 SHM983157:SHR983157 SRI983157:SRN983157 TBE983157:TBJ983157 TLA983157:TLF983157 TUW983157:TVB983157 UES983157:UEX983157 UOO983157:UOT983157 UYK983157:UYP983157 VIG983157:VIL983157 VSC983157:VSH983157 WBY983157:WCD983157 WLU983157:WLZ983157 WVQ983157:WVV983157" xr:uid="{7C27F651-1BC4-4048-93D1-3DF7013678FD}">
      <formula1>$BF$137:$BF$139</formula1>
    </dataValidation>
    <dataValidation type="list" allowBlank="1" showInputMessage="1" showErrorMessage="1" sqref="Y30:BD30 WWG983049:WXL983049 WMK983049:WNP983049 WCO983049:WDT983049 VSS983049:VTX983049 VIW983049:VKB983049 UZA983049:VAF983049 UPE983049:UQJ983049 UFI983049:UGN983049 TVM983049:TWR983049 TLQ983049:TMV983049 TBU983049:TCZ983049 SRY983049:STD983049 SIC983049:SJH983049 RYG983049:RZL983049 ROK983049:RPP983049 REO983049:RFT983049 QUS983049:QVX983049 QKW983049:QMB983049 QBA983049:QCF983049 PRE983049:PSJ983049 PHI983049:PIN983049 OXM983049:OYR983049 ONQ983049:OOV983049 ODU983049:OEZ983049 NTY983049:NVD983049 NKC983049:NLH983049 NAG983049:NBL983049 MQK983049:MRP983049 MGO983049:MHT983049 LWS983049:LXX983049 LMW983049:LOB983049 LDA983049:LEF983049 KTE983049:KUJ983049 KJI983049:KKN983049 JZM983049:KAR983049 JPQ983049:JQV983049 JFU983049:JGZ983049 IVY983049:IXD983049 IMC983049:INH983049 ICG983049:IDL983049 HSK983049:HTP983049 HIO983049:HJT983049 GYS983049:GZX983049 GOW983049:GQB983049 GFA983049:GGF983049 FVE983049:FWJ983049 FLI983049:FMN983049 FBM983049:FCR983049 ERQ983049:ESV983049 EHU983049:EIZ983049 DXY983049:DZD983049 DOC983049:DPH983049 DEG983049:DFL983049 CUK983049:CVP983049 CKO983049:CLT983049 CAS983049:CBX983049 BQW983049:BSB983049 BHA983049:BIF983049 AXE983049:AYJ983049 ANI983049:AON983049 ADM983049:AER983049 TQ983049:UV983049 JU983049:KZ983049 Y983049:BD983049 WWG917513:WXL917513 WMK917513:WNP917513 WCO917513:WDT917513 VSS917513:VTX917513 VIW917513:VKB917513 UZA917513:VAF917513 UPE917513:UQJ917513 UFI917513:UGN917513 TVM917513:TWR917513 TLQ917513:TMV917513 TBU917513:TCZ917513 SRY917513:STD917513 SIC917513:SJH917513 RYG917513:RZL917513 ROK917513:RPP917513 REO917513:RFT917513 QUS917513:QVX917513 QKW917513:QMB917513 QBA917513:QCF917513 PRE917513:PSJ917513 PHI917513:PIN917513 OXM917513:OYR917513 ONQ917513:OOV917513 ODU917513:OEZ917513 NTY917513:NVD917513 NKC917513:NLH917513 NAG917513:NBL917513 MQK917513:MRP917513 MGO917513:MHT917513 LWS917513:LXX917513 LMW917513:LOB917513 LDA917513:LEF917513 KTE917513:KUJ917513 KJI917513:KKN917513 JZM917513:KAR917513 JPQ917513:JQV917513 JFU917513:JGZ917513 IVY917513:IXD917513 IMC917513:INH917513 ICG917513:IDL917513 HSK917513:HTP917513 HIO917513:HJT917513 GYS917513:GZX917513 GOW917513:GQB917513 GFA917513:GGF917513 FVE917513:FWJ917513 FLI917513:FMN917513 FBM917513:FCR917513 ERQ917513:ESV917513 EHU917513:EIZ917513 DXY917513:DZD917513 DOC917513:DPH917513 DEG917513:DFL917513 CUK917513:CVP917513 CKO917513:CLT917513 CAS917513:CBX917513 BQW917513:BSB917513 BHA917513:BIF917513 AXE917513:AYJ917513 ANI917513:AON917513 ADM917513:AER917513 TQ917513:UV917513 JU917513:KZ917513 Y917513:BD917513 WWG851977:WXL851977 WMK851977:WNP851977 WCO851977:WDT851977 VSS851977:VTX851977 VIW851977:VKB851977 UZA851977:VAF851977 UPE851977:UQJ851977 UFI851977:UGN851977 TVM851977:TWR851977 TLQ851977:TMV851977 TBU851977:TCZ851977 SRY851977:STD851977 SIC851977:SJH851977 RYG851977:RZL851977 ROK851977:RPP851977 REO851977:RFT851977 QUS851977:QVX851977 QKW851977:QMB851977 QBA851977:QCF851977 PRE851977:PSJ851977 PHI851977:PIN851977 OXM851977:OYR851977 ONQ851977:OOV851977 ODU851977:OEZ851977 NTY851977:NVD851977 NKC851977:NLH851977 NAG851977:NBL851977 MQK851977:MRP851977 MGO851977:MHT851977 LWS851977:LXX851977 LMW851977:LOB851977 LDA851977:LEF851977 KTE851977:KUJ851977 KJI851977:KKN851977 JZM851977:KAR851977 JPQ851977:JQV851977 JFU851977:JGZ851977 IVY851977:IXD851977 IMC851977:INH851977 ICG851977:IDL851977 HSK851977:HTP851977 HIO851977:HJT851977 GYS851977:GZX851977 GOW851977:GQB851977 GFA851977:GGF851977 FVE851977:FWJ851977 FLI851977:FMN851977 FBM851977:FCR851977 ERQ851977:ESV851977 EHU851977:EIZ851977 DXY851977:DZD851977 DOC851977:DPH851977 DEG851977:DFL851977 CUK851977:CVP851977 CKO851977:CLT851977 CAS851977:CBX851977 BQW851977:BSB851977 BHA851977:BIF851977 AXE851977:AYJ851977 ANI851977:AON851977 ADM851977:AER851977 TQ851977:UV851977 JU851977:KZ851977 Y851977:BD851977 WWG786441:WXL786441 WMK786441:WNP786441 WCO786441:WDT786441 VSS786441:VTX786441 VIW786441:VKB786441 UZA786441:VAF786441 UPE786441:UQJ786441 UFI786441:UGN786441 TVM786441:TWR786441 TLQ786441:TMV786441 TBU786441:TCZ786441 SRY786441:STD786441 SIC786441:SJH786441 RYG786441:RZL786441 ROK786441:RPP786441 REO786441:RFT786441 QUS786441:QVX786441 QKW786441:QMB786441 QBA786441:QCF786441 PRE786441:PSJ786441 PHI786441:PIN786441 OXM786441:OYR786441 ONQ786441:OOV786441 ODU786441:OEZ786441 NTY786441:NVD786441 NKC786441:NLH786441 NAG786441:NBL786441 MQK786441:MRP786441 MGO786441:MHT786441 LWS786441:LXX786441 LMW786441:LOB786441 LDA786441:LEF786441 KTE786441:KUJ786441 KJI786441:KKN786441 JZM786441:KAR786441 JPQ786441:JQV786441 JFU786441:JGZ786441 IVY786441:IXD786441 IMC786441:INH786441 ICG786441:IDL786441 HSK786441:HTP786441 HIO786441:HJT786441 GYS786441:GZX786441 GOW786441:GQB786441 GFA786441:GGF786441 FVE786441:FWJ786441 FLI786441:FMN786441 FBM786441:FCR786441 ERQ786441:ESV786441 EHU786441:EIZ786441 DXY786441:DZD786441 DOC786441:DPH786441 DEG786441:DFL786441 CUK786441:CVP786441 CKO786441:CLT786441 CAS786441:CBX786441 BQW786441:BSB786441 BHA786441:BIF786441 AXE786441:AYJ786441 ANI786441:AON786441 ADM786441:AER786441 TQ786441:UV786441 JU786441:KZ786441 Y786441:BD786441 WWG720905:WXL720905 WMK720905:WNP720905 WCO720905:WDT720905 VSS720905:VTX720905 VIW720905:VKB720905 UZA720905:VAF720905 UPE720905:UQJ720905 UFI720905:UGN720905 TVM720905:TWR720905 TLQ720905:TMV720905 TBU720905:TCZ720905 SRY720905:STD720905 SIC720905:SJH720905 RYG720905:RZL720905 ROK720905:RPP720905 REO720905:RFT720905 QUS720905:QVX720905 QKW720905:QMB720905 QBA720905:QCF720905 PRE720905:PSJ720905 PHI720905:PIN720905 OXM720905:OYR720905 ONQ720905:OOV720905 ODU720905:OEZ720905 NTY720905:NVD720905 NKC720905:NLH720905 NAG720905:NBL720905 MQK720905:MRP720905 MGO720905:MHT720905 LWS720905:LXX720905 LMW720905:LOB720905 LDA720905:LEF720905 KTE720905:KUJ720905 KJI720905:KKN720905 JZM720905:KAR720905 JPQ720905:JQV720905 JFU720905:JGZ720905 IVY720905:IXD720905 IMC720905:INH720905 ICG720905:IDL720905 HSK720905:HTP720905 HIO720905:HJT720905 GYS720905:GZX720905 GOW720905:GQB720905 GFA720905:GGF720905 FVE720905:FWJ720905 FLI720905:FMN720905 FBM720905:FCR720905 ERQ720905:ESV720905 EHU720905:EIZ720905 DXY720905:DZD720905 DOC720905:DPH720905 DEG720905:DFL720905 CUK720905:CVP720905 CKO720905:CLT720905 CAS720905:CBX720905 BQW720905:BSB720905 BHA720905:BIF720905 AXE720905:AYJ720905 ANI720905:AON720905 ADM720905:AER720905 TQ720905:UV720905 JU720905:KZ720905 Y720905:BD720905 WWG655369:WXL655369 WMK655369:WNP655369 WCO655369:WDT655369 VSS655369:VTX655369 VIW655369:VKB655369 UZA655369:VAF655369 UPE655369:UQJ655369 UFI655369:UGN655369 TVM655369:TWR655369 TLQ655369:TMV655369 TBU655369:TCZ655369 SRY655369:STD655369 SIC655369:SJH655369 RYG655369:RZL655369 ROK655369:RPP655369 REO655369:RFT655369 QUS655369:QVX655369 QKW655369:QMB655369 QBA655369:QCF655369 PRE655369:PSJ655369 PHI655369:PIN655369 OXM655369:OYR655369 ONQ655369:OOV655369 ODU655369:OEZ655369 NTY655369:NVD655369 NKC655369:NLH655369 NAG655369:NBL655369 MQK655369:MRP655369 MGO655369:MHT655369 LWS655369:LXX655369 LMW655369:LOB655369 LDA655369:LEF655369 KTE655369:KUJ655369 KJI655369:KKN655369 JZM655369:KAR655369 JPQ655369:JQV655369 JFU655369:JGZ655369 IVY655369:IXD655369 IMC655369:INH655369 ICG655369:IDL655369 HSK655369:HTP655369 HIO655369:HJT655369 GYS655369:GZX655369 GOW655369:GQB655369 GFA655369:GGF655369 FVE655369:FWJ655369 FLI655369:FMN655369 FBM655369:FCR655369 ERQ655369:ESV655369 EHU655369:EIZ655369 DXY655369:DZD655369 DOC655369:DPH655369 DEG655369:DFL655369 CUK655369:CVP655369 CKO655369:CLT655369 CAS655369:CBX655369 BQW655369:BSB655369 BHA655369:BIF655369 AXE655369:AYJ655369 ANI655369:AON655369 ADM655369:AER655369 TQ655369:UV655369 JU655369:KZ655369 Y655369:BD655369 WWG589833:WXL589833 WMK589833:WNP589833 WCO589833:WDT589833 VSS589833:VTX589833 VIW589833:VKB589833 UZA589833:VAF589833 UPE589833:UQJ589833 UFI589833:UGN589833 TVM589833:TWR589833 TLQ589833:TMV589833 TBU589833:TCZ589833 SRY589833:STD589833 SIC589833:SJH589833 RYG589833:RZL589833 ROK589833:RPP589833 REO589833:RFT589833 QUS589833:QVX589833 QKW589833:QMB589833 QBA589833:QCF589833 PRE589833:PSJ589833 PHI589833:PIN589833 OXM589833:OYR589833 ONQ589833:OOV589833 ODU589833:OEZ589833 NTY589833:NVD589833 NKC589833:NLH589833 NAG589833:NBL589833 MQK589833:MRP589833 MGO589833:MHT589833 LWS589833:LXX589833 LMW589833:LOB589833 LDA589833:LEF589833 KTE589833:KUJ589833 KJI589833:KKN589833 JZM589833:KAR589833 JPQ589833:JQV589833 JFU589833:JGZ589833 IVY589833:IXD589833 IMC589833:INH589833 ICG589833:IDL589833 HSK589833:HTP589833 HIO589833:HJT589833 GYS589833:GZX589833 GOW589833:GQB589833 GFA589833:GGF589833 FVE589833:FWJ589833 FLI589833:FMN589833 FBM589833:FCR589833 ERQ589833:ESV589833 EHU589833:EIZ589833 DXY589833:DZD589833 DOC589833:DPH589833 DEG589833:DFL589833 CUK589833:CVP589833 CKO589833:CLT589833 CAS589833:CBX589833 BQW589833:BSB589833 BHA589833:BIF589833 AXE589833:AYJ589833 ANI589833:AON589833 ADM589833:AER589833 TQ589833:UV589833 JU589833:KZ589833 Y589833:BD589833 WWG524297:WXL524297 WMK524297:WNP524297 WCO524297:WDT524297 VSS524297:VTX524297 VIW524297:VKB524297 UZA524297:VAF524297 UPE524297:UQJ524297 UFI524297:UGN524297 TVM524297:TWR524297 TLQ524297:TMV524297 TBU524297:TCZ524297 SRY524297:STD524297 SIC524297:SJH524297 RYG524297:RZL524297 ROK524297:RPP524297 REO524297:RFT524297 QUS524297:QVX524297 QKW524297:QMB524297 QBA524297:QCF524297 PRE524297:PSJ524297 PHI524297:PIN524297 OXM524297:OYR524297 ONQ524297:OOV524297 ODU524297:OEZ524297 NTY524297:NVD524297 NKC524297:NLH524297 NAG524297:NBL524297 MQK524297:MRP524297 MGO524297:MHT524297 LWS524297:LXX524297 LMW524297:LOB524297 LDA524297:LEF524297 KTE524297:KUJ524297 KJI524297:KKN524297 JZM524297:KAR524297 JPQ524297:JQV524297 JFU524297:JGZ524297 IVY524297:IXD524297 IMC524297:INH524297 ICG524297:IDL524297 HSK524297:HTP524297 HIO524297:HJT524297 GYS524297:GZX524297 GOW524297:GQB524297 GFA524297:GGF524297 FVE524297:FWJ524297 FLI524297:FMN524297 FBM524297:FCR524297 ERQ524297:ESV524297 EHU524297:EIZ524297 DXY524297:DZD524297 DOC524297:DPH524297 DEG524297:DFL524297 CUK524297:CVP524297 CKO524297:CLT524297 CAS524297:CBX524297 BQW524297:BSB524297 BHA524297:BIF524297 AXE524297:AYJ524297 ANI524297:AON524297 ADM524297:AER524297 TQ524297:UV524297 JU524297:KZ524297 Y524297:BD524297 WWG458761:WXL458761 WMK458761:WNP458761 WCO458761:WDT458761 VSS458761:VTX458761 VIW458761:VKB458761 UZA458761:VAF458761 UPE458761:UQJ458761 UFI458761:UGN458761 TVM458761:TWR458761 TLQ458761:TMV458761 TBU458761:TCZ458761 SRY458761:STD458761 SIC458761:SJH458761 RYG458761:RZL458761 ROK458761:RPP458761 REO458761:RFT458761 QUS458761:QVX458761 QKW458761:QMB458761 QBA458761:QCF458761 PRE458761:PSJ458761 PHI458761:PIN458761 OXM458761:OYR458761 ONQ458761:OOV458761 ODU458761:OEZ458761 NTY458761:NVD458761 NKC458761:NLH458761 NAG458761:NBL458761 MQK458761:MRP458761 MGO458761:MHT458761 LWS458761:LXX458761 LMW458761:LOB458761 LDA458761:LEF458761 KTE458761:KUJ458761 KJI458761:KKN458761 JZM458761:KAR458761 JPQ458761:JQV458761 JFU458761:JGZ458761 IVY458761:IXD458761 IMC458761:INH458761 ICG458761:IDL458761 HSK458761:HTP458761 HIO458761:HJT458761 GYS458761:GZX458761 GOW458761:GQB458761 GFA458761:GGF458761 FVE458761:FWJ458761 FLI458761:FMN458761 FBM458761:FCR458761 ERQ458761:ESV458761 EHU458761:EIZ458761 DXY458761:DZD458761 DOC458761:DPH458761 DEG458761:DFL458761 CUK458761:CVP458761 CKO458761:CLT458761 CAS458761:CBX458761 BQW458761:BSB458761 BHA458761:BIF458761 AXE458761:AYJ458761 ANI458761:AON458761 ADM458761:AER458761 TQ458761:UV458761 JU458761:KZ458761 Y458761:BD458761 WWG393225:WXL393225 WMK393225:WNP393225 WCO393225:WDT393225 VSS393225:VTX393225 VIW393225:VKB393225 UZA393225:VAF393225 UPE393225:UQJ393225 UFI393225:UGN393225 TVM393225:TWR393225 TLQ393225:TMV393225 TBU393225:TCZ393225 SRY393225:STD393225 SIC393225:SJH393225 RYG393225:RZL393225 ROK393225:RPP393225 REO393225:RFT393225 QUS393225:QVX393225 QKW393225:QMB393225 QBA393225:QCF393225 PRE393225:PSJ393225 PHI393225:PIN393225 OXM393225:OYR393225 ONQ393225:OOV393225 ODU393225:OEZ393225 NTY393225:NVD393225 NKC393225:NLH393225 NAG393225:NBL393225 MQK393225:MRP393225 MGO393225:MHT393225 LWS393225:LXX393225 LMW393225:LOB393225 LDA393225:LEF393225 KTE393225:KUJ393225 KJI393225:KKN393225 JZM393225:KAR393225 JPQ393225:JQV393225 JFU393225:JGZ393225 IVY393225:IXD393225 IMC393225:INH393225 ICG393225:IDL393225 HSK393225:HTP393225 HIO393225:HJT393225 GYS393225:GZX393225 GOW393225:GQB393225 GFA393225:GGF393225 FVE393225:FWJ393225 FLI393225:FMN393225 FBM393225:FCR393225 ERQ393225:ESV393225 EHU393225:EIZ393225 DXY393225:DZD393225 DOC393225:DPH393225 DEG393225:DFL393225 CUK393225:CVP393225 CKO393225:CLT393225 CAS393225:CBX393225 BQW393225:BSB393225 BHA393225:BIF393225 AXE393225:AYJ393225 ANI393225:AON393225 ADM393225:AER393225 TQ393225:UV393225 JU393225:KZ393225 Y393225:BD393225 WWG327689:WXL327689 WMK327689:WNP327689 WCO327689:WDT327689 VSS327689:VTX327689 VIW327689:VKB327689 UZA327689:VAF327689 UPE327689:UQJ327689 UFI327689:UGN327689 TVM327689:TWR327689 TLQ327689:TMV327689 TBU327689:TCZ327689 SRY327689:STD327689 SIC327689:SJH327689 RYG327689:RZL327689 ROK327689:RPP327689 REO327689:RFT327689 QUS327689:QVX327689 QKW327689:QMB327689 QBA327689:QCF327689 PRE327689:PSJ327689 PHI327689:PIN327689 OXM327689:OYR327689 ONQ327689:OOV327689 ODU327689:OEZ327689 NTY327689:NVD327689 NKC327689:NLH327689 NAG327689:NBL327689 MQK327689:MRP327689 MGO327689:MHT327689 LWS327689:LXX327689 LMW327689:LOB327689 LDA327689:LEF327689 KTE327689:KUJ327689 KJI327689:KKN327689 JZM327689:KAR327689 JPQ327689:JQV327689 JFU327689:JGZ327689 IVY327689:IXD327689 IMC327689:INH327689 ICG327689:IDL327689 HSK327689:HTP327689 HIO327689:HJT327689 GYS327689:GZX327689 GOW327689:GQB327689 GFA327689:GGF327689 FVE327689:FWJ327689 FLI327689:FMN327689 FBM327689:FCR327689 ERQ327689:ESV327689 EHU327689:EIZ327689 DXY327689:DZD327689 DOC327689:DPH327689 DEG327689:DFL327689 CUK327689:CVP327689 CKO327689:CLT327689 CAS327689:CBX327689 BQW327689:BSB327689 BHA327689:BIF327689 AXE327689:AYJ327689 ANI327689:AON327689 ADM327689:AER327689 TQ327689:UV327689 JU327689:KZ327689 Y327689:BD327689 WWG262153:WXL262153 WMK262153:WNP262153 WCO262153:WDT262153 VSS262153:VTX262153 VIW262153:VKB262153 UZA262153:VAF262153 UPE262153:UQJ262153 UFI262153:UGN262153 TVM262153:TWR262153 TLQ262153:TMV262153 TBU262153:TCZ262153 SRY262153:STD262153 SIC262153:SJH262153 RYG262153:RZL262153 ROK262153:RPP262153 REO262153:RFT262153 QUS262153:QVX262153 QKW262153:QMB262153 QBA262153:QCF262153 PRE262153:PSJ262153 PHI262153:PIN262153 OXM262153:OYR262153 ONQ262153:OOV262153 ODU262153:OEZ262153 NTY262153:NVD262153 NKC262153:NLH262153 NAG262153:NBL262153 MQK262153:MRP262153 MGO262153:MHT262153 LWS262153:LXX262153 LMW262153:LOB262153 LDA262153:LEF262153 KTE262153:KUJ262153 KJI262153:KKN262153 JZM262153:KAR262153 JPQ262153:JQV262153 JFU262153:JGZ262153 IVY262153:IXD262153 IMC262153:INH262153 ICG262153:IDL262153 HSK262153:HTP262153 HIO262153:HJT262153 GYS262153:GZX262153 GOW262153:GQB262153 GFA262153:GGF262153 FVE262153:FWJ262153 FLI262153:FMN262153 FBM262153:FCR262153 ERQ262153:ESV262153 EHU262153:EIZ262153 DXY262153:DZD262153 DOC262153:DPH262153 DEG262153:DFL262153 CUK262153:CVP262153 CKO262153:CLT262153 CAS262153:CBX262153 BQW262153:BSB262153 BHA262153:BIF262153 AXE262153:AYJ262153 ANI262153:AON262153 ADM262153:AER262153 TQ262153:UV262153 JU262153:KZ262153 Y262153:BD262153 WWG196617:WXL196617 WMK196617:WNP196617 WCO196617:WDT196617 VSS196617:VTX196617 VIW196617:VKB196617 UZA196617:VAF196617 UPE196617:UQJ196617 UFI196617:UGN196617 TVM196617:TWR196617 TLQ196617:TMV196617 TBU196617:TCZ196617 SRY196617:STD196617 SIC196617:SJH196617 RYG196617:RZL196617 ROK196617:RPP196617 REO196617:RFT196617 QUS196617:QVX196617 QKW196617:QMB196617 QBA196617:QCF196617 PRE196617:PSJ196617 PHI196617:PIN196617 OXM196617:OYR196617 ONQ196617:OOV196617 ODU196617:OEZ196617 NTY196617:NVD196617 NKC196617:NLH196617 NAG196617:NBL196617 MQK196617:MRP196617 MGO196617:MHT196617 LWS196617:LXX196617 LMW196617:LOB196617 LDA196617:LEF196617 KTE196617:KUJ196617 KJI196617:KKN196617 JZM196617:KAR196617 JPQ196617:JQV196617 JFU196617:JGZ196617 IVY196617:IXD196617 IMC196617:INH196617 ICG196617:IDL196617 HSK196617:HTP196617 HIO196617:HJT196617 GYS196617:GZX196617 GOW196617:GQB196617 GFA196617:GGF196617 FVE196617:FWJ196617 FLI196617:FMN196617 FBM196617:FCR196617 ERQ196617:ESV196617 EHU196617:EIZ196617 DXY196617:DZD196617 DOC196617:DPH196617 DEG196617:DFL196617 CUK196617:CVP196617 CKO196617:CLT196617 CAS196617:CBX196617 BQW196617:BSB196617 BHA196617:BIF196617 AXE196617:AYJ196617 ANI196617:AON196617 ADM196617:AER196617 TQ196617:UV196617 JU196617:KZ196617 Y196617:BD196617 WWG131081:WXL131081 WMK131081:WNP131081 WCO131081:WDT131081 VSS131081:VTX131081 VIW131081:VKB131081 UZA131081:VAF131081 UPE131081:UQJ131081 UFI131081:UGN131081 TVM131081:TWR131081 TLQ131081:TMV131081 TBU131081:TCZ131081 SRY131081:STD131081 SIC131081:SJH131081 RYG131081:RZL131081 ROK131081:RPP131081 REO131081:RFT131081 QUS131081:QVX131081 QKW131081:QMB131081 QBA131081:QCF131081 PRE131081:PSJ131081 PHI131081:PIN131081 OXM131081:OYR131081 ONQ131081:OOV131081 ODU131081:OEZ131081 NTY131081:NVD131081 NKC131081:NLH131081 NAG131081:NBL131081 MQK131081:MRP131081 MGO131081:MHT131081 LWS131081:LXX131081 LMW131081:LOB131081 LDA131081:LEF131081 KTE131081:KUJ131081 KJI131081:KKN131081 JZM131081:KAR131081 JPQ131081:JQV131081 JFU131081:JGZ131081 IVY131081:IXD131081 IMC131081:INH131081 ICG131081:IDL131081 HSK131081:HTP131081 HIO131081:HJT131081 GYS131081:GZX131081 GOW131081:GQB131081 GFA131081:GGF131081 FVE131081:FWJ131081 FLI131081:FMN131081 FBM131081:FCR131081 ERQ131081:ESV131081 EHU131081:EIZ131081 DXY131081:DZD131081 DOC131081:DPH131081 DEG131081:DFL131081 CUK131081:CVP131081 CKO131081:CLT131081 CAS131081:CBX131081 BQW131081:BSB131081 BHA131081:BIF131081 AXE131081:AYJ131081 ANI131081:AON131081 ADM131081:AER131081 TQ131081:UV131081 JU131081:KZ131081 Y131081:BD131081 WWG65545:WXL65545 WMK65545:WNP65545 WCO65545:WDT65545 VSS65545:VTX65545 VIW65545:VKB65545 UZA65545:VAF65545 UPE65545:UQJ65545 UFI65545:UGN65545 TVM65545:TWR65545 TLQ65545:TMV65545 TBU65545:TCZ65545 SRY65545:STD65545 SIC65545:SJH65545 RYG65545:RZL65545 ROK65545:RPP65545 REO65545:RFT65545 QUS65545:QVX65545 QKW65545:QMB65545 QBA65545:QCF65545 PRE65545:PSJ65545 PHI65545:PIN65545 OXM65545:OYR65545 ONQ65545:OOV65545 ODU65545:OEZ65545 NTY65545:NVD65545 NKC65545:NLH65545 NAG65545:NBL65545 MQK65545:MRP65545 MGO65545:MHT65545 LWS65545:LXX65545 LMW65545:LOB65545 LDA65545:LEF65545 KTE65545:KUJ65545 KJI65545:KKN65545 JZM65545:KAR65545 JPQ65545:JQV65545 JFU65545:JGZ65545 IVY65545:IXD65545 IMC65545:INH65545 ICG65545:IDL65545 HSK65545:HTP65545 HIO65545:HJT65545 GYS65545:GZX65545 GOW65545:GQB65545 GFA65545:GGF65545 FVE65545:FWJ65545 FLI65545:FMN65545 FBM65545:FCR65545 ERQ65545:ESV65545 EHU65545:EIZ65545 DXY65545:DZD65545 DOC65545:DPH65545 DEG65545:DFL65545 CUK65545:CVP65545 CKO65545:CLT65545 CAS65545:CBX65545 BQW65545:BSB65545 BHA65545:BIF65545 AXE65545:AYJ65545 ANI65545:AON65545 ADM65545:AER65545 TQ65545:UV65545 JU65545:KZ65545 Y65545:BD65545 WWG30:WXL30 WMK30:WNP30 WCO30:WDT30 VSS30:VTX30 VIW30:VKB30 UZA30:VAF30 UPE30:UQJ30 UFI30:UGN30 TVM30:TWR30 TLQ30:TMV30 TBU30:TCZ30 SRY30:STD30 SIC30:SJH30 RYG30:RZL30 ROK30:RPP30 REO30:RFT30 QUS30:QVX30 QKW30:QMB30 QBA30:QCF30 PRE30:PSJ30 PHI30:PIN30 OXM30:OYR30 ONQ30:OOV30 ODU30:OEZ30 NTY30:NVD30 NKC30:NLH30 NAG30:NBL30 MQK30:MRP30 MGO30:MHT30 LWS30:LXX30 LMW30:LOB30 LDA30:LEF30 KTE30:KUJ30 KJI30:KKN30 JZM30:KAR30 JPQ30:JQV30 JFU30:JGZ30 IVY30:IXD30 IMC30:INH30 ICG30:IDL30 HSK30:HTP30 HIO30:HJT30 GYS30:GZX30 GOW30:GQB30 GFA30:GGF30 FVE30:FWJ30 FLI30:FMN30 FBM30:FCR30 ERQ30:ESV30 EHU30:EIZ30 DXY30:DZD30 DOC30:DPH30 DEG30:DFL30 CUK30:CVP30 CKO30:CLT30 CAS30:CBX30 BQW30:BSB30 BHA30:BIF30 AXE30:AYJ30 ANI30:AON30 ADM30:AER30 TQ30:UV30 JU30:KZ30" xr:uid="{2F82EBE8-C421-4B0F-943B-64074A37C972}">
      <formula1>$BF$26:$BF$30</formula1>
    </dataValidation>
    <dataValidation type="list" allowBlank="1" showInputMessage="1" showErrorMessage="1" prompt="Vyberte ANO/NE" sqref="AW44:BD46 WXE983063:WXL983065 WNI983063:WNP983065 WDM983063:WDT983065 VTQ983063:VTX983065 VJU983063:VKB983065 UZY983063:VAF983065 UQC983063:UQJ983065 UGG983063:UGN983065 TWK983063:TWR983065 TMO983063:TMV983065 TCS983063:TCZ983065 SSW983063:STD983065 SJA983063:SJH983065 RZE983063:RZL983065 RPI983063:RPP983065 RFM983063:RFT983065 QVQ983063:QVX983065 QLU983063:QMB983065 QBY983063:QCF983065 PSC983063:PSJ983065 PIG983063:PIN983065 OYK983063:OYR983065 OOO983063:OOV983065 OES983063:OEZ983065 NUW983063:NVD983065 NLA983063:NLH983065 NBE983063:NBL983065 MRI983063:MRP983065 MHM983063:MHT983065 LXQ983063:LXX983065 LNU983063:LOB983065 LDY983063:LEF983065 KUC983063:KUJ983065 KKG983063:KKN983065 KAK983063:KAR983065 JQO983063:JQV983065 JGS983063:JGZ983065 IWW983063:IXD983065 INA983063:INH983065 IDE983063:IDL983065 HTI983063:HTP983065 HJM983063:HJT983065 GZQ983063:GZX983065 GPU983063:GQB983065 GFY983063:GGF983065 FWC983063:FWJ983065 FMG983063:FMN983065 FCK983063:FCR983065 ESO983063:ESV983065 EIS983063:EIZ983065 DYW983063:DZD983065 DPA983063:DPH983065 DFE983063:DFL983065 CVI983063:CVP983065 CLM983063:CLT983065 CBQ983063:CBX983065 BRU983063:BSB983065 BHY983063:BIF983065 AYC983063:AYJ983065 AOG983063:AON983065 AEK983063:AER983065 UO983063:UV983065 KS983063:KZ983065 AW983063:BD983065 WXE917527:WXL917529 WNI917527:WNP917529 WDM917527:WDT917529 VTQ917527:VTX917529 VJU917527:VKB917529 UZY917527:VAF917529 UQC917527:UQJ917529 UGG917527:UGN917529 TWK917527:TWR917529 TMO917527:TMV917529 TCS917527:TCZ917529 SSW917527:STD917529 SJA917527:SJH917529 RZE917527:RZL917529 RPI917527:RPP917529 RFM917527:RFT917529 QVQ917527:QVX917529 QLU917527:QMB917529 QBY917527:QCF917529 PSC917527:PSJ917529 PIG917527:PIN917529 OYK917527:OYR917529 OOO917527:OOV917529 OES917527:OEZ917529 NUW917527:NVD917529 NLA917527:NLH917529 NBE917527:NBL917529 MRI917527:MRP917529 MHM917527:MHT917529 LXQ917527:LXX917529 LNU917527:LOB917529 LDY917527:LEF917529 KUC917527:KUJ917529 KKG917527:KKN917529 KAK917527:KAR917529 JQO917527:JQV917529 JGS917527:JGZ917529 IWW917527:IXD917529 INA917527:INH917529 IDE917527:IDL917529 HTI917527:HTP917529 HJM917527:HJT917529 GZQ917527:GZX917529 GPU917527:GQB917529 GFY917527:GGF917529 FWC917527:FWJ917529 FMG917527:FMN917529 FCK917527:FCR917529 ESO917527:ESV917529 EIS917527:EIZ917529 DYW917527:DZD917529 DPA917527:DPH917529 DFE917527:DFL917529 CVI917527:CVP917529 CLM917527:CLT917529 CBQ917527:CBX917529 BRU917527:BSB917529 BHY917527:BIF917529 AYC917527:AYJ917529 AOG917527:AON917529 AEK917527:AER917529 UO917527:UV917529 KS917527:KZ917529 AW917527:BD917529 WXE851991:WXL851993 WNI851991:WNP851993 WDM851991:WDT851993 VTQ851991:VTX851993 VJU851991:VKB851993 UZY851991:VAF851993 UQC851991:UQJ851993 UGG851991:UGN851993 TWK851991:TWR851993 TMO851991:TMV851993 TCS851991:TCZ851993 SSW851991:STD851993 SJA851991:SJH851993 RZE851991:RZL851993 RPI851991:RPP851993 RFM851991:RFT851993 QVQ851991:QVX851993 QLU851991:QMB851993 QBY851991:QCF851993 PSC851991:PSJ851993 PIG851991:PIN851993 OYK851991:OYR851993 OOO851991:OOV851993 OES851991:OEZ851993 NUW851991:NVD851993 NLA851991:NLH851993 NBE851991:NBL851993 MRI851991:MRP851993 MHM851991:MHT851993 LXQ851991:LXX851993 LNU851991:LOB851993 LDY851991:LEF851993 KUC851991:KUJ851993 KKG851991:KKN851993 KAK851991:KAR851993 JQO851991:JQV851993 JGS851991:JGZ851993 IWW851991:IXD851993 INA851991:INH851993 IDE851991:IDL851993 HTI851991:HTP851993 HJM851991:HJT851993 GZQ851991:GZX851993 GPU851991:GQB851993 GFY851991:GGF851993 FWC851991:FWJ851993 FMG851991:FMN851993 FCK851991:FCR851993 ESO851991:ESV851993 EIS851991:EIZ851993 DYW851991:DZD851993 DPA851991:DPH851993 DFE851991:DFL851993 CVI851991:CVP851993 CLM851991:CLT851993 CBQ851991:CBX851993 BRU851991:BSB851993 BHY851991:BIF851993 AYC851991:AYJ851993 AOG851991:AON851993 AEK851991:AER851993 UO851991:UV851993 KS851991:KZ851993 AW851991:BD851993 WXE786455:WXL786457 WNI786455:WNP786457 WDM786455:WDT786457 VTQ786455:VTX786457 VJU786455:VKB786457 UZY786455:VAF786457 UQC786455:UQJ786457 UGG786455:UGN786457 TWK786455:TWR786457 TMO786455:TMV786457 TCS786455:TCZ786457 SSW786455:STD786457 SJA786455:SJH786457 RZE786455:RZL786457 RPI786455:RPP786457 RFM786455:RFT786457 QVQ786455:QVX786457 QLU786455:QMB786457 QBY786455:QCF786457 PSC786455:PSJ786457 PIG786455:PIN786457 OYK786455:OYR786457 OOO786455:OOV786457 OES786455:OEZ786457 NUW786455:NVD786457 NLA786455:NLH786457 NBE786455:NBL786457 MRI786455:MRP786457 MHM786455:MHT786457 LXQ786455:LXX786457 LNU786455:LOB786457 LDY786455:LEF786457 KUC786455:KUJ786457 KKG786455:KKN786457 KAK786455:KAR786457 JQO786455:JQV786457 JGS786455:JGZ786457 IWW786455:IXD786457 INA786455:INH786457 IDE786455:IDL786457 HTI786455:HTP786457 HJM786455:HJT786457 GZQ786455:GZX786457 GPU786455:GQB786457 GFY786455:GGF786457 FWC786455:FWJ786457 FMG786455:FMN786457 FCK786455:FCR786457 ESO786455:ESV786457 EIS786455:EIZ786457 DYW786455:DZD786457 DPA786455:DPH786457 DFE786455:DFL786457 CVI786455:CVP786457 CLM786455:CLT786457 CBQ786455:CBX786457 BRU786455:BSB786457 BHY786455:BIF786457 AYC786455:AYJ786457 AOG786455:AON786457 AEK786455:AER786457 UO786455:UV786457 KS786455:KZ786457 AW786455:BD786457 WXE720919:WXL720921 WNI720919:WNP720921 WDM720919:WDT720921 VTQ720919:VTX720921 VJU720919:VKB720921 UZY720919:VAF720921 UQC720919:UQJ720921 UGG720919:UGN720921 TWK720919:TWR720921 TMO720919:TMV720921 TCS720919:TCZ720921 SSW720919:STD720921 SJA720919:SJH720921 RZE720919:RZL720921 RPI720919:RPP720921 RFM720919:RFT720921 QVQ720919:QVX720921 QLU720919:QMB720921 QBY720919:QCF720921 PSC720919:PSJ720921 PIG720919:PIN720921 OYK720919:OYR720921 OOO720919:OOV720921 OES720919:OEZ720921 NUW720919:NVD720921 NLA720919:NLH720921 NBE720919:NBL720921 MRI720919:MRP720921 MHM720919:MHT720921 LXQ720919:LXX720921 LNU720919:LOB720921 LDY720919:LEF720921 KUC720919:KUJ720921 KKG720919:KKN720921 KAK720919:KAR720921 JQO720919:JQV720921 JGS720919:JGZ720921 IWW720919:IXD720921 INA720919:INH720921 IDE720919:IDL720921 HTI720919:HTP720921 HJM720919:HJT720921 GZQ720919:GZX720921 GPU720919:GQB720921 GFY720919:GGF720921 FWC720919:FWJ720921 FMG720919:FMN720921 FCK720919:FCR720921 ESO720919:ESV720921 EIS720919:EIZ720921 DYW720919:DZD720921 DPA720919:DPH720921 DFE720919:DFL720921 CVI720919:CVP720921 CLM720919:CLT720921 CBQ720919:CBX720921 BRU720919:BSB720921 BHY720919:BIF720921 AYC720919:AYJ720921 AOG720919:AON720921 AEK720919:AER720921 UO720919:UV720921 KS720919:KZ720921 AW720919:BD720921 WXE655383:WXL655385 WNI655383:WNP655385 WDM655383:WDT655385 VTQ655383:VTX655385 VJU655383:VKB655385 UZY655383:VAF655385 UQC655383:UQJ655385 UGG655383:UGN655385 TWK655383:TWR655385 TMO655383:TMV655385 TCS655383:TCZ655385 SSW655383:STD655385 SJA655383:SJH655385 RZE655383:RZL655385 RPI655383:RPP655385 RFM655383:RFT655385 QVQ655383:QVX655385 QLU655383:QMB655385 QBY655383:QCF655385 PSC655383:PSJ655385 PIG655383:PIN655385 OYK655383:OYR655385 OOO655383:OOV655385 OES655383:OEZ655385 NUW655383:NVD655385 NLA655383:NLH655385 NBE655383:NBL655385 MRI655383:MRP655385 MHM655383:MHT655385 LXQ655383:LXX655385 LNU655383:LOB655385 LDY655383:LEF655385 KUC655383:KUJ655385 KKG655383:KKN655385 KAK655383:KAR655385 JQO655383:JQV655385 JGS655383:JGZ655385 IWW655383:IXD655385 INA655383:INH655385 IDE655383:IDL655385 HTI655383:HTP655385 HJM655383:HJT655385 GZQ655383:GZX655385 GPU655383:GQB655385 GFY655383:GGF655385 FWC655383:FWJ655385 FMG655383:FMN655385 FCK655383:FCR655385 ESO655383:ESV655385 EIS655383:EIZ655385 DYW655383:DZD655385 DPA655383:DPH655385 DFE655383:DFL655385 CVI655383:CVP655385 CLM655383:CLT655385 CBQ655383:CBX655385 BRU655383:BSB655385 BHY655383:BIF655385 AYC655383:AYJ655385 AOG655383:AON655385 AEK655383:AER655385 UO655383:UV655385 KS655383:KZ655385 AW655383:BD655385 WXE589847:WXL589849 WNI589847:WNP589849 WDM589847:WDT589849 VTQ589847:VTX589849 VJU589847:VKB589849 UZY589847:VAF589849 UQC589847:UQJ589849 UGG589847:UGN589849 TWK589847:TWR589849 TMO589847:TMV589849 TCS589847:TCZ589849 SSW589847:STD589849 SJA589847:SJH589849 RZE589847:RZL589849 RPI589847:RPP589849 RFM589847:RFT589849 QVQ589847:QVX589849 QLU589847:QMB589849 QBY589847:QCF589849 PSC589847:PSJ589849 PIG589847:PIN589849 OYK589847:OYR589849 OOO589847:OOV589849 OES589847:OEZ589849 NUW589847:NVD589849 NLA589847:NLH589849 NBE589847:NBL589849 MRI589847:MRP589849 MHM589847:MHT589849 LXQ589847:LXX589849 LNU589847:LOB589849 LDY589847:LEF589849 KUC589847:KUJ589849 KKG589847:KKN589849 KAK589847:KAR589849 JQO589847:JQV589849 JGS589847:JGZ589849 IWW589847:IXD589849 INA589847:INH589849 IDE589847:IDL589849 HTI589847:HTP589849 HJM589847:HJT589849 GZQ589847:GZX589849 GPU589847:GQB589849 GFY589847:GGF589849 FWC589847:FWJ589849 FMG589847:FMN589849 FCK589847:FCR589849 ESO589847:ESV589849 EIS589847:EIZ589849 DYW589847:DZD589849 DPA589847:DPH589849 DFE589847:DFL589849 CVI589847:CVP589849 CLM589847:CLT589849 CBQ589847:CBX589849 BRU589847:BSB589849 BHY589847:BIF589849 AYC589847:AYJ589849 AOG589847:AON589849 AEK589847:AER589849 UO589847:UV589849 KS589847:KZ589849 AW589847:BD589849 WXE524311:WXL524313 WNI524311:WNP524313 WDM524311:WDT524313 VTQ524311:VTX524313 VJU524311:VKB524313 UZY524311:VAF524313 UQC524311:UQJ524313 UGG524311:UGN524313 TWK524311:TWR524313 TMO524311:TMV524313 TCS524311:TCZ524313 SSW524311:STD524313 SJA524311:SJH524313 RZE524311:RZL524313 RPI524311:RPP524313 RFM524311:RFT524313 QVQ524311:QVX524313 QLU524311:QMB524313 QBY524311:QCF524313 PSC524311:PSJ524313 PIG524311:PIN524313 OYK524311:OYR524313 OOO524311:OOV524313 OES524311:OEZ524313 NUW524311:NVD524313 NLA524311:NLH524313 NBE524311:NBL524313 MRI524311:MRP524313 MHM524311:MHT524313 LXQ524311:LXX524313 LNU524311:LOB524313 LDY524311:LEF524313 KUC524311:KUJ524313 KKG524311:KKN524313 KAK524311:KAR524313 JQO524311:JQV524313 JGS524311:JGZ524313 IWW524311:IXD524313 INA524311:INH524313 IDE524311:IDL524313 HTI524311:HTP524313 HJM524311:HJT524313 GZQ524311:GZX524313 GPU524311:GQB524313 GFY524311:GGF524313 FWC524311:FWJ524313 FMG524311:FMN524313 FCK524311:FCR524313 ESO524311:ESV524313 EIS524311:EIZ524313 DYW524311:DZD524313 DPA524311:DPH524313 DFE524311:DFL524313 CVI524311:CVP524313 CLM524311:CLT524313 CBQ524311:CBX524313 BRU524311:BSB524313 BHY524311:BIF524313 AYC524311:AYJ524313 AOG524311:AON524313 AEK524311:AER524313 UO524311:UV524313 KS524311:KZ524313 AW524311:BD524313 WXE458775:WXL458777 WNI458775:WNP458777 WDM458775:WDT458777 VTQ458775:VTX458777 VJU458775:VKB458777 UZY458775:VAF458777 UQC458775:UQJ458777 UGG458775:UGN458777 TWK458775:TWR458777 TMO458775:TMV458777 TCS458775:TCZ458777 SSW458775:STD458777 SJA458775:SJH458777 RZE458775:RZL458777 RPI458775:RPP458777 RFM458775:RFT458777 QVQ458775:QVX458777 QLU458775:QMB458777 QBY458775:QCF458777 PSC458775:PSJ458777 PIG458775:PIN458777 OYK458775:OYR458777 OOO458775:OOV458777 OES458775:OEZ458777 NUW458775:NVD458777 NLA458775:NLH458777 NBE458775:NBL458777 MRI458775:MRP458777 MHM458775:MHT458777 LXQ458775:LXX458777 LNU458775:LOB458777 LDY458775:LEF458777 KUC458775:KUJ458777 KKG458775:KKN458777 KAK458775:KAR458777 JQO458775:JQV458777 JGS458775:JGZ458777 IWW458775:IXD458777 INA458775:INH458777 IDE458775:IDL458777 HTI458775:HTP458777 HJM458775:HJT458777 GZQ458775:GZX458777 GPU458775:GQB458777 GFY458775:GGF458777 FWC458775:FWJ458777 FMG458775:FMN458777 FCK458775:FCR458777 ESO458775:ESV458777 EIS458775:EIZ458777 DYW458775:DZD458777 DPA458775:DPH458777 DFE458775:DFL458777 CVI458775:CVP458777 CLM458775:CLT458777 CBQ458775:CBX458777 BRU458775:BSB458777 BHY458775:BIF458777 AYC458775:AYJ458777 AOG458775:AON458777 AEK458775:AER458777 UO458775:UV458777 KS458775:KZ458777 AW458775:BD458777 WXE393239:WXL393241 WNI393239:WNP393241 WDM393239:WDT393241 VTQ393239:VTX393241 VJU393239:VKB393241 UZY393239:VAF393241 UQC393239:UQJ393241 UGG393239:UGN393241 TWK393239:TWR393241 TMO393239:TMV393241 TCS393239:TCZ393241 SSW393239:STD393241 SJA393239:SJH393241 RZE393239:RZL393241 RPI393239:RPP393241 RFM393239:RFT393241 QVQ393239:QVX393241 QLU393239:QMB393241 QBY393239:QCF393241 PSC393239:PSJ393241 PIG393239:PIN393241 OYK393239:OYR393241 OOO393239:OOV393241 OES393239:OEZ393241 NUW393239:NVD393241 NLA393239:NLH393241 NBE393239:NBL393241 MRI393239:MRP393241 MHM393239:MHT393241 LXQ393239:LXX393241 LNU393239:LOB393241 LDY393239:LEF393241 KUC393239:KUJ393241 KKG393239:KKN393241 KAK393239:KAR393241 JQO393239:JQV393241 JGS393239:JGZ393241 IWW393239:IXD393241 INA393239:INH393241 IDE393239:IDL393241 HTI393239:HTP393241 HJM393239:HJT393241 GZQ393239:GZX393241 GPU393239:GQB393241 GFY393239:GGF393241 FWC393239:FWJ393241 FMG393239:FMN393241 FCK393239:FCR393241 ESO393239:ESV393241 EIS393239:EIZ393241 DYW393239:DZD393241 DPA393239:DPH393241 DFE393239:DFL393241 CVI393239:CVP393241 CLM393239:CLT393241 CBQ393239:CBX393241 BRU393239:BSB393241 BHY393239:BIF393241 AYC393239:AYJ393241 AOG393239:AON393241 AEK393239:AER393241 UO393239:UV393241 KS393239:KZ393241 AW393239:BD393241 WXE327703:WXL327705 WNI327703:WNP327705 WDM327703:WDT327705 VTQ327703:VTX327705 VJU327703:VKB327705 UZY327703:VAF327705 UQC327703:UQJ327705 UGG327703:UGN327705 TWK327703:TWR327705 TMO327703:TMV327705 TCS327703:TCZ327705 SSW327703:STD327705 SJA327703:SJH327705 RZE327703:RZL327705 RPI327703:RPP327705 RFM327703:RFT327705 QVQ327703:QVX327705 QLU327703:QMB327705 QBY327703:QCF327705 PSC327703:PSJ327705 PIG327703:PIN327705 OYK327703:OYR327705 OOO327703:OOV327705 OES327703:OEZ327705 NUW327703:NVD327705 NLA327703:NLH327705 NBE327703:NBL327705 MRI327703:MRP327705 MHM327703:MHT327705 LXQ327703:LXX327705 LNU327703:LOB327705 LDY327703:LEF327705 KUC327703:KUJ327705 KKG327703:KKN327705 KAK327703:KAR327705 JQO327703:JQV327705 JGS327703:JGZ327705 IWW327703:IXD327705 INA327703:INH327705 IDE327703:IDL327705 HTI327703:HTP327705 HJM327703:HJT327705 GZQ327703:GZX327705 GPU327703:GQB327705 GFY327703:GGF327705 FWC327703:FWJ327705 FMG327703:FMN327705 FCK327703:FCR327705 ESO327703:ESV327705 EIS327703:EIZ327705 DYW327703:DZD327705 DPA327703:DPH327705 DFE327703:DFL327705 CVI327703:CVP327705 CLM327703:CLT327705 CBQ327703:CBX327705 BRU327703:BSB327705 BHY327703:BIF327705 AYC327703:AYJ327705 AOG327703:AON327705 AEK327703:AER327705 UO327703:UV327705 KS327703:KZ327705 AW327703:BD327705 WXE262167:WXL262169 WNI262167:WNP262169 WDM262167:WDT262169 VTQ262167:VTX262169 VJU262167:VKB262169 UZY262167:VAF262169 UQC262167:UQJ262169 UGG262167:UGN262169 TWK262167:TWR262169 TMO262167:TMV262169 TCS262167:TCZ262169 SSW262167:STD262169 SJA262167:SJH262169 RZE262167:RZL262169 RPI262167:RPP262169 RFM262167:RFT262169 QVQ262167:QVX262169 QLU262167:QMB262169 QBY262167:QCF262169 PSC262167:PSJ262169 PIG262167:PIN262169 OYK262167:OYR262169 OOO262167:OOV262169 OES262167:OEZ262169 NUW262167:NVD262169 NLA262167:NLH262169 NBE262167:NBL262169 MRI262167:MRP262169 MHM262167:MHT262169 LXQ262167:LXX262169 LNU262167:LOB262169 LDY262167:LEF262169 KUC262167:KUJ262169 KKG262167:KKN262169 KAK262167:KAR262169 JQO262167:JQV262169 JGS262167:JGZ262169 IWW262167:IXD262169 INA262167:INH262169 IDE262167:IDL262169 HTI262167:HTP262169 HJM262167:HJT262169 GZQ262167:GZX262169 GPU262167:GQB262169 GFY262167:GGF262169 FWC262167:FWJ262169 FMG262167:FMN262169 FCK262167:FCR262169 ESO262167:ESV262169 EIS262167:EIZ262169 DYW262167:DZD262169 DPA262167:DPH262169 DFE262167:DFL262169 CVI262167:CVP262169 CLM262167:CLT262169 CBQ262167:CBX262169 BRU262167:BSB262169 BHY262167:BIF262169 AYC262167:AYJ262169 AOG262167:AON262169 AEK262167:AER262169 UO262167:UV262169 KS262167:KZ262169 AW262167:BD262169 WXE196631:WXL196633 WNI196631:WNP196633 WDM196631:WDT196633 VTQ196631:VTX196633 VJU196631:VKB196633 UZY196631:VAF196633 UQC196631:UQJ196633 UGG196631:UGN196633 TWK196631:TWR196633 TMO196631:TMV196633 TCS196631:TCZ196633 SSW196631:STD196633 SJA196631:SJH196633 RZE196631:RZL196633 RPI196631:RPP196633 RFM196631:RFT196633 QVQ196631:QVX196633 QLU196631:QMB196633 QBY196631:QCF196633 PSC196631:PSJ196633 PIG196631:PIN196633 OYK196631:OYR196633 OOO196631:OOV196633 OES196631:OEZ196633 NUW196631:NVD196633 NLA196631:NLH196633 NBE196631:NBL196633 MRI196631:MRP196633 MHM196631:MHT196633 LXQ196631:LXX196633 LNU196631:LOB196633 LDY196631:LEF196633 KUC196631:KUJ196633 KKG196631:KKN196633 KAK196631:KAR196633 JQO196631:JQV196633 JGS196631:JGZ196633 IWW196631:IXD196633 INA196631:INH196633 IDE196631:IDL196633 HTI196631:HTP196633 HJM196631:HJT196633 GZQ196631:GZX196633 GPU196631:GQB196633 GFY196631:GGF196633 FWC196631:FWJ196633 FMG196631:FMN196633 FCK196631:FCR196633 ESO196631:ESV196633 EIS196631:EIZ196633 DYW196631:DZD196633 DPA196631:DPH196633 DFE196631:DFL196633 CVI196631:CVP196633 CLM196631:CLT196633 CBQ196631:CBX196633 BRU196631:BSB196633 BHY196631:BIF196633 AYC196631:AYJ196633 AOG196631:AON196633 AEK196631:AER196633 UO196631:UV196633 KS196631:KZ196633 AW196631:BD196633 WXE131095:WXL131097 WNI131095:WNP131097 WDM131095:WDT131097 VTQ131095:VTX131097 VJU131095:VKB131097 UZY131095:VAF131097 UQC131095:UQJ131097 UGG131095:UGN131097 TWK131095:TWR131097 TMO131095:TMV131097 TCS131095:TCZ131097 SSW131095:STD131097 SJA131095:SJH131097 RZE131095:RZL131097 RPI131095:RPP131097 RFM131095:RFT131097 QVQ131095:QVX131097 QLU131095:QMB131097 QBY131095:QCF131097 PSC131095:PSJ131097 PIG131095:PIN131097 OYK131095:OYR131097 OOO131095:OOV131097 OES131095:OEZ131097 NUW131095:NVD131097 NLA131095:NLH131097 NBE131095:NBL131097 MRI131095:MRP131097 MHM131095:MHT131097 LXQ131095:LXX131097 LNU131095:LOB131097 LDY131095:LEF131097 KUC131095:KUJ131097 KKG131095:KKN131097 KAK131095:KAR131097 JQO131095:JQV131097 JGS131095:JGZ131097 IWW131095:IXD131097 INA131095:INH131097 IDE131095:IDL131097 HTI131095:HTP131097 HJM131095:HJT131097 GZQ131095:GZX131097 GPU131095:GQB131097 GFY131095:GGF131097 FWC131095:FWJ131097 FMG131095:FMN131097 FCK131095:FCR131097 ESO131095:ESV131097 EIS131095:EIZ131097 DYW131095:DZD131097 DPA131095:DPH131097 DFE131095:DFL131097 CVI131095:CVP131097 CLM131095:CLT131097 CBQ131095:CBX131097 BRU131095:BSB131097 BHY131095:BIF131097 AYC131095:AYJ131097 AOG131095:AON131097 AEK131095:AER131097 UO131095:UV131097 KS131095:KZ131097 AW131095:BD131097 WXE65559:WXL65561 WNI65559:WNP65561 WDM65559:WDT65561 VTQ65559:VTX65561 VJU65559:VKB65561 UZY65559:VAF65561 UQC65559:UQJ65561 UGG65559:UGN65561 TWK65559:TWR65561 TMO65559:TMV65561 TCS65559:TCZ65561 SSW65559:STD65561 SJA65559:SJH65561 RZE65559:RZL65561 RPI65559:RPP65561 RFM65559:RFT65561 QVQ65559:QVX65561 QLU65559:QMB65561 QBY65559:QCF65561 PSC65559:PSJ65561 PIG65559:PIN65561 OYK65559:OYR65561 OOO65559:OOV65561 OES65559:OEZ65561 NUW65559:NVD65561 NLA65559:NLH65561 NBE65559:NBL65561 MRI65559:MRP65561 MHM65559:MHT65561 LXQ65559:LXX65561 LNU65559:LOB65561 LDY65559:LEF65561 KUC65559:KUJ65561 KKG65559:KKN65561 KAK65559:KAR65561 JQO65559:JQV65561 JGS65559:JGZ65561 IWW65559:IXD65561 INA65559:INH65561 IDE65559:IDL65561 HTI65559:HTP65561 HJM65559:HJT65561 GZQ65559:GZX65561 GPU65559:GQB65561 GFY65559:GGF65561 FWC65559:FWJ65561 FMG65559:FMN65561 FCK65559:FCR65561 ESO65559:ESV65561 EIS65559:EIZ65561 DYW65559:DZD65561 DPA65559:DPH65561 DFE65559:DFL65561 CVI65559:CVP65561 CLM65559:CLT65561 CBQ65559:CBX65561 BRU65559:BSB65561 BHY65559:BIF65561 AYC65559:AYJ65561 AOG65559:AON65561 AEK65559:AER65561 UO65559:UV65561 KS65559:KZ65561 AW65559:BD65561 WXE44:WXL46 WNI44:WNP46 WDM44:WDT46 VTQ44:VTX46 VJU44:VKB46 UZY44:VAF46 UQC44:UQJ46 UGG44:UGN46 TWK44:TWR46 TMO44:TMV46 TCS44:TCZ46 SSW44:STD46 SJA44:SJH46 RZE44:RZL46 RPI44:RPP46 RFM44:RFT46 QVQ44:QVX46 QLU44:QMB46 QBY44:QCF46 PSC44:PSJ46 PIG44:PIN46 OYK44:OYR46 OOO44:OOV46 OES44:OEZ46 NUW44:NVD46 NLA44:NLH46 NBE44:NBL46 MRI44:MRP46 MHM44:MHT46 LXQ44:LXX46 LNU44:LOB46 LDY44:LEF46 KUC44:KUJ46 KKG44:KKN46 KAK44:KAR46 JQO44:JQV46 JGS44:JGZ46 IWW44:IXD46 INA44:INH46 IDE44:IDL46 HTI44:HTP46 HJM44:HJT46 GZQ44:GZX46 GPU44:GQB46 GFY44:GGF46 FWC44:FWJ46 FMG44:FMN46 FCK44:FCR46 ESO44:ESV46 EIS44:EIZ46 DYW44:DZD46 DPA44:DPH46 DFE44:DFL46 CVI44:CVP46 CLM44:CLT46 CBQ44:CBX46 BRU44:BSB46 BHY44:BIF46 AYC44:AYJ46 AOG44:AON46 AEK44:AER46 UO44:UV46 KS44:KZ46" xr:uid="{39C4BFFA-EE6A-49EF-AE3C-DAE06612C408}">
      <formula1>$BF$44:$BG$44</formula1>
    </dataValidation>
    <dataValidation operator="equal" allowBlank="1" showInputMessage="1" showErrorMessage="1" error="IČ musí obsahovat přesně osm číslic." sqref="U165:BD165 JQ165:KZ165 TM165:UV165 ADI165:AER165 ANE165:AON165 AXA165:AYJ165 BGW165:BIF165 BQS165:BSB165 CAO165:CBX165 CKK165:CLT165 CUG165:CVP165 DEC165:DFL165 DNY165:DPH165 DXU165:DZD165 EHQ165:EIZ165 ERM165:ESV165 FBI165:FCR165 FLE165:FMN165 FVA165:FWJ165 GEW165:GGF165 GOS165:GQB165 GYO165:GZX165 HIK165:HJT165 HSG165:HTP165 ICC165:IDL165 ILY165:INH165 IVU165:IXD165 JFQ165:JGZ165 JPM165:JQV165 JZI165:KAR165 KJE165:KKN165 KTA165:KUJ165 LCW165:LEF165 LMS165:LOB165 LWO165:LXX165 MGK165:MHT165 MQG165:MRP165 NAC165:NBL165 NJY165:NLH165 NTU165:NVD165 ODQ165:OEZ165 ONM165:OOV165 OXI165:OYR165 PHE165:PIN165 PRA165:PSJ165 QAW165:QCF165 QKS165:QMB165 QUO165:QVX165 REK165:RFT165 ROG165:RPP165 RYC165:RZL165 SHY165:SJH165 SRU165:STD165 TBQ165:TCZ165 TLM165:TMV165 TVI165:TWR165 UFE165:UGN165 UPA165:UQJ165 UYW165:VAF165 VIS165:VKB165 VSO165:VTX165 WCK165:WDT165 WMG165:WNP165 WWC165:WXL165 U65697:BD65697 JQ65697:KZ65697 TM65697:UV65697 ADI65697:AER65697 ANE65697:AON65697 AXA65697:AYJ65697 BGW65697:BIF65697 BQS65697:BSB65697 CAO65697:CBX65697 CKK65697:CLT65697 CUG65697:CVP65697 DEC65697:DFL65697 DNY65697:DPH65697 DXU65697:DZD65697 EHQ65697:EIZ65697 ERM65697:ESV65697 FBI65697:FCR65697 FLE65697:FMN65697 FVA65697:FWJ65697 GEW65697:GGF65697 GOS65697:GQB65697 GYO65697:GZX65697 HIK65697:HJT65697 HSG65697:HTP65697 ICC65697:IDL65697 ILY65697:INH65697 IVU65697:IXD65697 JFQ65697:JGZ65697 JPM65697:JQV65697 JZI65697:KAR65697 KJE65697:KKN65697 KTA65697:KUJ65697 LCW65697:LEF65697 LMS65697:LOB65697 LWO65697:LXX65697 MGK65697:MHT65697 MQG65697:MRP65697 NAC65697:NBL65697 NJY65697:NLH65697 NTU65697:NVD65697 ODQ65697:OEZ65697 ONM65697:OOV65697 OXI65697:OYR65697 PHE65697:PIN65697 PRA65697:PSJ65697 QAW65697:QCF65697 QKS65697:QMB65697 QUO65697:QVX65697 REK65697:RFT65697 ROG65697:RPP65697 RYC65697:RZL65697 SHY65697:SJH65697 SRU65697:STD65697 TBQ65697:TCZ65697 TLM65697:TMV65697 TVI65697:TWR65697 UFE65697:UGN65697 UPA65697:UQJ65697 UYW65697:VAF65697 VIS65697:VKB65697 VSO65697:VTX65697 WCK65697:WDT65697 WMG65697:WNP65697 WWC65697:WXL65697 U131233:BD131233 JQ131233:KZ131233 TM131233:UV131233 ADI131233:AER131233 ANE131233:AON131233 AXA131233:AYJ131233 BGW131233:BIF131233 BQS131233:BSB131233 CAO131233:CBX131233 CKK131233:CLT131233 CUG131233:CVP131233 DEC131233:DFL131233 DNY131233:DPH131233 DXU131233:DZD131233 EHQ131233:EIZ131233 ERM131233:ESV131233 FBI131233:FCR131233 FLE131233:FMN131233 FVA131233:FWJ131233 GEW131233:GGF131233 GOS131233:GQB131233 GYO131233:GZX131233 HIK131233:HJT131233 HSG131233:HTP131233 ICC131233:IDL131233 ILY131233:INH131233 IVU131233:IXD131233 JFQ131233:JGZ131233 JPM131233:JQV131233 JZI131233:KAR131233 KJE131233:KKN131233 KTA131233:KUJ131233 LCW131233:LEF131233 LMS131233:LOB131233 LWO131233:LXX131233 MGK131233:MHT131233 MQG131233:MRP131233 NAC131233:NBL131233 NJY131233:NLH131233 NTU131233:NVD131233 ODQ131233:OEZ131233 ONM131233:OOV131233 OXI131233:OYR131233 PHE131233:PIN131233 PRA131233:PSJ131233 QAW131233:QCF131233 QKS131233:QMB131233 QUO131233:QVX131233 REK131233:RFT131233 ROG131233:RPP131233 RYC131233:RZL131233 SHY131233:SJH131233 SRU131233:STD131233 TBQ131233:TCZ131233 TLM131233:TMV131233 TVI131233:TWR131233 UFE131233:UGN131233 UPA131233:UQJ131233 UYW131233:VAF131233 VIS131233:VKB131233 VSO131233:VTX131233 WCK131233:WDT131233 WMG131233:WNP131233 WWC131233:WXL131233 U196769:BD196769 JQ196769:KZ196769 TM196769:UV196769 ADI196769:AER196769 ANE196769:AON196769 AXA196769:AYJ196769 BGW196769:BIF196769 BQS196769:BSB196769 CAO196769:CBX196769 CKK196769:CLT196769 CUG196769:CVP196769 DEC196769:DFL196769 DNY196769:DPH196769 DXU196769:DZD196769 EHQ196769:EIZ196769 ERM196769:ESV196769 FBI196769:FCR196769 FLE196769:FMN196769 FVA196769:FWJ196769 GEW196769:GGF196769 GOS196769:GQB196769 GYO196769:GZX196769 HIK196769:HJT196769 HSG196769:HTP196769 ICC196769:IDL196769 ILY196769:INH196769 IVU196769:IXD196769 JFQ196769:JGZ196769 JPM196769:JQV196769 JZI196769:KAR196769 KJE196769:KKN196769 KTA196769:KUJ196769 LCW196769:LEF196769 LMS196769:LOB196769 LWO196769:LXX196769 MGK196769:MHT196769 MQG196769:MRP196769 NAC196769:NBL196769 NJY196769:NLH196769 NTU196769:NVD196769 ODQ196769:OEZ196769 ONM196769:OOV196769 OXI196769:OYR196769 PHE196769:PIN196769 PRA196769:PSJ196769 QAW196769:QCF196769 QKS196769:QMB196769 QUO196769:QVX196769 REK196769:RFT196769 ROG196769:RPP196769 RYC196769:RZL196769 SHY196769:SJH196769 SRU196769:STD196769 TBQ196769:TCZ196769 TLM196769:TMV196769 TVI196769:TWR196769 UFE196769:UGN196769 UPA196769:UQJ196769 UYW196769:VAF196769 VIS196769:VKB196769 VSO196769:VTX196769 WCK196769:WDT196769 WMG196769:WNP196769 WWC196769:WXL196769 U262305:BD262305 JQ262305:KZ262305 TM262305:UV262305 ADI262305:AER262305 ANE262305:AON262305 AXA262305:AYJ262305 BGW262305:BIF262305 BQS262305:BSB262305 CAO262305:CBX262305 CKK262305:CLT262305 CUG262305:CVP262305 DEC262305:DFL262305 DNY262305:DPH262305 DXU262305:DZD262305 EHQ262305:EIZ262305 ERM262305:ESV262305 FBI262305:FCR262305 FLE262305:FMN262305 FVA262305:FWJ262305 GEW262305:GGF262305 GOS262305:GQB262305 GYO262305:GZX262305 HIK262305:HJT262305 HSG262305:HTP262305 ICC262305:IDL262305 ILY262305:INH262305 IVU262305:IXD262305 JFQ262305:JGZ262305 JPM262305:JQV262305 JZI262305:KAR262305 KJE262305:KKN262305 KTA262305:KUJ262305 LCW262305:LEF262305 LMS262305:LOB262305 LWO262305:LXX262305 MGK262305:MHT262305 MQG262305:MRP262305 NAC262305:NBL262305 NJY262305:NLH262305 NTU262305:NVD262305 ODQ262305:OEZ262305 ONM262305:OOV262305 OXI262305:OYR262305 PHE262305:PIN262305 PRA262305:PSJ262305 QAW262305:QCF262305 QKS262305:QMB262305 QUO262305:QVX262305 REK262305:RFT262305 ROG262305:RPP262305 RYC262305:RZL262305 SHY262305:SJH262305 SRU262305:STD262305 TBQ262305:TCZ262305 TLM262305:TMV262305 TVI262305:TWR262305 UFE262305:UGN262305 UPA262305:UQJ262305 UYW262305:VAF262305 VIS262305:VKB262305 VSO262305:VTX262305 WCK262305:WDT262305 WMG262305:WNP262305 WWC262305:WXL262305 U327841:BD327841 JQ327841:KZ327841 TM327841:UV327841 ADI327841:AER327841 ANE327841:AON327841 AXA327841:AYJ327841 BGW327841:BIF327841 BQS327841:BSB327841 CAO327841:CBX327841 CKK327841:CLT327841 CUG327841:CVP327841 DEC327841:DFL327841 DNY327841:DPH327841 DXU327841:DZD327841 EHQ327841:EIZ327841 ERM327841:ESV327841 FBI327841:FCR327841 FLE327841:FMN327841 FVA327841:FWJ327841 GEW327841:GGF327841 GOS327841:GQB327841 GYO327841:GZX327841 HIK327841:HJT327841 HSG327841:HTP327841 ICC327841:IDL327841 ILY327841:INH327841 IVU327841:IXD327841 JFQ327841:JGZ327841 JPM327841:JQV327841 JZI327841:KAR327841 KJE327841:KKN327841 KTA327841:KUJ327841 LCW327841:LEF327841 LMS327841:LOB327841 LWO327841:LXX327841 MGK327841:MHT327841 MQG327841:MRP327841 NAC327841:NBL327841 NJY327841:NLH327841 NTU327841:NVD327841 ODQ327841:OEZ327841 ONM327841:OOV327841 OXI327841:OYR327841 PHE327841:PIN327841 PRA327841:PSJ327841 QAW327841:QCF327841 QKS327841:QMB327841 QUO327841:QVX327841 REK327841:RFT327841 ROG327841:RPP327841 RYC327841:RZL327841 SHY327841:SJH327841 SRU327841:STD327841 TBQ327841:TCZ327841 TLM327841:TMV327841 TVI327841:TWR327841 UFE327841:UGN327841 UPA327841:UQJ327841 UYW327841:VAF327841 VIS327841:VKB327841 VSO327841:VTX327841 WCK327841:WDT327841 WMG327841:WNP327841 WWC327841:WXL327841 U393377:BD393377 JQ393377:KZ393377 TM393377:UV393377 ADI393377:AER393377 ANE393377:AON393377 AXA393377:AYJ393377 BGW393377:BIF393377 BQS393377:BSB393377 CAO393377:CBX393377 CKK393377:CLT393377 CUG393377:CVP393377 DEC393377:DFL393377 DNY393377:DPH393377 DXU393377:DZD393377 EHQ393377:EIZ393377 ERM393377:ESV393377 FBI393377:FCR393377 FLE393377:FMN393377 FVA393377:FWJ393377 GEW393377:GGF393377 GOS393377:GQB393377 GYO393377:GZX393377 HIK393377:HJT393377 HSG393377:HTP393377 ICC393377:IDL393377 ILY393377:INH393377 IVU393377:IXD393377 JFQ393377:JGZ393377 JPM393377:JQV393377 JZI393377:KAR393377 KJE393377:KKN393377 KTA393377:KUJ393377 LCW393377:LEF393377 LMS393377:LOB393377 LWO393377:LXX393377 MGK393377:MHT393377 MQG393377:MRP393377 NAC393377:NBL393377 NJY393377:NLH393377 NTU393377:NVD393377 ODQ393377:OEZ393377 ONM393377:OOV393377 OXI393377:OYR393377 PHE393377:PIN393377 PRA393377:PSJ393377 QAW393377:QCF393377 QKS393377:QMB393377 QUO393377:QVX393377 REK393377:RFT393377 ROG393377:RPP393377 RYC393377:RZL393377 SHY393377:SJH393377 SRU393377:STD393377 TBQ393377:TCZ393377 TLM393377:TMV393377 TVI393377:TWR393377 UFE393377:UGN393377 UPA393377:UQJ393377 UYW393377:VAF393377 VIS393377:VKB393377 VSO393377:VTX393377 WCK393377:WDT393377 WMG393377:WNP393377 WWC393377:WXL393377 U458913:BD458913 JQ458913:KZ458913 TM458913:UV458913 ADI458913:AER458913 ANE458913:AON458913 AXA458913:AYJ458913 BGW458913:BIF458913 BQS458913:BSB458913 CAO458913:CBX458913 CKK458913:CLT458913 CUG458913:CVP458913 DEC458913:DFL458913 DNY458913:DPH458913 DXU458913:DZD458913 EHQ458913:EIZ458913 ERM458913:ESV458913 FBI458913:FCR458913 FLE458913:FMN458913 FVA458913:FWJ458913 GEW458913:GGF458913 GOS458913:GQB458913 GYO458913:GZX458913 HIK458913:HJT458913 HSG458913:HTP458913 ICC458913:IDL458913 ILY458913:INH458913 IVU458913:IXD458913 JFQ458913:JGZ458913 JPM458913:JQV458913 JZI458913:KAR458913 KJE458913:KKN458913 KTA458913:KUJ458913 LCW458913:LEF458913 LMS458913:LOB458913 LWO458913:LXX458913 MGK458913:MHT458913 MQG458913:MRP458913 NAC458913:NBL458913 NJY458913:NLH458913 NTU458913:NVD458913 ODQ458913:OEZ458913 ONM458913:OOV458913 OXI458913:OYR458913 PHE458913:PIN458913 PRA458913:PSJ458913 QAW458913:QCF458913 QKS458913:QMB458913 QUO458913:QVX458913 REK458913:RFT458913 ROG458913:RPP458913 RYC458913:RZL458913 SHY458913:SJH458913 SRU458913:STD458913 TBQ458913:TCZ458913 TLM458913:TMV458913 TVI458913:TWR458913 UFE458913:UGN458913 UPA458913:UQJ458913 UYW458913:VAF458913 VIS458913:VKB458913 VSO458913:VTX458913 WCK458913:WDT458913 WMG458913:WNP458913 WWC458913:WXL458913 U524449:BD524449 JQ524449:KZ524449 TM524449:UV524449 ADI524449:AER524449 ANE524449:AON524449 AXA524449:AYJ524449 BGW524449:BIF524449 BQS524449:BSB524449 CAO524449:CBX524449 CKK524449:CLT524449 CUG524449:CVP524449 DEC524449:DFL524449 DNY524449:DPH524449 DXU524449:DZD524449 EHQ524449:EIZ524449 ERM524449:ESV524449 FBI524449:FCR524449 FLE524449:FMN524449 FVA524449:FWJ524449 GEW524449:GGF524449 GOS524449:GQB524449 GYO524449:GZX524449 HIK524449:HJT524449 HSG524449:HTP524449 ICC524449:IDL524449 ILY524449:INH524449 IVU524449:IXD524449 JFQ524449:JGZ524449 JPM524449:JQV524449 JZI524449:KAR524449 KJE524449:KKN524449 KTA524449:KUJ524449 LCW524449:LEF524449 LMS524449:LOB524449 LWO524449:LXX524449 MGK524449:MHT524449 MQG524449:MRP524449 NAC524449:NBL524449 NJY524449:NLH524449 NTU524449:NVD524449 ODQ524449:OEZ524449 ONM524449:OOV524449 OXI524449:OYR524449 PHE524449:PIN524449 PRA524449:PSJ524449 QAW524449:QCF524449 QKS524449:QMB524449 QUO524449:QVX524449 REK524449:RFT524449 ROG524449:RPP524449 RYC524449:RZL524449 SHY524449:SJH524449 SRU524449:STD524449 TBQ524449:TCZ524449 TLM524449:TMV524449 TVI524449:TWR524449 UFE524449:UGN524449 UPA524449:UQJ524449 UYW524449:VAF524449 VIS524449:VKB524449 VSO524449:VTX524449 WCK524449:WDT524449 WMG524449:WNP524449 WWC524449:WXL524449 U589985:BD589985 JQ589985:KZ589985 TM589985:UV589985 ADI589985:AER589985 ANE589985:AON589985 AXA589985:AYJ589985 BGW589985:BIF589985 BQS589985:BSB589985 CAO589985:CBX589985 CKK589985:CLT589985 CUG589985:CVP589985 DEC589985:DFL589985 DNY589985:DPH589985 DXU589985:DZD589985 EHQ589985:EIZ589985 ERM589985:ESV589985 FBI589985:FCR589985 FLE589985:FMN589985 FVA589985:FWJ589985 GEW589985:GGF589985 GOS589985:GQB589985 GYO589985:GZX589985 HIK589985:HJT589985 HSG589985:HTP589985 ICC589985:IDL589985 ILY589985:INH589985 IVU589985:IXD589985 JFQ589985:JGZ589985 JPM589985:JQV589985 JZI589985:KAR589985 KJE589985:KKN589985 KTA589985:KUJ589985 LCW589985:LEF589985 LMS589985:LOB589985 LWO589985:LXX589985 MGK589985:MHT589985 MQG589985:MRP589985 NAC589985:NBL589985 NJY589985:NLH589985 NTU589985:NVD589985 ODQ589985:OEZ589985 ONM589985:OOV589985 OXI589985:OYR589985 PHE589985:PIN589985 PRA589985:PSJ589985 QAW589985:QCF589985 QKS589985:QMB589985 QUO589985:QVX589985 REK589985:RFT589985 ROG589985:RPP589985 RYC589985:RZL589985 SHY589985:SJH589985 SRU589985:STD589985 TBQ589985:TCZ589985 TLM589985:TMV589985 TVI589985:TWR589985 UFE589985:UGN589985 UPA589985:UQJ589985 UYW589985:VAF589985 VIS589985:VKB589985 VSO589985:VTX589985 WCK589985:WDT589985 WMG589985:WNP589985 WWC589985:WXL589985 U655521:BD655521 JQ655521:KZ655521 TM655521:UV655521 ADI655521:AER655521 ANE655521:AON655521 AXA655521:AYJ655521 BGW655521:BIF655521 BQS655521:BSB655521 CAO655521:CBX655521 CKK655521:CLT655521 CUG655521:CVP655521 DEC655521:DFL655521 DNY655521:DPH655521 DXU655521:DZD655521 EHQ655521:EIZ655521 ERM655521:ESV655521 FBI655521:FCR655521 FLE655521:FMN655521 FVA655521:FWJ655521 GEW655521:GGF655521 GOS655521:GQB655521 GYO655521:GZX655521 HIK655521:HJT655521 HSG655521:HTP655521 ICC655521:IDL655521 ILY655521:INH655521 IVU655521:IXD655521 JFQ655521:JGZ655521 JPM655521:JQV655521 JZI655521:KAR655521 KJE655521:KKN655521 KTA655521:KUJ655521 LCW655521:LEF655521 LMS655521:LOB655521 LWO655521:LXX655521 MGK655521:MHT655521 MQG655521:MRP655521 NAC655521:NBL655521 NJY655521:NLH655521 NTU655521:NVD655521 ODQ655521:OEZ655521 ONM655521:OOV655521 OXI655521:OYR655521 PHE655521:PIN655521 PRA655521:PSJ655521 QAW655521:QCF655521 QKS655521:QMB655521 QUO655521:QVX655521 REK655521:RFT655521 ROG655521:RPP655521 RYC655521:RZL655521 SHY655521:SJH655521 SRU655521:STD655521 TBQ655521:TCZ655521 TLM655521:TMV655521 TVI655521:TWR655521 UFE655521:UGN655521 UPA655521:UQJ655521 UYW655521:VAF655521 VIS655521:VKB655521 VSO655521:VTX655521 WCK655521:WDT655521 WMG655521:WNP655521 WWC655521:WXL655521 U721057:BD721057 JQ721057:KZ721057 TM721057:UV721057 ADI721057:AER721057 ANE721057:AON721057 AXA721057:AYJ721057 BGW721057:BIF721057 BQS721057:BSB721057 CAO721057:CBX721057 CKK721057:CLT721057 CUG721057:CVP721057 DEC721057:DFL721057 DNY721057:DPH721057 DXU721057:DZD721057 EHQ721057:EIZ721057 ERM721057:ESV721057 FBI721057:FCR721057 FLE721057:FMN721057 FVA721057:FWJ721057 GEW721057:GGF721057 GOS721057:GQB721057 GYO721057:GZX721057 HIK721057:HJT721057 HSG721057:HTP721057 ICC721057:IDL721057 ILY721057:INH721057 IVU721057:IXD721057 JFQ721057:JGZ721057 JPM721057:JQV721057 JZI721057:KAR721057 KJE721057:KKN721057 KTA721057:KUJ721057 LCW721057:LEF721057 LMS721057:LOB721057 LWO721057:LXX721057 MGK721057:MHT721057 MQG721057:MRP721057 NAC721057:NBL721057 NJY721057:NLH721057 NTU721057:NVD721057 ODQ721057:OEZ721057 ONM721057:OOV721057 OXI721057:OYR721057 PHE721057:PIN721057 PRA721057:PSJ721057 QAW721057:QCF721057 QKS721057:QMB721057 QUO721057:QVX721057 REK721057:RFT721057 ROG721057:RPP721057 RYC721057:RZL721057 SHY721057:SJH721057 SRU721057:STD721057 TBQ721057:TCZ721057 TLM721057:TMV721057 TVI721057:TWR721057 UFE721057:UGN721057 UPA721057:UQJ721057 UYW721057:VAF721057 VIS721057:VKB721057 VSO721057:VTX721057 WCK721057:WDT721057 WMG721057:WNP721057 WWC721057:WXL721057 U786593:BD786593 JQ786593:KZ786593 TM786593:UV786593 ADI786593:AER786593 ANE786593:AON786593 AXA786593:AYJ786593 BGW786593:BIF786593 BQS786593:BSB786593 CAO786593:CBX786593 CKK786593:CLT786593 CUG786593:CVP786593 DEC786593:DFL786593 DNY786593:DPH786593 DXU786593:DZD786593 EHQ786593:EIZ786593 ERM786593:ESV786593 FBI786593:FCR786593 FLE786593:FMN786593 FVA786593:FWJ786593 GEW786593:GGF786593 GOS786593:GQB786593 GYO786593:GZX786593 HIK786593:HJT786593 HSG786593:HTP786593 ICC786593:IDL786593 ILY786593:INH786593 IVU786593:IXD786593 JFQ786593:JGZ786593 JPM786593:JQV786593 JZI786593:KAR786593 KJE786593:KKN786593 KTA786593:KUJ786593 LCW786593:LEF786593 LMS786593:LOB786593 LWO786593:LXX786593 MGK786593:MHT786593 MQG786593:MRP786593 NAC786593:NBL786593 NJY786593:NLH786593 NTU786593:NVD786593 ODQ786593:OEZ786593 ONM786593:OOV786593 OXI786593:OYR786593 PHE786593:PIN786593 PRA786593:PSJ786593 QAW786593:QCF786593 QKS786593:QMB786593 QUO786593:QVX786593 REK786593:RFT786593 ROG786593:RPP786593 RYC786593:RZL786593 SHY786593:SJH786593 SRU786593:STD786593 TBQ786593:TCZ786593 TLM786593:TMV786593 TVI786593:TWR786593 UFE786593:UGN786593 UPA786593:UQJ786593 UYW786593:VAF786593 VIS786593:VKB786593 VSO786593:VTX786593 WCK786593:WDT786593 WMG786593:WNP786593 WWC786593:WXL786593 U852129:BD852129 JQ852129:KZ852129 TM852129:UV852129 ADI852129:AER852129 ANE852129:AON852129 AXA852129:AYJ852129 BGW852129:BIF852129 BQS852129:BSB852129 CAO852129:CBX852129 CKK852129:CLT852129 CUG852129:CVP852129 DEC852129:DFL852129 DNY852129:DPH852129 DXU852129:DZD852129 EHQ852129:EIZ852129 ERM852129:ESV852129 FBI852129:FCR852129 FLE852129:FMN852129 FVA852129:FWJ852129 GEW852129:GGF852129 GOS852129:GQB852129 GYO852129:GZX852129 HIK852129:HJT852129 HSG852129:HTP852129 ICC852129:IDL852129 ILY852129:INH852129 IVU852129:IXD852129 JFQ852129:JGZ852129 JPM852129:JQV852129 JZI852129:KAR852129 KJE852129:KKN852129 KTA852129:KUJ852129 LCW852129:LEF852129 LMS852129:LOB852129 LWO852129:LXX852129 MGK852129:MHT852129 MQG852129:MRP852129 NAC852129:NBL852129 NJY852129:NLH852129 NTU852129:NVD852129 ODQ852129:OEZ852129 ONM852129:OOV852129 OXI852129:OYR852129 PHE852129:PIN852129 PRA852129:PSJ852129 QAW852129:QCF852129 QKS852129:QMB852129 QUO852129:QVX852129 REK852129:RFT852129 ROG852129:RPP852129 RYC852129:RZL852129 SHY852129:SJH852129 SRU852129:STD852129 TBQ852129:TCZ852129 TLM852129:TMV852129 TVI852129:TWR852129 UFE852129:UGN852129 UPA852129:UQJ852129 UYW852129:VAF852129 VIS852129:VKB852129 VSO852129:VTX852129 WCK852129:WDT852129 WMG852129:WNP852129 WWC852129:WXL852129 U917665:BD917665 JQ917665:KZ917665 TM917665:UV917665 ADI917665:AER917665 ANE917665:AON917665 AXA917665:AYJ917665 BGW917665:BIF917665 BQS917665:BSB917665 CAO917665:CBX917665 CKK917665:CLT917665 CUG917665:CVP917665 DEC917665:DFL917665 DNY917665:DPH917665 DXU917665:DZD917665 EHQ917665:EIZ917665 ERM917665:ESV917665 FBI917665:FCR917665 FLE917665:FMN917665 FVA917665:FWJ917665 GEW917665:GGF917665 GOS917665:GQB917665 GYO917665:GZX917665 HIK917665:HJT917665 HSG917665:HTP917665 ICC917665:IDL917665 ILY917665:INH917665 IVU917665:IXD917665 JFQ917665:JGZ917665 JPM917665:JQV917665 JZI917665:KAR917665 KJE917665:KKN917665 KTA917665:KUJ917665 LCW917665:LEF917665 LMS917665:LOB917665 LWO917665:LXX917665 MGK917665:MHT917665 MQG917665:MRP917665 NAC917665:NBL917665 NJY917665:NLH917665 NTU917665:NVD917665 ODQ917665:OEZ917665 ONM917665:OOV917665 OXI917665:OYR917665 PHE917665:PIN917665 PRA917665:PSJ917665 QAW917665:QCF917665 QKS917665:QMB917665 QUO917665:QVX917665 REK917665:RFT917665 ROG917665:RPP917665 RYC917665:RZL917665 SHY917665:SJH917665 SRU917665:STD917665 TBQ917665:TCZ917665 TLM917665:TMV917665 TVI917665:TWR917665 UFE917665:UGN917665 UPA917665:UQJ917665 UYW917665:VAF917665 VIS917665:VKB917665 VSO917665:VTX917665 WCK917665:WDT917665 WMG917665:WNP917665 WWC917665:WXL917665 U983201:BD983201 JQ983201:KZ983201 TM983201:UV983201 ADI983201:AER983201 ANE983201:AON983201 AXA983201:AYJ983201 BGW983201:BIF983201 BQS983201:BSB983201 CAO983201:CBX983201 CKK983201:CLT983201 CUG983201:CVP983201 DEC983201:DFL983201 DNY983201:DPH983201 DXU983201:DZD983201 EHQ983201:EIZ983201 ERM983201:ESV983201 FBI983201:FCR983201 FLE983201:FMN983201 FVA983201:FWJ983201 GEW983201:GGF983201 GOS983201:GQB983201 GYO983201:GZX983201 HIK983201:HJT983201 HSG983201:HTP983201 ICC983201:IDL983201 ILY983201:INH983201 IVU983201:IXD983201 JFQ983201:JGZ983201 JPM983201:JQV983201 JZI983201:KAR983201 KJE983201:KKN983201 KTA983201:KUJ983201 LCW983201:LEF983201 LMS983201:LOB983201 LWO983201:LXX983201 MGK983201:MHT983201 MQG983201:MRP983201 NAC983201:NBL983201 NJY983201:NLH983201 NTU983201:NVD983201 ODQ983201:OEZ983201 ONM983201:OOV983201 OXI983201:OYR983201 PHE983201:PIN983201 PRA983201:PSJ983201 QAW983201:QCF983201 QKS983201:QMB983201 QUO983201:QVX983201 REK983201:RFT983201 ROG983201:RPP983201 RYC983201:RZL983201 SHY983201:SJH983201 SRU983201:STD983201 TBQ983201:TCZ983201 TLM983201:TMV983201 TVI983201:TWR983201 UFE983201:UGN983201 UPA983201:UQJ983201 UYW983201:VAF983201 VIS983201:VKB983201 VSO983201:VTX983201 WCK983201:WDT983201 WMG983201:WNP983201 WWC983201:WXL983201" xr:uid="{0331E3ED-9050-4611-8556-7D2833E8ED88}"/>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ve znění platném k 1.1. přísluš.kal.roku, ve kterém je individuální podpora schvalována." sqref="U118:BD118 JQ118:KZ118 TM118:UV118 ADI118:AER118 ANE118:AON118 AXA118:AYJ118 BGW118:BIF118 BQS118:BSB118 CAO118:CBX118 CKK118:CLT118 CUG118:CVP118 DEC118:DFL118 DNY118:DPH118 DXU118:DZD118 EHQ118:EIZ118 ERM118:ESV118 FBI118:FCR118 FLE118:FMN118 FVA118:FWJ118 GEW118:GGF118 GOS118:GQB118 GYO118:GZX118 HIK118:HJT118 HSG118:HTP118 ICC118:IDL118 ILY118:INH118 IVU118:IXD118 JFQ118:JGZ118 JPM118:JQV118 JZI118:KAR118 KJE118:KKN118 KTA118:KUJ118 LCW118:LEF118 LMS118:LOB118 LWO118:LXX118 MGK118:MHT118 MQG118:MRP118 NAC118:NBL118 NJY118:NLH118 NTU118:NVD118 ODQ118:OEZ118 ONM118:OOV118 OXI118:OYR118 PHE118:PIN118 PRA118:PSJ118 QAW118:QCF118 QKS118:QMB118 QUO118:QVX118 REK118:RFT118 ROG118:RPP118 RYC118:RZL118 SHY118:SJH118 SRU118:STD118 TBQ118:TCZ118 TLM118:TMV118 TVI118:TWR118 UFE118:UGN118 UPA118:UQJ118 UYW118:VAF118 VIS118:VKB118 VSO118:VTX118 WCK118:WDT118 WMG118:WNP118 WWC118:WXL118 U65633:BD65633 JQ65633:KZ65633 TM65633:UV65633 ADI65633:AER65633 ANE65633:AON65633 AXA65633:AYJ65633 BGW65633:BIF65633 BQS65633:BSB65633 CAO65633:CBX65633 CKK65633:CLT65633 CUG65633:CVP65633 DEC65633:DFL65633 DNY65633:DPH65633 DXU65633:DZD65633 EHQ65633:EIZ65633 ERM65633:ESV65633 FBI65633:FCR65633 FLE65633:FMN65633 FVA65633:FWJ65633 GEW65633:GGF65633 GOS65633:GQB65633 GYO65633:GZX65633 HIK65633:HJT65633 HSG65633:HTP65633 ICC65633:IDL65633 ILY65633:INH65633 IVU65633:IXD65633 JFQ65633:JGZ65633 JPM65633:JQV65633 JZI65633:KAR65633 KJE65633:KKN65633 KTA65633:KUJ65633 LCW65633:LEF65633 LMS65633:LOB65633 LWO65633:LXX65633 MGK65633:MHT65633 MQG65633:MRP65633 NAC65633:NBL65633 NJY65633:NLH65633 NTU65633:NVD65633 ODQ65633:OEZ65633 ONM65633:OOV65633 OXI65633:OYR65633 PHE65633:PIN65633 PRA65633:PSJ65633 QAW65633:QCF65633 QKS65633:QMB65633 QUO65633:QVX65633 REK65633:RFT65633 ROG65633:RPP65633 RYC65633:RZL65633 SHY65633:SJH65633 SRU65633:STD65633 TBQ65633:TCZ65633 TLM65633:TMV65633 TVI65633:TWR65633 UFE65633:UGN65633 UPA65633:UQJ65633 UYW65633:VAF65633 VIS65633:VKB65633 VSO65633:VTX65633 WCK65633:WDT65633 WMG65633:WNP65633 WWC65633:WXL65633 U131169:BD131169 JQ131169:KZ131169 TM131169:UV131169 ADI131169:AER131169 ANE131169:AON131169 AXA131169:AYJ131169 BGW131169:BIF131169 BQS131169:BSB131169 CAO131169:CBX131169 CKK131169:CLT131169 CUG131169:CVP131169 DEC131169:DFL131169 DNY131169:DPH131169 DXU131169:DZD131169 EHQ131169:EIZ131169 ERM131169:ESV131169 FBI131169:FCR131169 FLE131169:FMN131169 FVA131169:FWJ131169 GEW131169:GGF131169 GOS131169:GQB131169 GYO131169:GZX131169 HIK131169:HJT131169 HSG131169:HTP131169 ICC131169:IDL131169 ILY131169:INH131169 IVU131169:IXD131169 JFQ131169:JGZ131169 JPM131169:JQV131169 JZI131169:KAR131169 KJE131169:KKN131169 KTA131169:KUJ131169 LCW131169:LEF131169 LMS131169:LOB131169 LWO131169:LXX131169 MGK131169:MHT131169 MQG131169:MRP131169 NAC131169:NBL131169 NJY131169:NLH131169 NTU131169:NVD131169 ODQ131169:OEZ131169 ONM131169:OOV131169 OXI131169:OYR131169 PHE131169:PIN131169 PRA131169:PSJ131169 QAW131169:QCF131169 QKS131169:QMB131169 QUO131169:QVX131169 REK131169:RFT131169 ROG131169:RPP131169 RYC131169:RZL131169 SHY131169:SJH131169 SRU131169:STD131169 TBQ131169:TCZ131169 TLM131169:TMV131169 TVI131169:TWR131169 UFE131169:UGN131169 UPA131169:UQJ131169 UYW131169:VAF131169 VIS131169:VKB131169 VSO131169:VTX131169 WCK131169:WDT131169 WMG131169:WNP131169 WWC131169:WXL131169 U196705:BD196705 JQ196705:KZ196705 TM196705:UV196705 ADI196705:AER196705 ANE196705:AON196705 AXA196705:AYJ196705 BGW196705:BIF196705 BQS196705:BSB196705 CAO196705:CBX196705 CKK196705:CLT196705 CUG196705:CVP196705 DEC196705:DFL196705 DNY196705:DPH196705 DXU196705:DZD196705 EHQ196705:EIZ196705 ERM196705:ESV196705 FBI196705:FCR196705 FLE196705:FMN196705 FVA196705:FWJ196705 GEW196705:GGF196705 GOS196705:GQB196705 GYO196705:GZX196705 HIK196705:HJT196705 HSG196705:HTP196705 ICC196705:IDL196705 ILY196705:INH196705 IVU196705:IXD196705 JFQ196705:JGZ196705 JPM196705:JQV196705 JZI196705:KAR196705 KJE196705:KKN196705 KTA196705:KUJ196705 LCW196705:LEF196705 LMS196705:LOB196705 LWO196705:LXX196705 MGK196705:MHT196705 MQG196705:MRP196705 NAC196705:NBL196705 NJY196705:NLH196705 NTU196705:NVD196705 ODQ196705:OEZ196705 ONM196705:OOV196705 OXI196705:OYR196705 PHE196705:PIN196705 PRA196705:PSJ196705 QAW196705:QCF196705 QKS196705:QMB196705 QUO196705:QVX196705 REK196705:RFT196705 ROG196705:RPP196705 RYC196705:RZL196705 SHY196705:SJH196705 SRU196705:STD196705 TBQ196705:TCZ196705 TLM196705:TMV196705 TVI196705:TWR196705 UFE196705:UGN196705 UPA196705:UQJ196705 UYW196705:VAF196705 VIS196705:VKB196705 VSO196705:VTX196705 WCK196705:WDT196705 WMG196705:WNP196705 WWC196705:WXL196705 U262241:BD262241 JQ262241:KZ262241 TM262241:UV262241 ADI262241:AER262241 ANE262241:AON262241 AXA262241:AYJ262241 BGW262241:BIF262241 BQS262241:BSB262241 CAO262241:CBX262241 CKK262241:CLT262241 CUG262241:CVP262241 DEC262241:DFL262241 DNY262241:DPH262241 DXU262241:DZD262241 EHQ262241:EIZ262241 ERM262241:ESV262241 FBI262241:FCR262241 FLE262241:FMN262241 FVA262241:FWJ262241 GEW262241:GGF262241 GOS262241:GQB262241 GYO262241:GZX262241 HIK262241:HJT262241 HSG262241:HTP262241 ICC262241:IDL262241 ILY262241:INH262241 IVU262241:IXD262241 JFQ262241:JGZ262241 JPM262241:JQV262241 JZI262241:KAR262241 KJE262241:KKN262241 KTA262241:KUJ262241 LCW262241:LEF262241 LMS262241:LOB262241 LWO262241:LXX262241 MGK262241:MHT262241 MQG262241:MRP262241 NAC262241:NBL262241 NJY262241:NLH262241 NTU262241:NVD262241 ODQ262241:OEZ262241 ONM262241:OOV262241 OXI262241:OYR262241 PHE262241:PIN262241 PRA262241:PSJ262241 QAW262241:QCF262241 QKS262241:QMB262241 QUO262241:QVX262241 REK262241:RFT262241 ROG262241:RPP262241 RYC262241:RZL262241 SHY262241:SJH262241 SRU262241:STD262241 TBQ262241:TCZ262241 TLM262241:TMV262241 TVI262241:TWR262241 UFE262241:UGN262241 UPA262241:UQJ262241 UYW262241:VAF262241 VIS262241:VKB262241 VSO262241:VTX262241 WCK262241:WDT262241 WMG262241:WNP262241 WWC262241:WXL262241 U327777:BD327777 JQ327777:KZ327777 TM327777:UV327777 ADI327777:AER327777 ANE327777:AON327777 AXA327777:AYJ327777 BGW327777:BIF327777 BQS327777:BSB327777 CAO327777:CBX327777 CKK327777:CLT327777 CUG327777:CVP327777 DEC327777:DFL327777 DNY327777:DPH327777 DXU327777:DZD327777 EHQ327777:EIZ327777 ERM327777:ESV327777 FBI327777:FCR327777 FLE327777:FMN327777 FVA327777:FWJ327777 GEW327777:GGF327777 GOS327777:GQB327777 GYO327777:GZX327777 HIK327777:HJT327777 HSG327777:HTP327777 ICC327777:IDL327777 ILY327777:INH327777 IVU327777:IXD327777 JFQ327777:JGZ327777 JPM327777:JQV327777 JZI327777:KAR327777 KJE327777:KKN327777 KTA327777:KUJ327777 LCW327777:LEF327777 LMS327777:LOB327777 LWO327777:LXX327777 MGK327777:MHT327777 MQG327777:MRP327777 NAC327777:NBL327777 NJY327777:NLH327777 NTU327777:NVD327777 ODQ327777:OEZ327777 ONM327777:OOV327777 OXI327777:OYR327777 PHE327777:PIN327777 PRA327777:PSJ327777 QAW327777:QCF327777 QKS327777:QMB327777 QUO327777:QVX327777 REK327777:RFT327777 ROG327777:RPP327777 RYC327777:RZL327777 SHY327777:SJH327777 SRU327777:STD327777 TBQ327777:TCZ327777 TLM327777:TMV327777 TVI327777:TWR327777 UFE327777:UGN327777 UPA327777:UQJ327777 UYW327777:VAF327777 VIS327777:VKB327777 VSO327777:VTX327777 WCK327777:WDT327777 WMG327777:WNP327777 WWC327777:WXL327777 U393313:BD393313 JQ393313:KZ393313 TM393313:UV393313 ADI393313:AER393313 ANE393313:AON393313 AXA393313:AYJ393313 BGW393313:BIF393313 BQS393313:BSB393313 CAO393313:CBX393313 CKK393313:CLT393313 CUG393313:CVP393313 DEC393313:DFL393313 DNY393313:DPH393313 DXU393313:DZD393313 EHQ393313:EIZ393313 ERM393313:ESV393313 FBI393313:FCR393313 FLE393313:FMN393313 FVA393313:FWJ393313 GEW393313:GGF393313 GOS393313:GQB393313 GYO393313:GZX393313 HIK393313:HJT393313 HSG393313:HTP393313 ICC393313:IDL393313 ILY393313:INH393313 IVU393313:IXD393313 JFQ393313:JGZ393313 JPM393313:JQV393313 JZI393313:KAR393313 KJE393313:KKN393313 KTA393313:KUJ393313 LCW393313:LEF393313 LMS393313:LOB393313 LWO393313:LXX393313 MGK393313:MHT393313 MQG393313:MRP393313 NAC393313:NBL393313 NJY393313:NLH393313 NTU393313:NVD393313 ODQ393313:OEZ393313 ONM393313:OOV393313 OXI393313:OYR393313 PHE393313:PIN393313 PRA393313:PSJ393313 QAW393313:QCF393313 QKS393313:QMB393313 QUO393313:QVX393313 REK393313:RFT393313 ROG393313:RPP393313 RYC393313:RZL393313 SHY393313:SJH393313 SRU393313:STD393313 TBQ393313:TCZ393313 TLM393313:TMV393313 TVI393313:TWR393313 UFE393313:UGN393313 UPA393313:UQJ393313 UYW393313:VAF393313 VIS393313:VKB393313 VSO393313:VTX393313 WCK393313:WDT393313 WMG393313:WNP393313 WWC393313:WXL393313 U458849:BD458849 JQ458849:KZ458849 TM458849:UV458849 ADI458849:AER458849 ANE458849:AON458849 AXA458849:AYJ458849 BGW458849:BIF458849 BQS458849:BSB458849 CAO458849:CBX458849 CKK458849:CLT458849 CUG458849:CVP458849 DEC458849:DFL458849 DNY458849:DPH458849 DXU458849:DZD458849 EHQ458849:EIZ458849 ERM458849:ESV458849 FBI458849:FCR458849 FLE458849:FMN458849 FVA458849:FWJ458849 GEW458849:GGF458849 GOS458849:GQB458849 GYO458849:GZX458849 HIK458849:HJT458849 HSG458849:HTP458849 ICC458849:IDL458849 ILY458849:INH458849 IVU458849:IXD458849 JFQ458849:JGZ458849 JPM458849:JQV458849 JZI458849:KAR458849 KJE458849:KKN458849 KTA458849:KUJ458849 LCW458849:LEF458849 LMS458849:LOB458849 LWO458849:LXX458849 MGK458849:MHT458849 MQG458849:MRP458849 NAC458849:NBL458849 NJY458849:NLH458849 NTU458849:NVD458849 ODQ458849:OEZ458849 ONM458849:OOV458849 OXI458849:OYR458849 PHE458849:PIN458849 PRA458849:PSJ458849 QAW458849:QCF458849 QKS458849:QMB458849 QUO458849:QVX458849 REK458849:RFT458849 ROG458849:RPP458849 RYC458849:RZL458849 SHY458849:SJH458849 SRU458849:STD458849 TBQ458849:TCZ458849 TLM458849:TMV458849 TVI458849:TWR458849 UFE458849:UGN458849 UPA458849:UQJ458849 UYW458849:VAF458849 VIS458849:VKB458849 VSO458849:VTX458849 WCK458849:WDT458849 WMG458849:WNP458849 WWC458849:WXL458849 U524385:BD524385 JQ524385:KZ524385 TM524385:UV524385 ADI524385:AER524385 ANE524385:AON524385 AXA524385:AYJ524385 BGW524385:BIF524385 BQS524385:BSB524385 CAO524385:CBX524385 CKK524385:CLT524385 CUG524385:CVP524385 DEC524385:DFL524385 DNY524385:DPH524385 DXU524385:DZD524385 EHQ524385:EIZ524385 ERM524385:ESV524385 FBI524385:FCR524385 FLE524385:FMN524385 FVA524385:FWJ524385 GEW524385:GGF524385 GOS524385:GQB524385 GYO524385:GZX524385 HIK524385:HJT524385 HSG524385:HTP524385 ICC524385:IDL524385 ILY524385:INH524385 IVU524385:IXD524385 JFQ524385:JGZ524385 JPM524385:JQV524385 JZI524385:KAR524385 KJE524385:KKN524385 KTA524385:KUJ524385 LCW524385:LEF524385 LMS524385:LOB524385 LWO524385:LXX524385 MGK524385:MHT524385 MQG524385:MRP524385 NAC524385:NBL524385 NJY524385:NLH524385 NTU524385:NVD524385 ODQ524385:OEZ524385 ONM524385:OOV524385 OXI524385:OYR524385 PHE524385:PIN524385 PRA524385:PSJ524385 QAW524385:QCF524385 QKS524385:QMB524385 QUO524385:QVX524385 REK524385:RFT524385 ROG524385:RPP524385 RYC524385:RZL524385 SHY524385:SJH524385 SRU524385:STD524385 TBQ524385:TCZ524385 TLM524385:TMV524385 TVI524385:TWR524385 UFE524385:UGN524385 UPA524385:UQJ524385 UYW524385:VAF524385 VIS524385:VKB524385 VSO524385:VTX524385 WCK524385:WDT524385 WMG524385:WNP524385 WWC524385:WXL524385 U589921:BD589921 JQ589921:KZ589921 TM589921:UV589921 ADI589921:AER589921 ANE589921:AON589921 AXA589921:AYJ589921 BGW589921:BIF589921 BQS589921:BSB589921 CAO589921:CBX589921 CKK589921:CLT589921 CUG589921:CVP589921 DEC589921:DFL589921 DNY589921:DPH589921 DXU589921:DZD589921 EHQ589921:EIZ589921 ERM589921:ESV589921 FBI589921:FCR589921 FLE589921:FMN589921 FVA589921:FWJ589921 GEW589921:GGF589921 GOS589921:GQB589921 GYO589921:GZX589921 HIK589921:HJT589921 HSG589921:HTP589921 ICC589921:IDL589921 ILY589921:INH589921 IVU589921:IXD589921 JFQ589921:JGZ589921 JPM589921:JQV589921 JZI589921:KAR589921 KJE589921:KKN589921 KTA589921:KUJ589921 LCW589921:LEF589921 LMS589921:LOB589921 LWO589921:LXX589921 MGK589921:MHT589921 MQG589921:MRP589921 NAC589921:NBL589921 NJY589921:NLH589921 NTU589921:NVD589921 ODQ589921:OEZ589921 ONM589921:OOV589921 OXI589921:OYR589921 PHE589921:PIN589921 PRA589921:PSJ589921 QAW589921:QCF589921 QKS589921:QMB589921 QUO589921:QVX589921 REK589921:RFT589921 ROG589921:RPP589921 RYC589921:RZL589921 SHY589921:SJH589921 SRU589921:STD589921 TBQ589921:TCZ589921 TLM589921:TMV589921 TVI589921:TWR589921 UFE589921:UGN589921 UPA589921:UQJ589921 UYW589921:VAF589921 VIS589921:VKB589921 VSO589921:VTX589921 WCK589921:WDT589921 WMG589921:WNP589921 WWC589921:WXL589921 U655457:BD655457 JQ655457:KZ655457 TM655457:UV655457 ADI655457:AER655457 ANE655457:AON655457 AXA655457:AYJ655457 BGW655457:BIF655457 BQS655457:BSB655457 CAO655457:CBX655457 CKK655457:CLT655457 CUG655457:CVP655457 DEC655457:DFL655457 DNY655457:DPH655457 DXU655457:DZD655457 EHQ655457:EIZ655457 ERM655457:ESV655457 FBI655457:FCR655457 FLE655457:FMN655457 FVA655457:FWJ655457 GEW655457:GGF655457 GOS655457:GQB655457 GYO655457:GZX655457 HIK655457:HJT655457 HSG655457:HTP655457 ICC655457:IDL655457 ILY655457:INH655457 IVU655457:IXD655457 JFQ655457:JGZ655457 JPM655457:JQV655457 JZI655457:KAR655457 KJE655457:KKN655457 KTA655457:KUJ655457 LCW655457:LEF655457 LMS655457:LOB655457 LWO655457:LXX655457 MGK655457:MHT655457 MQG655457:MRP655457 NAC655457:NBL655457 NJY655457:NLH655457 NTU655457:NVD655457 ODQ655457:OEZ655457 ONM655457:OOV655457 OXI655457:OYR655457 PHE655457:PIN655457 PRA655457:PSJ655457 QAW655457:QCF655457 QKS655457:QMB655457 QUO655457:QVX655457 REK655457:RFT655457 ROG655457:RPP655457 RYC655457:RZL655457 SHY655457:SJH655457 SRU655457:STD655457 TBQ655457:TCZ655457 TLM655457:TMV655457 TVI655457:TWR655457 UFE655457:UGN655457 UPA655457:UQJ655457 UYW655457:VAF655457 VIS655457:VKB655457 VSO655457:VTX655457 WCK655457:WDT655457 WMG655457:WNP655457 WWC655457:WXL655457 U720993:BD720993 JQ720993:KZ720993 TM720993:UV720993 ADI720993:AER720993 ANE720993:AON720993 AXA720993:AYJ720993 BGW720993:BIF720993 BQS720993:BSB720993 CAO720993:CBX720993 CKK720993:CLT720993 CUG720993:CVP720993 DEC720993:DFL720993 DNY720993:DPH720993 DXU720993:DZD720993 EHQ720993:EIZ720993 ERM720993:ESV720993 FBI720993:FCR720993 FLE720993:FMN720993 FVA720993:FWJ720993 GEW720993:GGF720993 GOS720993:GQB720993 GYO720993:GZX720993 HIK720993:HJT720993 HSG720993:HTP720993 ICC720993:IDL720993 ILY720993:INH720993 IVU720993:IXD720993 JFQ720993:JGZ720993 JPM720993:JQV720993 JZI720993:KAR720993 KJE720993:KKN720993 KTA720993:KUJ720993 LCW720993:LEF720993 LMS720993:LOB720993 LWO720993:LXX720993 MGK720993:MHT720993 MQG720993:MRP720993 NAC720993:NBL720993 NJY720993:NLH720993 NTU720993:NVD720993 ODQ720993:OEZ720993 ONM720993:OOV720993 OXI720993:OYR720993 PHE720993:PIN720993 PRA720993:PSJ720993 QAW720993:QCF720993 QKS720993:QMB720993 QUO720993:QVX720993 REK720993:RFT720993 ROG720993:RPP720993 RYC720993:RZL720993 SHY720993:SJH720993 SRU720993:STD720993 TBQ720993:TCZ720993 TLM720993:TMV720993 TVI720993:TWR720993 UFE720993:UGN720993 UPA720993:UQJ720993 UYW720993:VAF720993 VIS720993:VKB720993 VSO720993:VTX720993 WCK720993:WDT720993 WMG720993:WNP720993 WWC720993:WXL720993 U786529:BD786529 JQ786529:KZ786529 TM786529:UV786529 ADI786529:AER786529 ANE786529:AON786529 AXA786529:AYJ786529 BGW786529:BIF786529 BQS786529:BSB786529 CAO786529:CBX786529 CKK786529:CLT786529 CUG786529:CVP786529 DEC786529:DFL786529 DNY786529:DPH786529 DXU786529:DZD786529 EHQ786529:EIZ786529 ERM786529:ESV786529 FBI786529:FCR786529 FLE786529:FMN786529 FVA786529:FWJ786529 GEW786529:GGF786529 GOS786529:GQB786529 GYO786529:GZX786529 HIK786529:HJT786529 HSG786529:HTP786529 ICC786529:IDL786529 ILY786529:INH786529 IVU786529:IXD786529 JFQ786529:JGZ786529 JPM786529:JQV786529 JZI786529:KAR786529 KJE786529:KKN786529 KTA786529:KUJ786529 LCW786529:LEF786529 LMS786529:LOB786529 LWO786529:LXX786529 MGK786529:MHT786529 MQG786529:MRP786529 NAC786529:NBL786529 NJY786529:NLH786529 NTU786529:NVD786529 ODQ786529:OEZ786529 ONM786529:OOV786529 OXI786529:OYR786529 PHE786529:PIN786529 PRA786529:PSJ786529 QAW786529:QCF786529 QKS786529:QMB786529 QUO786529:QVX786529 REK786529:RFT786529 ROG786529:RPP786529 RYC786529:RZL786529 SHY786529:SJH786529 SRU786529:STD786529 TBQ786529:TCZ786529 TLM786529:TMV786529 TVI786529:TWR786529 UFE786529:UGN786529 UPA786529:UQJ786529 UYW786529:VAF786529 VIS786529:VKB786529 VSO786529:VTX786529 WCK786529:WDT786529 WMG786529:WNP786529 WWC786529:WXL786529 U852065:BD852065 JQ852065:KZ852065 TM852065:UV852065 ADI852065:AER852065 ANE852065:AON852065 AXA852065:AYJ852065 BGW852065:BIF852065 BQS852065:BSB852065 CAO852065:CBX852065 CKK852065:CLT852065 CUG852065:CVP852065 DEC852065:DFL852065 DNY852065:DPH852065 DXU852065:DZD852065 EHQ852065:EIZ852065 ERM852065:ESV852065 FBI852065:FCR852065 FLE852065:FMN852065 FVA852065:FWJ852065 GEW852065:GGF852065 GOS852065:GQB852065 GYO852065:GZX852065 HIK852065:HJT852065 HSG852065:HTP852065 ICC852065:IDL852065 ILY852065:INH852065 IVU852065:IXD852065 JFQ852065:JGZ852065 JPM852065:JQV852065 JZI852065:KAR852065 KJE852065:KKN852065 KTA852065:KUJ852065 LCW852065:LEF852065 LMS852065:LOB852065 LWO852065:LXX852065 MGK852065:MHT852065 MQG852065:MRP852065 NAC852065:NBL852065 NJY852065:NLH852065 NTU852065:NVD852065 ODQ852065:OEZ852065 ONM852065:OOV852065 OXI852065:OYR852065 PHE852065:PIN852065 PRA852065:PSJ852065 QAW852065:QCF852065 QKS852065:QMB852065 QUO852065:QVX852065 REK852065:RFT852065 ROG852065:RPP852065 RYC852065:RZL852065 SHY852065:SJH852065 SRU852065:STD852065 TBQ852065:TCZ852065 TLM852065:TMV852065 TVI852065:TWR852065 UFE852065:UGN852065 UPA852065:UQJ852065 UYW852065:VAF852065 VIS852065:VKB852065 VSO852065:VTX852065 WCK852065:WDT852065 WMG852065:WNP852065 WWC852065:WXL852065 U917601:BD917601 JQ917601:KZ917601 TM917601:UV917601 ADI917601:AER917601 ANE917601:AON917601 AXA917601:AYJ917601 BGW917601:BIF917601 BQS917601:BSB917601 CAO917601:CBX917601 CKK917601:CLT917601 CUG917601:CVP917601 DEC917601:DFL917601 DNY917601:DPH917601 DXU917601:DZD917601 EHQ917601:EIZ917601 ERM917601:ESV917601 FBI917601:FCR917601 FLE917601:FMN917601 FVA917601:FWJ917601 GEW917601:GGF917601 GOS917601:GQB917601 GYO917601:GZX917601 HIK917601:HJT917601 HSG917601:HTP917601 ICC917601:IDL917601 ILY917601:INH917601 IVU917601:IXD917601 JFQ917601:JGZ917601 JPM917601:JQV917601 JZI917601:KAR917601 KJE917601:KKN917601 KTA917601:KUJ917601 LCW917601:LEF917601 LMS917601:LOB917601 LWO917601:LXX917601 MGK917601:MHT917601 MQG917601:MRP917601 NAC917601:NBL917601 NJY917601:NLH917601 NTU917601:NVD917601 ODQ917601:OEZ917601 ONM917601:OOV917601 OXI917601:OYR917601 PHE917601:PIN917601 PRA917601:PSJ917601 QAW917601:QCF917601 QKS917601:QMB917601 QUO917601:QVX917601 REK917601:RFT917601 ROG917601:RPP917601 RYC917601:RZL917601 SHY917601:SJH917601 SRU917601:STD917601 TBQ917601:TCZ917601 TLM917601:TMV917601 TVI917601:TWR917601 UFE917601:UGN917601 UPA917601:UQJ917601 UYW917601:VAF917601 VIS917601:VKB917601 VSO917601:VTX917601 WCK917601:WDT917601 WMG917601:WNP917601 WWC917601:WXL917601 U983137:BD983137 JQ983137:KZ983137 TM983137:UV983137 ADI983137:AER983137 ANE983137:AON983137 AXA983137:AYJ983137 BGW983137:BIF983137 BQS983137:BSB983137 CAO983137:CBX983137 CKK983137:CLT983137 CUG983137:CVP983137 DEC983137:DFL983137 DNY983137:DPH983137 DXU983137:DZD983137 EHQ983137:EIZ983137 ERM983137:ESV983137 FBI983137:FCR983137 FLE983137:FMN983137 FVA983137:FWJ983137 GEW983137:GGF983137 GOS983137:GQB983137 GYO983137:GZX983137 HIK983137:HJT983137 HSG983137:HTP983137 ICC983137:IDL983137 ILY983137:INH983137 IVU983137:IXD983137 JFQ983137:JGZ983137 JPM983137:JQV983137 JZI983137:KAR983137 KJE983137:KKN983137 KTA983137:KUJ983137 LCW983137:LEF983137 LMS983137:LOB983137 LWO983137:LXX983137 MGK983137:MHT983137 MQG983137:MRP983137 NAC983137:NBL983137 NJY983137:NLH983137 NTU983137:NVD983137 ODQ983137:OEZ983137 ONM983137:OOV983137 OXI983137:OYR983137 PHE983137:PIN983137 PRA983137:PSJ983137 QAW983137:QCF983137 QKS983137:QMB983137 QUO983137:QVX983137 REK983137:RFT983137 ROG983137:RPP983137 RYC983137:RZL983137 SHY983137:SJH983137 SRU983137:STD983137 TBQ983137:TCZ983137 TLM983137:TMV983137 TVI983137:TWR983137 UFE983137:UGN983137 UPA983137:UQJ983137 UYW983137:VAF983137 VIS983137:VKB983137 VSO983137:VTX983137 WCK983137:WDT983137 WMG983137:WNP983137 WWC983137:WXL983137" xr:uid="{EF6FEB94-8E12-4D2C-A1E4-EFDCFCEAB2FA}">
      <formula1>1</formula1>
    </dataValidation>
    <dataValidation allowBlank="1" showInputMessage="1" showErrorMessage="1" promptTitle="DATUM UKONČENÍ:" prompt="Uveďte dobu trvání projektu/akce/aktivity, v jejímž průběhu mají být uplatněny výdaje z požadované  podpory, tj. lhůta způsobilosti výdajů na požadovaný účel." sqref="Y983107:BD983107 JU983107:KZ983107 TQ983107:UV983107 ADM983107:AER983107 ANI983107:AON983107 AXE983107:AYJ983107 BHA983107:BIF983107 BQW983107:BSB983107 CAS983107:CBX983107 CKO983107:CLT983107 CUK983107:CVP983107 DEG983107:DFL983107 DOC983107:DPH983107 DXY983107:DZD983107 EHU983107:EIZ983107 ERQ983107:ESV983107 FBM983107:FCR983107 FLI983107:FMN983107 FVE983107:FWJ983107 GFA983107:GGF983107 GOW983107:GQB983107 GYS983107:GZX983107 HIO983107:HJT983107 HSK983107:HTP983107 ICG983107:IDL983107 IMC983107:INH983107 IVY983107:IXD983107 JFU983107:JGZ983107 JPQ983107:JQV983107 JZM983107:KAR983107 KJI983107:KKN983107 KTE983107:KUJ983107 LDA983107:LEF983107 LMW983107:LOB983107 LWS983107:LXX983107 MGO983107:MHT983107 MQK983107:MRP983107 NAG983107:NBL983107 NKC983107:NLH983107 NTY983107:NVD983107 ODU983107:OEZ983107 ONQ983107:OOV983107 OXM983107:OYR983107 PHI983107:PIN983107 PRE983107:PSJ983107 QBA983107:QCF983107 QKW983107:QMB983107 QUS983107:QVX983107 REO983107:RFT983107 ROK983107:RPP983107 RYG983107:RZL983107 SIC983107:SJH983107 SRY983107:STD983107 TBU983107:TCZ983107 TLQ983107:TMV983107 TVM983107:TWR983107 UFI983107:UGN983107 UPE983107:UQJ983107 UZA983107:VAF983107 VIW983107:VKB983107 VSS983107:VTX983107 WCO983107:WDT983107 WMK983107:WNP983107 WWG983107:WXL983107 Y65603:BD65603 JU65603:KZ65603 TQ65603:UV65603 ADM65603:AER65603 ANI65603:AON65603 AXE65603:AYJ65603 BHA65603:BIF65603 BQW65603:BSB65603 CAS65603:CBX65603 CKO65603:CLT65603 CUK65603:CVP65603 DEG65603:DFL65603 DOC65603:DPH65603 DXY65603:DZD65603 EHU65603:EIZ65603 ERQ65603:ESV65603 FBM65603:FCR65603 FLI65603:FMN65603 FVE65603:FWJ65603 GFA65603:GGF65603 GOW65603:GQB65603 GYS65603:GZX65603 HIO65603:HJT65603 HSK65603:HTP65603 ICG65603:IDL65603 IMC65603:INH65603 IVY65603:IXD65603 JFU65603:JGZ65603 JPQ65603:JQV65603 JZM65603:KAR65603 KJI65603:KKN65603 KTE65603:KUJ65603 LDA65603:LEF65603 LMW65603:LOB65603 LWS65603:LXX65603 MGO65603:MHT65603 MQK65603:MRP65603 NAG65603:NBL65603 NKC65603:NLH65603 NTY65603:NVD65603 ODU65603:OEZ65603 ONQ65603:OOV65603 OXM65603:OYR65603 PHI65603:PIN65603 PRE65603:PSJ65603 QBA65603:QCF65603 QKW65603:QMB65603 QUS65603:QVX65603 REO65603:RFT65603 ROK65603:RPP65603 RYG65603:RZL65603 SIC65603:SJH65603 SRY65603:STD65603 TBU65603:TCZ65603 TLQ65603:TMV65603 TVM65603:TWR65603 UFI65603:UGN65603 UPE65603:UQJ65603 UZA65603:VAF65603 VIW65603:VKB65603 VSS65603:VTX65603 WCO65603:WDT65603 WMK65603:WNP65603 WWG65603:WXL65603 Y131139:BD131139 JU131139:KZ131139 TQ131139:UV131139 ADM131139:AER131139 ANI131139:AON131139 AXE131139:AYJ131139 BHA131139:BIF131139 BQW131139:BSB131139 CAS131139:CBX131139 CKO131139:CLT131139 CUK131139:CVP131139 DEG131139:DFL131139 DOC131139:DPH131139 DXY131139:DZD131139 EHU131139:EIZ131139 ERQ131139:ESV131139 FBM131139:FCR131139 FLI131139:FMN131139 FVE131139:FWJ131139 GFA131139:GGF131139 GOW131139:GQB131139 GYS131139:GZX131139 HIO131139:HJT131139 HSK131139:HTP131139 ICG131139:IDL131139 IMC131139:INH131139 IVY131139:IXD131139 JFU131139:JGZ131139 JPQ131139:JQV131139 JZM131139:KAR131139 KJI131139:KKN131139 KTE131139:KUJ131139 LDA131139:LEF131139 LMW131139:LOB131139 LWS131139:LXX131139 MGO131139:MHT131139 MQK131139:MRP131139 NAG131139:NBL131139 NKC131139:NLH131139 NTY131139:NVD131139 ODU131139:OEZ131139 ONQ131139:OOV131139 OXM131139:OYR131139 PHI131139:PIN131139 PRE131139:PSJ131139 QBA131139:QCF131139 QKW131139:QMB131139 QUS131139:QVX131139 REO131139:RFT131139 ROK131139:RPP131139 RYG131139:RZL131139 SIC131139:SJH131139 SRY131139:STD131139 TBU131139:TCZ131139 TLQ131139:TMV131139 TVM131139:TWR131139 UFI131139:UGN131139 UPE131139:UQJ131139 UZA131139:VAF131139 VIW131139:VKB131139 VSS131139:VTX131139 WCO131139:WDT131139 WMK131139:WNP131139 WWG131139:WXL131139 Y196675:BD196675 JU196675:KZ196675 TQ196675:UV196675 ADM196675:AER196675 ANI196675:AON196675 AXE196675:AYJ196675 BHA196675:BIF196675 BQW196675:BSB196675 CAS196675:CBX196675 CKO196675:CLT196675 CUK196675:CVP196675 DEG196675:DFL196675 DOC196675:DPH196675 DXY196675:DZD196675 EHU196675:EIZ196675 ERQ196675:ESV196675 FBM196675:FCR196675 FLI196675:FMN196675 FVE196675:FWJ196675 GFA196675:GGF196675 GOW196675:GQB196675 GYS196675:GZX196675 HIO196675:HJT196675 HSK196675:HTP196675 ICG196675:IDL196675 IMC196675:INH196675 IVY196675:IXD196675 JFU196675:JGZ196675 JPQ196675:JQV196675 JZM196675:KAR196675 KJI196675:KKN196675 KTE196675:KUJ196675 LDA196675:LEF196675 LMW196675:LOB196675 LWS196675:LXX196675 MGO196675:MHT196675 MQK196675:MRP196675 NAG196675:NBL196675 NKC196675:NLH196675 NTY196675:NVD196675 ODU196675:OEZ196675 ONQ196675:OOV196675 OXM196675:OYR196675 PHI196675:PIN196675 PRE196675:PSJ196675 QBA196675:QCF196675 QKW196675:QMB196675 QUS196675:QVX196675 REO196675:RFT196675 ROK196675:RPP196675 RYG196675:RZL196675 SIC196675:SJH196675 SRY196675:STD196675 TBU196675:TCZ196675 TLQ196675:TMV196675 TVM196675:TWR196675 UFI196675:UGN196675 UPE196675:UQJ196675 UZA196675:VAF196675 VIW196675:VKB196675 VSS196675:VTX196675 WCO196675:WDT196675 WMK196675:WNP196675 WWG196675:WXL196675 Y262211:BD262211 JU262211:KZ262211 TQ262211:UV262211 ADM262211:AER262211 ANI262211:AON262211 AXE262211:AYJ262211 BHA262211:BIF262211 BQW262211:BSB262211 CAS262211:CBX262211 CKO262211:CLT262211 CUK262211:CVP262211 DEG262211:DFL262211 DOC262211:DPH262211 DXY262211:DZD262211 EHU262211:EIZ262211 ERQ262211:ESV262211 FBM262211:FCR262211 FLI262211:FMN262211 FVE262211:FWJ262211 GFA262211:GGF262211 GOW262211:GQB262211 GYS262211:GZX262211 HIO262211:HJT262211 HSK262211:HTP262211 ICG262211:IDL262211 IMC262211:INH262211 IVY262211:IXD262211 JFU262211:JGZ262211 JPQ262211:JQV262211 JZM262211:KAR262211 KJI262211:KKN262211 KTE262211:KUJ262211 LDA262211:LEF262211 LMW262211:LOB262211 LWS262211:LXX262211 MGO262211:MHT262211 MQK262211:MRP262211 NAG262211:NBL262211 NKC262211:NLH262211 NTY262211:NVD262211 ODU262211:OEZ262211 ONQ262211:OOV262211 OXM262211:OYR262211 PHI262211:PIN262211 PRE262211:PSJ262211 QBA262211:QCF262211 QKW262211:QMB262211 QUS262211:QVX262211 REO262211:RFT262211 ROK262211:RPP262211 RYG262211:RZL262211 SIC262211:SJH262211 SRY262211:STD262211 TBU262211:TCZ262211 TLQ262211:TMV262211 TVM262211:TWR262211 UFI262211:UGN262211 UPE262211:UQJ262211 UZA262211:VAF262211 VIW262211:VKB262211 VSS262211:VTX262211 WCO262211:WDT262211 WMK262211:WNP262211 WWG262211:WXL262211 Y327747:BD327747 JU327747:KZ327747 TQ327747:UV327747 ADM327747:AER327747 ANI327747:AON327747 AXE327747:AYJ327747 BHA327747:BIF327747 BQW327747:BSB327747 CAS327747:CBX327747 CKO327747:CLT327747 CUK327747:CVP327747 DEG327747:DFL327747 DOC327747:DPH327747 DXY327747:DZD327747 EHU327747:EIZ327747 ERQ327747:ESV327747 FBM327747:FCR327747 FLI327747:FMN327747 FVE327747:FWJ327747 GFA327747:GGF327747 GOW327747:GQB327747 GYS327747:GZX327747 HIO327747:HJT327747 HSK327747:HTP327747 ICG327747:IDL327747 IMC327747:INH327747 IVY327747:IXD327747 JFU327747:JGZ327747 JPQ327747:JQV327747 JZM327747:KAR327747 KJI327747:KKN327747 KTE327747:KUJ327747 LDA327747:LEF327747 LMW327747:LOB327747 LWS327747:LXX327747 MGO327747:MHT327747 MQK327747:MRP327747 NAG327747:NBL327747 NKC327747:NLH327747 NTY327747:NVD327747 ODU327747:OEZ327747 ONQ327747:OOV327747 OXM327747:OYR327747 PHI327747:PIN327747 PRE327747:PSJ327747 QBA327747:QCF327747 QKW327747:QMB327747 QUS327747:QVX327747 REO327747:RFT327747 ROK327747:RPP327747 RYG327747:RZL327747 SIC327747:SJH327747 SRY327747:STD327747 TBU327747:TCZ327747 TLQ327747:TMV327747 TVM327747:TWR327747 UFI327747:UGN327747 UPE327747:UQJ327747 UZA327747:VAF327747 VIW327747:VKB327747 VSS327747:VTX327747 WCO327747:WDT327747 WMK327747:WNP327747 WWG327747:WXL327747 Y393283:BD393283 JU393283:KZ393283 TQ393283:UV393283 ADM393283:AER393283 ANI393283:AON393283 AXE393283:AYJ393283 BHA393283:BIF393283 BQW393283:BSB393283 CAS393283:CBX393283 CKO393283:CLT393283 CUK393283:CVP393283 DEG393283:DFL393283 DOC393283:DPH393283 DXY393283:DZD393283 EHU393283:EIZ393283 ERQ393283:ESV393283 FBM393283:FCR393283 FLI393283:FMN393283 FVE393283:FWJ393283 GFA393283:GGF393283 GOW393283:GQB393283 GYS393283:GZX393283 HIO393283:HJT393283 HSK393283:HTP393283 ICG393283:IDL393283 IMC393283:INH393283 IVY393283:IXD393283 JFU393283:JGZ393283 JPQ393283:JQV393283 JZM393283:KAR393283 KJI393283:KKN393283 KTE393283:KUJ393283 LDA393283:LEF393283 LMW393283:LOB393283 LWS393283:LXX393283 MGO393283:MHT393283 MQK393283:MRP393283 NAG393283:NBL393283 NKC393283:NLH393283 NTY393283:NVD393283 ODU393283:OEZ393283 ONQ393283:OOV393283 OXM393283:OYR393283 PHI393283:PIN393283 PRE393283:PSJ393283 QBA393283:QCF393283 QKW393283:QMB393283 QUS393283:QVX393283 REO393283:RFT393283 ROK393283:RPP393283 RYG393283:RZL393283 SIC393283:SJH393283 SRY393283:STD393283 TBU393283:TCZ393283 TLQ393283:TMV393283 TVM393283:TWR393283 UFI393283:UGN393283 UPE393283:UQJ393283 UZA393283:VAF393283 VIW393283:VKB393283 VSS393283:VTX393283 WCO393283:WDT393283 WMK393283:WNP393283 WWG393283:WXL393283 Y458819:BD458819 JU458819:KZ458819 TQ458819:UV458819 ADM458819:AER458819 ANI458819:AON458819 AXE458819:AYJ458819 BHA458819:BIF458819 BQW458819:BSB458819 CAS458819:CBX458819 CKO458819:CLT458819 CUK458819:CVP458819 DEG458819:DFL458819 DOC458819:DPH458819 DXY458819:DZD458819 EHU458819:EIZ458819 ERQ458819:ESV458819 FBM458819:FCR458819 FLI458819:FMN458819 FVE458819:FWJ458819 GFA458819:GGF458819 GOW458819:GQB458819 GYS458819:GZX458819 HIO458819:HJT458819 HSK458819:HTP458819 ICG458819:IDL458819 IMC458819:INH458819 IVY458819:IXD458819 JFU458819:JGZ458819 JPQ458819:JQV458819 JZM458819:KAR458819 KJI458819:KKN458819 KTE458819:KUJ458819 LDA458819:LEF458819 LMW458819:LOB458819 LWS458819:LXX458819 MGO458819:MHT458819 MQK458819:MRP458819 NAG458819:NBL458819 NKC458819:NLH458819 NTY458819:NVD458819 ODU458819:OEZ458819 ONQ458819:OOV458819 OXM458819:OYR458819 PHI458819:PIN458819 PRE458819:PSJ458819 QBA458819:QCF458819 QKW458819:QMB458819 QUS458819:QVX458819 REO458819:RFT458819 ROK458819:RPP458819 RYG458819:RZL458819 SIC458819:SJH458819 SRY458819:STD458819 TBU458819:TCZ458819 TLQ458819:TMV458819 TVM458819:TWR458819 UFI458819:UGN458819 UPE458819:UQJ458819 UZA458819:VAF458819 VIW458819:VKB458819 VSS458819:VTX458819 WCO458819:WDT458819 WMK458819:WNP458819 WWG458819:WXL458819 Y524355:BD524355 JU524355:KZ524355 TQ524355:UV524355 ADM524355:AER524355 ANI524355:AON524355 AXE524355:AYJ524355 BHA524355:BIF524355 BQW524355:BSB524355 CAS524355:CBX524355 CKO524355:CLT524355 CUK524355:CVP524355 DEG524355:DFL524355 DOC524355:DPH524355 DXY524355:DZD524355 EHU524355:EIZ524355 ERQ524355:ESV524355 FBM524355:FCR524355 FLI524355:FMN524355 FVE524355:FWJ524355 GFA524355:GGF524355 GOW524355:GQB524355 GYS524355:GZX524355 HIO524355:HJT524355 HSK524355:HTP524355 ICG524355:IDL524355 IMC524355:INH524355 IVY524355:IXD524355 JFU524355:JGZ524355 JPQ524355:JQV524355 JZM524355:KAR524355 KJI524355:KKN524355 KTE524355:KUJ524355 LDA524355:LEF524355 LMW524355:LOB524355 LWS524355:LXX524355 MGO524355:MHT524355 MQK524355:MRP524355 NAG524355:NBL524355 NKC524355:NLH524355 NTY524355:NVD524355 ODU524355:OEZ524355 ONQ524355:OOV524355 OXM524355:OYR524355 PHI524355:PIN524355 PRE524355:PSJ524355 QBA524355:QCF524355 QKW524355:QMB524355 QUS524355:QVX524355 REO524355:RFT524355 ROK524355:RPP524355 RYG524355:RZL524355 SIC524355:SJH524355 SRY524355:STD524355 TBU524355:TCZ524355 TLQ524355:TMV524355 TVM524355:TWR524355 UFI524355:UGN524355 UPE524355:UQJ524355 UZA524355:VAF524355 VIW524355:VKB524355 VSS524355:VTX524355 WCO524355:WDT524355 WMK524355:WNP524355 WWG524355:WXL524355 Y589891:BD589891 JU589891:KZ589891 TQ589891:UV589891 ADM589891:AER589891 ANI589891:AON589891 AXE589891:AYJ589891 BHA589891:BIF589891 BQW589891:BSB589891 CAS589891:CBX589891 CKO589891:CLT589891 CUK589891:CVP589891 DEG589891:DFL589891 DOC589891:DPH589891 DXY589891:DZD589891 EHU589891:EIZ589891 ERQ589891:ESV589891 FBM589891:FCR589891 FLI589891:FMN589891 FVE589891:FWJ589891 GFA589891:GGF589891 GOW589891:GQB589891 GYS589891:GZX589891 HIO589891:HJT589891 HSK589891:HTP589891 ICG589891:IDL589891 IMC589891:INH589891 IVY589891:IXD589891 JFU589891:JGZ589891 JPQ589891:JQV589891 JZM589891:KAR589891 KJI589891:KKN589891 KTE589891:KUJ589891 LDA589891:LEF589891 LMW589891:LOB589891 LWS589891:LXX589891 MGO589891:MHT589891 MQK589891:MRP589891 NAG589891:NBL589891 NKC589891:NLH589891 NTY589891:NVD589891 ODU589891:OEZ589891 ONQ589891:OOV589891 OXM589891:OYR589891 PHI589891:PIN589891 PRE589891:PSJ589891 QBA589891:QCF589891 QKW589891:QMB589891 QUS589891:QVX589891 REO589891:RFT589891 ROK589891:RPP589891 RYG589891:RZL589891 SIC589891:SJH589891 SRY589891:STD589891 TBU589891:TCZ589891 TLQ589891:TMV589891 TVM589891:TWR589891 UFI589891:UGN589891 UPE589891:UQJ589891 UZA589891:VAF589891 VIW589891:VKB589891 VSS589891:VTX589891 WCO589891:WDT589891 WMK589891:WNP589891 WWG589891:WXL589891 Y655427:BD655427 JU655427:KZ655427 TQ655427:UV655427 ADM655427:AER655427 ANI655427:AON655427 AXE655427:AYJ655427 BHA655427:BIF655427 BQW655427:BSB655427 CAS655427:CBX655427 CKO655427:CLT655427 CUK655427:CVP655427 DEG655427:DFL655427 DOC655427:DPH655427 DXY655427:DZD655427 EHU655427:EIZ655427 ERQ655427:ESV655427 FBM655427:FCR655427 FLI655427:FMN655427 FVE655427:FWJ655427 GFA655427:GGF655427 GOW655427:GQB655427 GYS655427:GZX655427 HIO655427:HJT655427 HSK655427:HTP655427 ICG655427:IDL655427 IMC655427:INH655427 IVY655427:IXD655427 JFU655427:JGZ655427 JPQ655427:JQV655427 JZM655427:KAR655427 KJI655427:KKN655427 KTE655427:KUJ655427 LDA655427:LEF655427 LMW655427:LOB655427 LWS655427:LXX655427 MGO655427:MHT655427 MQK655427:MRP655427 NAG655427:NBL655427 NKC655427:NLH655427 NTY655427:NVD655427 ODU655427:OEZ655427 ONQ655427:OOV655427 OXM655427:OYR655427 PHI655427:PIN655427 PRE655427:PSJ655427 QBA655427:QCF655427 QKW655427:QMB655427 QUS655427:QVX655427 REO655427:RFT655427 ROK655427:RPP655427 RYG655427:RZL655427 SIC655427:SJH655427 SRY655427:STD655427 TBU655427:TCZ655427 TLQ655427:TMV655427 TVM655427:TWR655427 UFI655427:UGN655427 UPE655427:UQJ655427 UZA655427:VAF655427 VIW655427:VKB655427 VSS655427:VTX655427 WCO655427:WDT655427 WMK655427:WNP655427 WWG655427:WXL655427 Y720963:BD720963 JU720963:KZ720963 TQ720963:UV720963 ADM720963:AER720963 ANI720963:AON720963 AXE720963:AYJ720963 BHA720963:BIF720963 BQW720963:BSB720963 CAS720963:CBX720963 CKO720963:CLT720963 CUK720963:CVP720963 DEG720963:DFL720963 DOC720963:DPH720963 DXY720963:DZD720963 EHU720963:EIZ720963 ERQ720963:ESV720963 FBM720963:FCR720963 FLI720963:FMN720963 FVE720963:FWJ720963 GFA720963:GGF720963 GOW720963:GQB720963 GYS720963:GZX720963 HIO720963:HJT720963 HSK720963:HTP720963 ICG720963:IDL720963 IMC720963:INH720963 IVY720963:IXD720963 JFU720963:JGZ720963 JPQ720963:JQV720963 JZM720963:KAR720963 KJI720963:KKN720963 KTE720963:KUJ720963 LDA720963:LEF720963 LMW720963:LOB720963 LWS720963:LXX720963 MGO720963:MHT720963 MQK720963:MRP720963 NAG720963:NBL720963 NKC720963:NLH720963 NTY720963:NVD720963 ODU720963:OEZ720963 ONQ720963:OOV720963 OXM720963:OYR720963 PHI720963:PIN720963 PRE720963:PSJ720963 QBA720963:QCF720963 QKW720963:QMB720963 QUS720963:QVX720963 REO720963:RFT720963 ROK720963:RPP720963 RYG720963:RZL720963 SIC720963:SJH720963 SRY720963:STD720963 TBU720963:TCZ720963 TLQ720963:TMV720963 TVM720963:TWR720963 UFI720963:UGN720963 UPE720963:UQJ720963 UZA720963:VAF720963 VIW720963:VKB720963 VSS720963:VTX720963 WCO720963:WDT720963 WMK720963:WNP720963 WWG720963:WXL720963 Y786499:BD786499 JU786499:KZ786499 TQ786499:UV786499 ADM786499:AER786499 ANI786499:AON786499 AXE786499:AYJ786499 BHA786499:BIF786499 BQW786499:BSB786499 CAS786499:CBX786499 CKO786499:CLT786499 CUK786499:CVP786499 DEG786499:DFL786499 DOC786499:DPH786499 DXY786499:DZD786499 EHU786499:EIZ786499 ERQ786499:ESV786499 FBM786499:FCR786499 FLI786499:FMN786499 FVE786499:FWJ786499 GFA786499:GGF786499 GOW786499:GQB786499 GYS786499:GZX786499 HIO786499:HJT786499 HSK786499:HTP786499 ICG786499:IDL786499 IMC786499:INH786499 IVY786499:IXD786499 JFU786499:JGZ786499 JPQ786499:JQV786499 JZM786499:KAR786499 KJI786499:KKN786499 KTE786499:KUJ786499 LDA786499:LEF786499 LMW786499:LOB786499 LWS786499:LXX786499 MGO786499:MHT786499 MQK786499:MRP786499 NAG786499:NBL786499 NKC786499:NLH786499 NTY786499:NVD786499 ODU786499:OEZ786499 ONQ786499:OOV786499 OXM786499:OYR786499 PHI786499:PIN786499 PRE786499:PSJ786499 QBA786499:QCF786499 QKW786499:QMB786499 QUS786499:QVX786499 REO786499:RFT786499 ROK786499:RPP786499 RYG786499:RZL786499 SIC786499:SJH786499 SRY786499:STD786499 TBU786499:TCZ786499 TLQ786499:TMV786499 TVM786499:TWR786499 UFI786499:UGN786499 UPE786499:UQJ786499 UZA786499:VAF786499 VIW786499:VKB786499 VSS786499:VTX786499 WCO786499:WDT786499 WMK786499:WNP786499 WWG786499:WXL786499 Y852035:BD852035 JU852035:KZ852035 TQ852035:UV852035 ADM852035:AER852035 ANI852035:AON852035 AXE852035:AYJ852035 BHA852035:BIF852035 BQW852035:BSB852035 CAS852035:CBX852035 CKO852035:CLT852035 CUK852035:CVP852035 DEG852035:DFL852035 DOC852035:DPH852035 DXY852035:DZD852035 EHU852035:EIZ852035 ERQ852035:ESV852035 FBM852035:FCR852035 FLI852035:FMN852035 FVE852035:FWJ852035 GFA852035:GGF852035 GOW852035:GQB852035 GYS852035:GZX852035 HIO852035:HJT852035 HSK852035:HTP852035 ICG852035:IDL852035 IMC852035:INH852035 IVY852035:IXD852035 JFU852035:JGZ852035 JPQ852035:JQV852035 JZM852035:KAR852035 KJI852035:KKN852035 KTE852035:KUJ852035 LDA852035:LEF852035 LMW852035:LOB852035 LWS852035:LXX852035 MGO852035:MHT852035 MQK852035:MRP852035 NAG852035:NBL852035 NKC852035:NLH852035 NTY852035:NVD852035 ODU852035:OEZ852035 ONQ852035:OOV852035 OXM852035:OYR852035 PHI852035:PIN852035 PRE852035:PSJ852035 QBA852035:QCF852035 QKW852035:QMB852035 QUS852035:QVX852035 REO852035:RFT852035 ROK852035:RPP852035 RYG852035:RZL852035 SIC852035:SJH852035 SRY852035:STD852035 TBU852035:TCZ852035 TLQ852035:TMV852035 TVM852035:TWR852035 UFI852035:UGN852035 UPE852035:UQJ852035 UZA852035:VAF852035 VIW852035:VKB852035 VSS852035:VTX852035 WCO852035:WDT852035 WMK852035:WNP852035 WWG852035:WXL852035 Y917571:BD917571 JU917571:KZ917571 TQ917571:UV917571 ADM917571:AER917571 ANI917571:AON917571 AXE917571:AYJ917571 BHA917571:BIF917571 BQW917571:BSB917571 CAS917571:CBX917571 CKO917571:CLT917571 CUK917571:CVP917571 DEG917571:DFL917571 DOC917571:DPH917571 DXY917571:DZD917571 EHU917571:EIZ917571 ERQ917571:ESV917571 FBM917571:FCR917571 FLI917571:FMN917571 FVE917571:FWJ917571 GFA917571:GGF917571 GOW917571:GQB917571 GYS917571:GZX917571 HIO917571:HJT917571 HSK917571:HTP917571 ICG917571:IDL917571 IMC917571:INH917571 IVY917571:IXD917571 JFU917571:JGZ917571 JPQ917571:JQV917571 JZM917571:KAR917571 KJI917571:KKN917571 KTE917571:KUJ917571 LDA917571:LEF917571 LMW917571:LOB917571 LWS917571:LXX917571 MGO917571:MHT917571 MQK917571:MRP917571 NAG917571:NBL917571 NKC917571:NLH917571 NTY917571:NVD917571 ODU917571:OEZ917571 ONQ917571:OOV917571 OXM917571:OYR917571 PHI917571:PIN917571 PRE917571:PSJ917571 QBA917571:QCF917571 QKW917571:QMB917571 QUS917571:QVX917571 REO917571:RFT917571 ROK917571:RPP917571 RYG917571:RZL917571 SIC917571:SJH917571 SRY917571:STD917571 TBU917571:TCZ917571 TLQ917571:TMV917571 TVM917571:TWR917571 UFI917571:UGN917571 UPE917571:UQJ917571 UZA917571:VAF917571 VIW917571:VKB917571 VSS917571:VTX917571 WCO917571:WDT917571 WMK917571:WNP917571 WWG917571:WXL917571" xr:uid="{A210B312-CD4C-4DB5-8599-1197690081A0}"/>
    <dataValidation allowBlank="1" showInputMessage="1" showErrorMessage="1" promptTitle="ZPŮSOBILOST VÝDAJŮ" prompt="Způsobilými výdaji jsou proplacená plnění, jež souvisejí s účelem, na který je podpora poskytnuta a vyhovují zásadám efektivnosti, účelnosti a hospodárnosti podle zákona č. 320/2001 Sb., o finanční kontrole, ve znění pozdějších předpisů." sqref="B49:BD49 IX49:KZ49 ST49:UV49 ACP49:AER49 AML49:AON49 AWH49:AYJ49 BGD49:BIF49 BPZ49:BSB49 BZV49:CBX49 CJR49:CLT49 CTN49:CVP49 DDJ49:DFL49 DNF49:DPH49 DXB49:DZD49 EGX49:EIZ49 EQT49:ESV49 FAP49:FCR49 FKL49:FMN49 FUH49:FWJ49 GED49:GGF49 GNZ49:GQB49 GXV49:GZX49 HHR49:HJT49 HRN49:HTP49 IBJ49:IDL49 ILF49:INH49 IVB49:IXD49 JEX49:JGZ49 JOT49:JQV49 JYP49:KAR49 KIL49:KKN49 KSH49:KUJ49 LCD49:LEF49 LLZ49:LOB49 LVV49:LXX49 MFR49:MHT49 MPN49:MRP49 MZJ49:NBL49 NJF49:NLH49 NTB49:NVD49 OCX49:OEZ49 OMT49:OOV49 OWP49:OYR49 PGL49:PIN49 PQH49:PSJ49 QAD49:QCF49 QJZ49:QMB49 QTV49:QVX49 RDR49:RFT49 RNN49:RPP49 RXJ49:RZL49 SHF49:SJH49 SRB49:STD49 TAX49:TCZ49 TKT49:TMV49 TUP49:TWR49 UEL49:UGN49 UOH49:UQJ49 UYD49:VAF49 VHZ49:VKB49 VRV49:VTX49 WBR49:WDT49 WLN49:WNP49 WVJ49:WXL49 B65564:BD65564 IX65564:KZ65564 ST65564:UV65564 ACP65564:AER65564 AML65564:AON65564 AWH65564:AYJ65564 BGD65564:BIF65564 BPZ65564:BSB65564 BZV65564:CBX65564 CJR65564:CLT65564 CTN65564:CVP65564 DDJ65564:DFL65564 DNF65564:DPH65564 DXB65564:DZD65564 EGX65564:EIZ65564 EQT65564:ESV65564 FAP65564:FCR65564 FKL65564:FMN65564 FUH65564:FWJ65564 GED65564:GGF65564 GNZ65564:GQB65564 GXV65564:GZX65564 HHR65564:HJT65564 HRN65564:HTP65564 IBJ65564:IDL65564 ILF65564:INH65564 IVB65564:IXD65564 JEX65564:JGZ65564 JOT65564:JQV65564 JYP65564:KAR65564 KIL65564:KKN65564 KSH65564:KUJ65564 LCD65564:LEF65564 LLZ65564:LOB65564 LVV65564:LXX65564 MFR65564:MHT65564 MPN65564:MRP65564 MZJ65564:NBL65564 NJF65564:NLH65564 NTB65564:NVD65564 OCX65564:OEZ65564 OMT65564:OOV65564 OWP65564:OYR65564 PGL65564:PIN65564 PQH65564:PSJ65564 QAD65564:QCF65564 QJZ65564:QMB65564 QTV65564:QVX65564 RDR65564:RFT65564 RNN65564:RPP65564 RXJ65564:RZL65564 SHF65564:SJH65564 SRB65564:STD65564 TAX65564:TCZ65564 TKT65564:TMV65564 TUP65564:TWR65564 UEL65564:UGN65564 UOH65564:UQJ65564 UYD65564:VAF65564 VHZ65564:VKB65564 VRV65564:VTX65564 WBR65564:WDT65564 WLN65564:WNP65564 WVJ65564:WXL65564 B131100:BD131100 IX131100:KZ131100 ST131100:UV131100 ACP131100:AER131100 AML131100:AON131100 AWH131100:AYJ131100 BGD131100:BIF131100 BPZ131100:BSB131100 BZV131100:CBX131100 CJR131100:CLT131100 CTN131100:CVP131100 DDJ131100:DFL131100 DNF131100:DPH131100 DXB131100:DZD131100 EGX131100:EIZ131100 EQT131100:ESV131100 FAP131100:FCR131100 FKL131100:FMN131100 FUH131100:FWJ131100 GED131100:GGF131100 GNZ131100:GQB131100 GXV131100:GZX131100 HHR131100:HJT131100 HRN131100:HTP131100 IBJ131100:IDL131100 ILF131100:INH131100 IVB131100:IXD131100 JEX131100:JGZ131100 JOT131100:JQV131100 JYP131100:KAR131100 KIL131100:KKN131100 KSH131100:KUJ131100 LCD131100:LEF131100 LLZ131100:LOB131100 LVV131100:LXX131100 MFR131100:MHT131100 MPN131100:MRP131100 MZJ131100:NBL131100 NJF131100:NLH131100 NTB131100:NVD131100 OCX131100:OEZ131100 OMT131100:OOV131100 OWP131100:OYR131100 PGL131100:PIN131100 PQH131100:PSJ131100 QAD131100:QCF131100 QJZ131100:QMB131100 QTV131100:QVX131100 RDR131100:RFT131100 RNN131100:RPP131100 RXJ131100:RZL131100 SHF131100:SJH131100 SRB131100:STD131100 TAX131100:TCZ131100 TKT131100:TMV131100 TUP131100:TWR131100 UEL131100:UGN131100 UOH131100:UQJ131100 UYD131100:VAF131100 VHZ131100:VKB131100 VRV131100:VTX131100 WBR131100:WDT131100 WLN131100:WNP131100 WVJ131100:WXL131100 B196636:BD196636 IX196636:KZ196636 ST196636:UV196636 ACP196636:AER196636 AML196636:AON196636 AWH196636:AYJ196636 BGD196636:BIF196636 BPZ196636:BSB196636 BZV196636:CBX196636 CJR196636:CLT196636 CTN196636:CVP196636 DDJ196636:DFL196636 DNF196636:DPH196636 DXB196636:DZD196636 EGX196636:EIZ196636 EQT196636:ESV196636 FAP196636:FCR196636 FKL196636:FMN196636 FUH196636:FWJ196636 GED196636:GGF196636 GNZ196636:GQB196636 GXV196636:GZX196636 HHR196636:HJT196636 HRN196636:HTP196636 IBJ196636:IDL196636 ILF196636:INH196636 IVB196636:IXD196636 JEX196636:JGZ196636 JOT196636:JQV196636 JYP196636:KAR196636 KIL196636:KKN196636 KSH196636:KUJ196636 LCD196636:LEF196636 LLZ196636:LOB196636 LVV196636:LXX196636 MFR196636:MHT196636 MPN196636:MRP196636 MZJ196636:NBL196636 NJF196636:NLH196636 NTB196636:NVD196636 OCX196636:OEZ196636 OMT196636:OOV196636 OWP196636:OYR196636 PGL196636:PIN196636 PQH196636:PSJ196636 QAD196636:QCF196636 QJZ196636:QMB196636 QTV196636:QVX196636 RDR196636:RFT196636 RNN196636:RPP196636 RXJ196636:RZL196636 SHF196636:SJH196636 SRB196636:STD196636 TAX196636:TCZ196636 TKT196636:TMV196636 TUP196636:TWR196636 UEL196636:UGN196636 UOH196636:UQJ196636 UYD196636:VAF196636 VHZ196636:VKB196636 VRV196636:VTX196636 WBR196636:WDT196636 WLN196636:WNP196636 WVJ196636:WXL196636 B262172:BD262172 IX262172:KZ262172 ST262172:UV262172 ACP262172:AER262172 AML262172:AON262172 AWH262172:AYJ262172 BGD262172:BIF262172 BPZ262172:BSB262172 BZV262172:CBX262172 CJR262172:CLT262172 CTN262172:CVP262172 DDJ262172:DFL262172 DNF262172:DPH262172 DXB262172:DZD262172 EGX262172:EIZ262172 EQT262172:ESV262172 FAP262172:FCR262172 FKL262172:FMN262172 FUH262172:FWJ262172 GED262172:GGF262172 GNZ262172:GQB262172 GXV262172:GZX262172 HHR262172:HJT262172 HRN262172:HTP262172 IBJ262172:IDL262172 ILF262172:INH262172 IVB262172:IXD262172 JEX262172:JGZ262172 JOT262172:JQV262172 JYP262172:KAR262172 KIL262172:KKN262172 KSH262172:KUJ262172 LCD262172:LEF262172 LLZ262172:LOB262172 LVV262172:LXX262172 MFR262172:MHT262172 MPN262172:MRP262172 MZJ262172:NBL262172 NJF262172:NLH262172 NTB262172:NVD262172 OCX262172:OEZ262172 OMT262172:OOV262172 OWP262172:OYR262172 PGL262172:PIN262172 PQH262172:PSJ262172 QAD262172:QCF262172 QJZ262172:QMB262172 QTV262172:QVX262172 RDR262172:RFT262172 RNN262172:RPP262172 RXJ262172:RZL262172 SHF262172:SJH262172 SRB262172:STD262172 TAX262172:TCZ262172 TKT262172:TMV262172 TUP262172:TWR262172 UEL262172:UGN262172 UOH262172:UQJ262172 UYD262172:VAF262172 VHZ262172:VKB262172 VRV262172:VTX262172 WBR262172:WDT262172 WLN262172:WNP262172 WVJ262172:WXL262172 B327708:BD327708 IX327708:KZ327708 ST327708:UV327708 ACP327708:AER327708 AML327708:AON327708 AWH327708:AYJ327708 BGD327708:BIF327708 BPZ327708:BSB327708 BZV327708:CBX327708 CJR327708:CLT327708 CTN327708:CVP327708 DDJ327708:DFL327708 DNF327708:DPH327708 DXB327708:DZD327708 EGX327708:EIZ327708 EQT327708:ESV327708 FAP327708:FCR327708 FKL327708:FMN327708 FUH327708:FWJ327708 GED327708:GGF327708 GNZ327708:GQB327708 GXV327708:GZX327708 HHR327708:HJT327708 HRN327708:HTP327708 IBJ327708:IDL327708 ILF327708:INH327708 IVB327708:IXD327708 JEX327708:JGZ327708 JOT327708:JQV327708 JYP327708:KAR327708 KIL327708:KKN327708 KSH327708:KUJ327708 LCD327708:LEF327708 LLZ327708:LOB327708 LVV327708:LXX327708 MFR327708:MHT327708 MPN327708:MRP327708 MZJ327708:NBL327708 NJF327708:NLH327708 NTB327708:NVD327708 OCX327708:OEZ327708 OMT327708:OOV327708 OWP327708:OYR327708 PGL327708:PIN327708 PQH327708:PSJ327708 QAD327708:QCF327708 QJZ327708:QMB327708 QTV327708:QVX327708 RDR327708:RFT327708 RNN327708:RPP327708 RXJ327708:RZL327708 SHF327708:SJH327708 SRB327708:STD327708 TAX327708:TCZ327708 TKT327708:TMV327708 TUP327708:TWR327708 UEL327708:UGN327708 UOH327708:UQJ327708 UYD327708:VAF327708 VHZ327708:VKB327708 VRV327708:VTX327708 WBR327708:WDT327708 WLN327708:WNP327708 WVJ327708:WXL327708 B393244:BD393244 IX393244:KZ393244 ST393244:UV393244 ACP393244:AER393244 AML393244:AON393244 AWH393244:AYJ393244 BGD393244:BIF393244 BPZ393244:BSB393244 BZV393244:CBX393244 CJR393244:CLT393244 CTN393244:CVP393244 DDJ393244:DFL393244 DNF393244:DPH393244 DXB393244:DZD393244 EGX393244:EIZ393244 EQT393244:ESV393244 FAP393244:FCR393244 FKL393244:FMN393244 FUH393244:FWJ393244 GED393244:GGF393244 GNZ393244:GQB393244 GXV393244:GZX393244 HHR393244:HJT393244 HRN393244:HTP393244 IBJ393244:IDL393244 ILF393244:INH393244 IVB393244:IXD393244 JEX393244:JGZ393244 JOT393244:JQV393244 JYP393244:KAR393244 KIL393244:KKN393244 KSH393244:KUJ393244 LCD393244:LEF393244 LLZ393244:LOB393244 LVV393244:LXX393244 MFR393244:MHT393244 MPN393244:MRP393244 MZJ393244:NBL393244 NJF393244:NLH393244 NTB393244:NVD393244 OCX393244:OEZ393244 OMT393244:OOV393244 OWP393244:OYR393244 PGL393244:PIN393244 PQH393244:PSJ393244 QAD393244:QCF393244 QJZ393244:QMB393244 QTV393244:QVX393244 RDR393244:RFT393244 RNN393244:RPP393244 RXJ393244:RZL393244 SHF393244:SJH393244 SRB393244:STD393244 TAX393244:TCZ393244 TKT393244:TMV393244 TUP393244:TWR393244 UEL393244:UGN393244 UOH393244:UQJ393244 UYD393244:VAF393244 VHZ393244:VKB393244 VRV393244:VTX393244 WBR393244:WDT393244 WLN393244:WNP393244 WVJ393244:WXL393244 B458780:BD458780 IX458780:KZ458780 ST458780:UV458780 ACP458780:AER458780 AML458780:AON458780 AWH458780:AYJ458780 BGD458780:BIF458780 BPZ458780:BSB458780 BZV458780:CBX458780 CJR458780:CLT458780 CTN458780:CVP458780 DDJ458780:DFL458780 DNF458780:DPH458780 DXB458780:DZD458780 EGX458780:EIZ458780 EQT458780:ESV458780 FAP458780:FCR458780 FKL458780:FMN458780 FUH458780:FWJ458780 GED458780:GGF458780 GNZ458780:GQB458780 GXV458780:GZX458780 HHR458780:HJT458780 HRN458780:HTP458780 IBJ458780:IDL458780 ILF458780:INH458780 IVB458780:IXD458780 JEX458780:JGZ458780 JOT458780:JQV458780 JYP458780:KAR458780 KIL458780:KKN458780 KSH458780:KUJ458780 LCD458780:LEF458780 LLZ458780:LOB458780 LVV458780:LXX458780 MFR458780:MHT458780 MPN458780:MRP458780 MZJ458780:NBL458780 NJF458780:NLH458780 NTB458780:NVD458780 OCX458780:OEZ458780 OMT458780:OOV458780 OWP458780:OYR458780 PGL458780:PIN458780 PQH458780:PSJ458780 QAD458780:QCF458780 QJZ458780:QMB458780 QTV458780:QVX458780 RDR458780:RFT458780 RNN458780:RPP458780 RXJ458780:RZL458780 SHF458780:SJH458780 SRB458780:STD458780 TAX458780:TCZ458780 TKT458780:TMV458780 TUP458780:TWR458780 UEL458780:UGN458780 UOH458780:UQJ458780 UYD458780:VAF458780 VHZ458780:VKB458780 VRV458780:VTX458780 WBR458780:WDT458780 WLN458780:WNP458780 WVJ458780:WXL458780 B524316:BD524316 IX524316:KZ524316 ST524316:UV524316 ACP524316:AER524316 AML524316:AON524316 AWH524316:AYJ524316 BGD524316:BIF524316 BPZ524316:BSB524316 BZV524316:CBX524316 CJR524316:CLT524316 CTN524316:CVP524316 DDJ524316:DFL524316 DNF524316:DPH524316 DXB524316:DZD524316 EGX524316:EIZ524316 EQT524316:ESV524316 FAP524316:FCR524316 FKL524316:FMN524316 FUH524316:FWJ524316 GED524316:GGF524316 GNZ524316:GQB524316 GXV524316:GZX524316 HHR524316:HJT524316 HRN524316:HTP524316 IBJ524316:IDL524316 ILF524316:INH524316 IVB524316:IXD524316 JEX524316:JGZ524316 JOT524316:JQV524316 JYP524316:KAR524316 KIL524316:KKN524316 KSH524316:KUJ524316 LCD524316:LEF524316 LLZ524316:LOB524316 LVV524316:LXX524316 MFR524316:MHT524316 MPN524316:MRP524316 MZJ524316:NBL524316 NJF524316:NLH524316 NTB524316:NVD524316 OCX524316:OEZ524316 OMT524316:OOV524316 OWP524316:OYR524316 PGL524316:PIN524316 PQH524316:PSJ524316 QAD524316:QCF524316 QJZ524316:QMB524316 QTV524316:QVX524316 RDR524316:RFT524316 RNN524316:RPP524316 RXJ524316:RZL524316 SHF524316:SJH524316 SRB524316:STD524316 TAX524316:TCZ524316 TKT524316:TMV524316 TUP524316:TWR524316 UEL524316:UGN524316 UOH524316:UQJ524316 UYD524316:VAF524316 VHZ524316:VKB524316 VRV524316:VTX524316 WBR524316:WDT524316 WLN524316:WNP524316 WVJ524316:WXL524316 B589852:BD589852 IX589852:KZ589852 ST589852:UV589852 ACP589852:AER589852 AML589852:AON589852 AWH589852:AYJ589852 BGD589852:BIF589852 BPZ589852:BSB589852 BZV589852:CBX589852 CJR589852:CLT589852 CTN589852:CVP589852 DDJ589852:DFL589852 DNF589852:DPH589852 DXB589852:DZD589852 EGX589852:EIZ589852 EQT589852:ESV589852 FAP589852:FCR589852 FKL589852:FMN589852 FUH589852:FWJ589852 GED589852:GGF589852 GNZ589852:GQB589852 GXV589852:GZX589852 HHR589852:HJT589852 HRN589852:HTP589852 IBJ589852:IDL589852 ILF589852:INH589852 IVB589852:IXD589852 JEX589852:JGZ589852 JOT589852:JQV589852 JYP589852:KAR589852 KIL589852:KKN589852 KSH589852:KUJ589852 LCD589852:LEF589852 LLZ589852:LOB589852 LVV589852:LXX589852 MFR589852:MHT589852 MPN589852:MRP589852 MZJ589852:NBL589852 NJF589852:NLH589852 NTB589852:NVD589852 OCX589852:OEZ589852 OMT589852:OOV589852 OWP589852:OYR589852 PGL589852:PIN589852 PQH589852:PSJ589852 QAD589852:QCF589852 QJZ589852:QMB589852 QTV589852:QVX589852 RDR589852:RFT589852 RNN589852:RPP589852 RXJ589852:RZL589852 SHF589852:SJH589852 SRB589852:STD589852 TAX589852:TCZ589852 TKT589852:TMV589852 TUP589852:TWR589852 UEL589852:UGN589852 UOH589852:UQJ589852 UYD589852:VAF589852 VHZ589852:VKB589852 VRV589852:VTX589852 WBR589852:WDT589852 WLN589852:WNP589852 WVJ589852:WXL589852 B655388:BD655388 IX655388:KZ655388 ST655388:UV655388 ACP655388:AER655388 AML655388:AON655388 AWH655388:AYJ655388 BGD655388:BIF655388 BPZ655388:BSB655388 BZV655388:CBX655388 CJR655388:CLT655388 CTN655388:CVP655388 DDJ655388:DFL655388 DNF655388:DPH655388 DXB655388:DZD655388 EGX655388:EIZ655388 EQT655388:ESV655388 FAP655388:FCR655388 FKL655388:FMN655388 FUH655388:FWJ655388 GED655388:GGF655388 GNZ655388:GQB655388 GXV655388:GZX655388 HHR655388:HJT655388 HRN655388:HTP655388 IBJ655388:IDL655388 ILF655388:INH655388 IVB655388:IXD655388 JEX655388:JGZ655388 JOT655388:JQV655388 JYP655388:KAR655388 KIL655388:KKN655388 KSH655388:KUJ655388 LCD655388:LEF655388 LLZ655388:LOB655388 LVV655388:LXX655388 MFR655388:MHT655388 MPN655388:MRP655388 MZJ655388:NBL655388 NJF655388:NLH655388 NTB655388:NVD655388 OCX655388:OEZ655388 OMT655388:OOV655388 OWP655388:OYR655388 PGL655388:PIN655388 PQH655388:PSJ655388 QAD655388:QCF655388 QJZ655388:QMB655388 QTV655388:QVX655388 RDR655388:RFT655388 RNN655388:RPP655388 RXJ655388:RZL655388 SHF655388:SJH655388 SRB655388:STD655388 TAX655388:TCZ655388 TKT655388:TMV655388 TUP655388:TWR655388 UEL655388:UGN655388 UOH655388:UQJ655388 UYD655388:VAF655388 VHZ655388:VKB655388 VRV655388:VTX655388 WBR655388:WDT655388 WLN655388:WNP655388 WVJ655388:WXL655388 B720924:BD720924 IX720924:KZ720924 ST720924:UV720924 ACP720924:AER720924 AML720924:AON720924 AWH720924:AYJ720924 BGD720924:BIF720924 BPZ720924:BSB720924 BZV720924:CBX720924 CJR720924:CLT720924 CTN720924:CVP720924 DDJ720924:DFL720924 DNF720924:DPH720924 DXB720924:DZD720924 EGX720924:EIZ720924 EQT720924:ESV720924 FAP720924:FCR720924 FKL720924:FMN720924 FUH720924:FWJ720924 GED720924:GGF720924 GNZ720924:GQB720924 GXV720924:GZX720924 HHR720924:HJT720924 HRN720924:HTP720924 IBJ720924:IDL720924 ILF720924:INH720924 IVB720924:IXD720924 JEX720924:JGZ720924 JOT720924:JQV720924 JYP720924:KAR720924 KIL720924:KKN720924 KSH720924:KUJ720924 LCD720924:LEF720924 LLZ720924:LOB720924 LVV720924:LXX720924 MFR720924:MHT720924 MPN720924:MRP720924 MZJ720924:NBL720924 NJF720924:NLH720924 NTB720924:NVD720924 OCX720924:OEZ720924 OMT720924:OOV720924 OWP720924:OYR720924 PGL720924:PIN720924 PQH720924:PSJ720924 QAD720924:QCF720924 QJZ720924:QMB720924 QTV720924:QVX720924 RDR720924:RFT720924 RNN720924:RPP720924 RXJ720924:RZL720924 SHF720924:SJH720924 SRB720924:STD720924 TAX720924:TCZ720924 TKT720924:TMV720924 TUP720924:TWR720924 UEL720924:UGN720924 UOH720924:UQJ720924 UYD720924:VAF720924 VHZ720924:VKB720924 VRV720924:VTX720924 WBR720924:WDT720924 WLN720924:WNP720924 WVJ720924:WXL720924 B786460:BD786460 IX786460:KZ786460 ST786460:UV786460 ACP786460:AER786460 AML786460:AON786460 AWH786460:AYJ786460 BGD786460:BIF786460 BPZ786460:BSB786460 BZV786460:CBX786460 CJR786460:CLT786460 CTN786460:CVP786460 DDJ786460:DFL786460 DNF786460:DPH786460 DXB786460:DZD786460 EGX786460:EIZ786460 EQT786460:ESV786460 FAP786460:FCR786460 FKL786460:FMN786460 FUH786460:FWJ786460 GED786460:GGF786460 GNZ786460:GQB786460 GXV786460:GZX786460 HHR786460:HJT786460 HRN786460:HTP786460 IBJ786460:IDL786460 ILF786460:INH786460 IVB786460:IXD786460 JEX786460:JGZ786460 JOT786460:JQV786460 JYP786460:KAR786460 KIL786460:KKN786460 KSH786460:KUJ786460 LCD786460:LEF786460 LLZ786460:LOB786460 LVV786460:LXX786460 MFR786460:MHT786460 MPN786460:MRP786460 MZJ786460:NBL786460 NJF786460:NLH786460 NTB786460:NVD786460 OCX786460:OEZ786460 OMT786460:OOV786460 OWP786460:OYR786460 PGL786460:PIN786460 PQH786460:PSJ786460 QAD786460:QCF786460 QJZ786460:QMB786460 QTV786460:QVX786460 RDR786460:RFT786460 RNN786460:RPP786460 RXJ786460:RZL786460 SHF786460:SJH786460 SRB786460:STD786460 TAX786460:TCZ786460 TKT786460:TMV786460 TUP786460:TWR786460 UEL786460:UGN786460 UOH786460:UQJ786460 UYD786460:VAF786460 VHZ786460:VKB786460 VRV786460:VTX786460 WBR786460:WDT786460 WLN786460:WNP786460 WVJ786460:WXL786460 B851996:BD851996 IX851996:KZ851996 ST851996:UV851996 ACP851996:AER851996 AML851996:AON851996 AWH851996:AYJ851996 BGD851996:BIF851996 BPZ851996:BSB851996 BZV851996:CBX851996 CJR851996:CLT851996 CTN851996:CVP851996 DDJ851996:DFL851996 DNF851996:DPH851996 DXB851996:DZD851996 EGX851996:EIZ851996 EQT851996:ESV851996 FAP851996:FCR851996 FKL851996:FMN851996 FUH851996:FWJ851996 GED851996:GGF851996 GNZ851996:GQB851996 GXV851996:GZX851996 HHR851996:HJT851996 HRN851996:HTP851996 IBJ851996:IDL851996 ILF851996:INH851996 IVB851996:IXD851996 JEX851996:JGZ851996 JOT851996:JQV851996 JYP851996:KAR851996 KIL851996:KKN851996 KSH851996:KUJ851996 LCD851996:LEF851996 LLZ851996:LOB851996 LVV851996:LXX851996 MFR851996:MHT851996 MPN851996:MRP851996 MZJ851996:NBL851996 NJF851996:NLH851996 NTB851996:NVD851996 OCX851996:OEZ851996 OMT851996:OOV851996 OWP851996:OYR851996 PGL851996:PIN851996 PQH851996:PSJ851996 QAD851996:QCF851996 QJZ851996:QMB851996 QTV851996:QVX851996 RDR851996:RFT851996 RNN851996:RPP851996 RXJ851996:RZL851996 SHF851996:SJH851996 SRB851996:STD851996 TAX851996:TCZ851996 TKT851996:TMV851996 TUP851996:TWR851996 UEL851996:UGN851996 UOH851996:UQJ851996 UYD851996:VAF851996 VHZ851996:VKB851996 VRV851996:VTX851996 WBR851996:WDT851996 WLN851996:WNP851996 WVJ851996:WXL851996 B917532:BD917532 IX917532:KZ917532 ST917532:UV917532 ACP917532:AER917532 AML917532:AON917532 AWH917532:AYJ917532 BGD917532:BIF917532 BPZ917532:BSB917532 BZV917532:CBX917532 CJR917532:CLT917532 CTN917532:CVP917532 DDJ917532:DFL917532 DNF917532:DPH917532 DXB917532:DZD917532 EGX917532:EIZ917532 EQT917532:ESV917532 FAP917532:FCR917532 FKL917532:FMN917532 FUH917532:FWJ917532 GED917532:GGF917532 GNZ917532:GQB917532 GXV917532:GZX917532 HHR917532:HJT917532 HRN917532:HTP917532 IBJ917532:IDL917532 ILF917532:INH917532 IVB917532:IXD917532 JEX917532:JGZ917532 JOT917532:JQV917532 JYP917532:KAR917532 KIL917532:KKN917532 KSH917532:KUJ917532 LCD917532:LEF917532 LLZ917532:LOB917532 LVV917532:LXX917532 MFR917532:MHT917532 MPN917532:MRP917532 MZJ917532:NBL917532 NJF917532:NLH917532 NTB917532:NVD917532 OCX917532:OEZ917532 OMT917532:OOV917532 OWP917532:OYR917532 PGL917532:PIN917532 PQH917532:PSJ917532 QAD917532:QCF917532 QJZ917532:QMB917532 QTV917532:QVX917532 RDR917532:RFT917532 RNN917532:RPP917532 RXJ917532:RZL917532 SHF917532:SJH917532 SRB917532:STD917532 TAX917532:TCZ917532 TKT917532:TMV917532 TUP917532:TWR917532 UEL917532:UGN917532 UOH917532:UQJ917532 UYD917532:VAF917532 VHZ917532:VKB917532 VRV917532:VTX917532 WBR917532:WDT917532 WLN917532:WNP917532 WVJ917532:WXL917532 B983068:BD983068 IX983068:KZ983068 ST983068:UV983068 ACP983068:AER983068 AML983068:AON983068 AWH983068:AYJ983068 BGD983068:BIF983068 BPZ983068:BSB983068 BZV983068:CBX983068 CJR983068:CLT983068 CTN983068:CVP983068 DDJ983068:DFL983068 DNF983068:DPH983068 DXB983068:DZD983068 EGX983068:EIZ983068 EQT983068:ESV983068 FAP983068:FCR983068 FKL983068:FMN983068 FUH983068:FWJ983068 GED983068:GGF983068 GNZ983068:GQB983068 GXV983068:GZX983068 HHR983068:HJT983068 HRN983068:HTP983068 IBJ983068:IDL983068 ILF983068:INH983068 IVB983068:IXD983068 JEX983068:JGZ983068 JOT983068:JQV983068 JYP983068:KAR983068 KIL983068:KKN983068 KSH983068:KUJ983068 LCD983068:LEF983068 LLZ983068:LOB983068 LVV983068:LXX983068 MFR983068:MHT983068 MPN983068:MRP983068 MZJ983068:NBL983068 NJF983068:NLH983068 NTB983068:NVD983068 OCX983068:OEZ983068 OMT983068:OOV983068 OWP983068:OYR983068 PGL983068:PIN983068 PQH983068:PSJ983068 QAD983068:QCF983068 QJZ983068:QMB983068 QTV983068:QVX983068 RDR983068:RFT983068 RNN983068:RPP983068 RXJ983068:RZL983068 SHF983068:SJH983068 SRB983068:STD983068 TAX983068:TCZ983068 TKT983068:TMV983068 TUP983068:TWR983068 UEL983068:UGN983068 UOH983068:UQJ983068 UYD983068:VAF983068 VHZ983068:VKB983068 VRV983068:VTX983068 WBR983068:WDT983068 WLN983068:WNP983068 WVJ983068:WXL983068" xr:uid="{3C8EAEAB-F2E6-41D5-9ED0-74EEAA8A7D38}"/>
    <dataValidation allowBlank="1" showInputMessage="1" showErrorMessage="1" promptTitle="DOBA REALIZACE" sqref="B21:BD21 IX21:KZ21 ST21:UV21 ACP21:AER21 AML21:AON21 AWH21:AYJ21 BGD21:BIF21 BPZ21:BSB21 BZV21:CBX21 CJR21:CLT21 CTN21:CVP21 DDJ21:DFL21 DNF21:DPH21 DXB21:DZD21 EGX21:EIZ21 EQT21:ESV21 FAP21:FCR21 FKL21:FMN21 FUH21:FWJ21 GED21:GGF21 GNZ21:GQB21 GXV21:GZX21 HHR21:HJT21 HRN21:HTP21 IBJ21:IDL21 ILF21:INH21 IVB21:IXD21 JEX21:JGZ21 JOT21:JQV21 JYP21:KAR21 KIL21:KKN21 KSH21:KUJ21 LCD21:LEF21 LLZ21:LOB21 LVV21:LXX21 MFR21:MHT21 MPN21:MRP21 MZJ21:NBL21 NJF21:NLH21 NTB21:NVD21 OCX21:OEZ21 OMT21:OOV21 OWP21:OYR21 PGL21:PIN21 PQH21:PSJ21 QAD21:QCF21 QJZ21:QMB21 QTV21:QVX21 RDR21:RFT21 RNN21:RPP21 RXJ21:RZL21 SHF21:SJH21 SRB21:STD21 TAX21:TCZ21 TKT21:TMV21 TUP21:TWR21 UEL21:UGN21 UOH21:UQJ21 UYD21:VAF21 VHZ21:VKB21 VRV21:VTX21 WBR21:WDT21 WLN21:WNP21 WVJ21:WXL21 B65536:BD65536 IX65536:KZ65536 ST65536:UV65536 ACP65536:AER65536 AML65536:AON65536 AWH65536:AYJ65536 BGD65536:BIF65536 BPZ65536:BSB65536 BZV65536:CBX65536 CJR65536:CLT65536 CTN65536:CVP65536 DDJ65536:DFL65536 DNF65536:DPH65536 DXB65536:DZD65536 EGX65536:EIZ65536 EQT65536:ESV65536 FAP65536:FCR65536 FKL65536:FMN65536 FUH65536:FWJ65536 GED65536:GGF65536 GNZ65536:GQB65536 GXV65536:GZX65536 HHR65536:HJT65536 HRN65536:HTP65536 IBJ65536:IDL65536 ILF65536:INH65536 IVB65536:IXD65536 JEX65536:JGZ65536 JOT65536:JQV65536 JYP65536:KAR65536 KIL65536:KKN65536 KSH65536:KUJ65536 LCD65536:LEF65536 LLZ65536:LOB65536 LVV65536:LXX65536 MFR65536:MHT65536 MPN65536:MRP65536 MZJ65536:NBL65536 NJF65536:NLH65536 NTB65536:NVD65536 OCX65536:OEZ65536 OMT65536:OOV65536 OWP65536:OYR65536 PGL65536:PIN65536 PQH65536:PSJ65536 QAD65536:QCF65536 QJZ65536:QMB65536 QTV65536:QVX65536 RDR65536:RFT65536 RNN65536:RPP65536 RXJ65536:RZL65536 SHF65536:SJH65536 SRB65536:STD65536 TAX65536:TCZ65536 TKT65536:TMV65536 TUP65536:TWR65536 UEL65536:UGN65536 UOH65536:UQJ65536 UYD65536:VAF65536 VHZ65536:VKB65536 VRV65536:VTX65536 WBR65536:WDT65536 WLN65536:WNP65536 WVJ65536:WXL65536 B131072:BD131072 IX131072:KZ131072 ST131072:UV131072 ACP131072:AER131072 AML131072:AON131072 AWH131072:AYJ131072 BGD131072:BIF131072 BPZ131072:BSB131072 BZV131072:CBX131072 CJR131072:CLT131072 CTN131072:CVP131072 DDJ131072:DFL131072 DNF131072:DPH131072 DXB131072:DZD131072 EGX131072:EIZ131072 EQT131072:ESV131072 FAP131072:FCR131072 FKL131072:FMN131072 FUH131072:FWJ131072 GED131072:GGF131072 GNZ131072:GQB131072 GXV131072:GZX131072 HHR131072:HJT131072 HRN131072:HTP131072 IBJ131072:IDL131072 ILF131072:INH131072 IVB131072:IXD131072 JEX131072:JGZ131072 JOT131072:JQV131072 JYP131072:KAR131072 KIL131072:KKN131072 KSH131072:KUJ131072 LCD131072:LEF131072 LLZ131072:LOB131072 LVV131072:LXX131072 MFR131072:MHT131072 MPN131072:MRP131072 MZJ131072:NBL131072 NJF131072:NLH131072 NTB131072:NVD131072 OCX131072:OEZ131072 OMT131072:OOV131072 OWP131072:OYR131072 PGL131072:PIN131072 PQH131072:PSJ131072 QAD131072:QCF131072 QJZ131072:QMB131072 QTV131072:QVX131072 RDR131072:RFT131072 RNN131072:RPP131072 RXJ131072:RZL131072 SHF131072:SJH131072 SRB131072:STD131072 TAX131072:TCZ131072 TKT131072:TMV131072 TUP131072:TWR131072 UEL131072:UGN131072 UOH131072:UQJ131072 UYD131072:VAF131072 VHZ131072:VKB131072 VRV131072:VTX131072 WBR131072:WDT131072 WLN131072:WNP131072 WVJ131072:WXL131072 B196608:BD196608 IX196608:KZ196608 ST196608:UV196608 ACP196608:AER196608 AML196608:AON196608 AWH196608:AYJ196608 BGD196608:BIF196608 BPZ196608:BSB196608 BZV196608:CBX196608 CJR196608:CLT196608 CTN196608:CVP196608 DDJ196608:DFL196608 DNF196608:DPH196608 DXB196608:DZD196608 EGX196608:EIZ196608 EQT196608:ESV196608 FAP196608:FCR196608 FKL196608:FMN196608 FUH196608:FWJ196608 GED196608:GGF196608 GNZ196608:GQB196608 GXV196608:GZX196608 HHR196608:HJT196608 HRN196608:HTP196608 IBJ196608:IDL196608 ILF196608:INH196608 IVB196608:IXD196608 JEX196608:JGZ196608 JOT196608:JQV196608 JYP196608:KAR196608 KIL196608:KKN196608 KSH196608:KUJ196608 LCD196608:LEF196608 LLZ196608:LOB196608 LVV196608:LXX196608 MFR196608:MHT196608 MPN196608:MRP196608 MZJ196608:NBL196608 NJF196608:NLH196608 NTB196608:NVD196608 OCX196608:OEZ196608 OMT196608:OOV196608 OWP196608:OYR196608 PGL196608:PIN196608 PQH196608:PSJ196608 QAD196608:QCF196608 QJZ196608:QMB196608 QTV196608:QVX196608 RDR196608:RFT196608 RNN196608:RPP196608 RXJ196608:RZL196608 SHF196608:SJH196608 SRB196608:STD196608 TAX196608:TCZ196608 TKT196608:TMV196608 TUP196608:TWR196608 UEL196608:UGN196608 UOH196608:UQJ196608 UYD196608:VAF196608 VHZ196608:VKB196608 VRV196608:VTX196608 WBR196608:WDT196608 WLN196608:WNP196608 WVJ196608:WXL196608 B262144:BD262144 IX262144:KZ262144 ST262144:UV262144 ACP262144:AER262144 AML262144:AON262144 AWH262144:AYJ262144 BGD262144:BIF262144 BPZ262144:BSB262144 BZV262144:CBX262144 CJR262144:CLT262144 CTN262144:CVP262144 DDJ262144:DFL262144 DNF262144:DPH262144 DXB262144:DZD262144 EGX262144:EIZ262144 EQT262144:ESV262144 FAP262144:FCR262144 FKL262144:FMN262144 FUH262144:FWJ262144 GED262144:GGF262144 GNZ262144:GQB262144 GXV262144:GZX262144 HHR262144:HJT262144 HRN262144:HTP262144 IBJ262144:IDL262144 ILF262144:INH262144 IVB262144:IXD262144 JEX262144:JGZ262144 JOT262144:JQV262144 JYP262144:KAR262144 KIL262144:KKN262144 KSH262144:KUJ262144 LCD262144:LEF262144 LLZ262144:LOB262144 LVV262144:LXX262144 MFR262144:MHT262144 MPN262144:MRP262144 MZJ262144:NBL262144 NJF262144:NLH262144 NTB262144:NVD262144 OCX262144:OEZ262144 OMT262144:OOV262144 OWP262144:OYR262144 PGL262144:PIN262144 PQH262144:PSJ262144 QAD262144:QCF262144 QJZ262144:QMB262144 QTV262144:QVX262144 RDR262144:RFT262144 RNN262144:RPP262144 RXJ262144:RZL262144 SHF262144:SJH262144 SRB262144:STD262144 TAX262144:TCZ262144 TKT262144:TMV262144 TUP262144:TWR262144 UEL262144:UGN262144 UOH262144:UQJ262144 UYD262144:VAF262144 VHZ262144:VKB262144 VRV262144:VTX262144 WBR262144:WDT262144 WLN262144:WNP262144 WVJ262144:WXL262144 B327680:BD327680 IX327680:KZ327680 ST327680:UV327680 ACP327680:AER327680 AML327680:AON327680 AWH327680:AYJ327680 BGD327680:BIF327680 BPZ327680:BSB327680 BZV327680:CBX327680 CJR327680:CLT327680 CTN327680:CVP327680 DDJ327680:DFL327680 DNF327680:DPH327680 DXB327680:DZD327680 EGX327680:EIZ327680 EQT327680:ESV327680 FAP327680:FCR327680 FKL327680:FMN327680 FUH327680:FWJ327680 GED327680:GGF327680 GNZ327680:GQB327680 GXV327680:GZX327680 HHR327680:HJT327680 HRN327680:HTP327680 IBJ327680:IDL327680 ILF327680:INH327680 IVB327680:IXD327680 JEX327680:JGZ327680 JOT327680:JQV327680 JYP327680:KAR327680 KIL327680:KKN327680 KSH327680:KUJ327680 LCD327680:LEF327680 LLZ327680:LOB327680 LVV327680:LXX327680 MFR327680:MHT327680 MPN327680:MRP327680 MZJ327680:NBL327680 NJF327680:NLH327680 NTB327680:NVD327680 OCX327680:OEZ327680 OMT327680:OOV327680 OWP327680:OYR327680 PGL327680:PIN327680 PQH327680:PSJ327680 QAD327680:QCF327680 QJZ327680:QMB327680 QTV327680:QVX327680 RDR327680:RFT327680 RNN327680:RPP327680 RXJ327680:RZL327680 SHF327680:SJH327680 SRB327680:STD327680 TAX327680:TCZ327680 TKT327680:TMV327680 TUP327680:TWR327680 UEL327680:UGN327680 UOH327680:UQJ327680 UYD327680:VAF327680 VHZ327680:VKB327680 VRV327680:VTX327680 WBR327680:WDT327680 WLN327680:WNP327680 WVJ327680:WXL327680 B393216:BD393216 IX393216:KZ393216 ST393216:UV393216 ACP393216:AER393216 AML393216:AON393216 AWH393216:AYJ393216 BGD393216:BIF393216 BPZ393216:BSB393216 BZV393216:CBX393216 CJR393216:CLT393216 CTN393216:CVP393216 DDJ393216:DFL393216 DNF393216:DPH393216 DXB393216:DZD393216 EGX393216:EIZ393216 EQT393216:ESV393216 FAP393216:FCR393216 FKL393216:FMN393216 FUH393216:FWJ393216 GED393216:GGF393216 GNZ393216:GQB393216 GXV393216:GZX393216 HHR393216:HJT393216 HRN393216:HTP393216 IBJ393216:IDL393216 ILF393216:INH393216 IVB393216:IXD393216 JEX393216:JGZ393216 JOT393216:JQV393216 JYP393216:KAR393216 KIL393216:KKN393216 KSH393216:KUJ393216 LCD393216:LEF393216 LLZ393216:LOB393216 LVV393216:LXX393216 MFR393216:MHT393216 MPN393216:MRP393216 MZJ393216:NBL393216 NJF393216:NLH393216 NTB393216:NVD393216 OCX393216:OEZ393216 OMT393216:OOV393216 OWP393216:OYR393216 PGL393216:PIN393216 PQH393216:PSJ393216 QAD393216:QCF393216 QJZ393216:QMB393216 QTV393216:QVX393216 RDR393216:RFT393216 RNN393216:RPP393216 RXJ393216:RZL393216 SHF393216:SJH393216 SRB393216:STD393216 TAX393216:TCZ393216 TKT393216:TMV393216 TUP393216:TWR393216 UEL393216:UGN393216 UOH393216:UQJ393216 UYD393216:VAF393216 VHZ393216:VKB393216 VRV393216:VTX393216 WBR393216:WDT393216 WLN393216:WNP393216 WVJ393216:WXL393216 B458752:BD458752 IX458752:KZ458752 ST458752:UV458752 ACP458752:AER458752 AML458752:AON458752 AWH458752:AYJ458752 BGD458752:BIF458752 BPZ458752:BSB458752 BZV458752:CBX458752 CJR458752:CLT458752 CTN458752:CVP458752 DDJ458752:DFL458752 DNF458752:DPH458752 DXB458752:DZD458752 EGX458752:EIZ458752 EQT458752:ESV458752 FAP458752:FCR458752 FKL458752:FMN458752 FUH458752:FWJ458752 GED458752:GGF458752 GNZ458752:GQB458752 GXV458752:GZX458752 HHR458752:HJT458752 HRN458752:HTP458752 IBJ458752:IDL458752 ILF458752:INH458752 IVB458752:IXD458752 JEX458752:JGZ458752 JOT458752:JQV458752 JYP458752:KAR458752 KIL458752:KKN458752 KSH458752:KUJ458752 LCD458752:LEF458752 LLZ458752:LOB458752 LVV458752:LXX458752 MFR458752:MHT458752 MPN458752:MRP458752 MZJ458752:NBL458752 NJF458752:NLH458752 NTB458752:NVD458752 OCX458752:OEZ458752 OMT458752:OOV458752 OWP458752:OYR458752 PGL458752:PIN458752 PQH458752:PSJ458752 QAD458752:QCF458752 QJZ458752:QMB458752 QTV458752:QVX458752 RDR458752:RFT458752 RNN458752:RPP458752 RXJ458752:RZL458752 SHF458752:SJH458752 SRB458752:STD458752 TAX458752:TCZ458752 TKT458752:TMV458752 TUP458752:TWR458752 UEL458752:UGN458752 UOH458752:UQJ458752 UYD458752:VAF458752 VHZ458752:VKB458752 VRV458752:VTX458752 WBR458752:WDT458752 WLN458752:WNP458752 WVJ458752:WXL458752 B524288:BD524288 IX524288:KZ524288 ST524288:UV524288 ACP524288:AER524288 AML524288:AON524288 AWH524288:AYJ524288 BGD524288:BIF524288 BPZ524288:BSB524288 BZV524288:CBX524288 CJR524288:CLT524288 CTN524288:CVP524288 DDJ524288:DFL524288 DNF524288:DPH524288 DXB524288:DZD524288 EGX524288:EIZ524288 EQT524288:ESV524288 FAP524288:FCR524288 FKL524288:FMN524288 FUH524288:FWJ524288 GED524288:GGF524288 GNZ524288:GQB524288 GXV524288:GZX524288 HHR524288:HJT524288 HRN524288:HTP524288 IBJ524288:IDL524288 ILF524288:INH524288 IVB524288:IXD524288 JEX524288:JGZ524288 JOT524288:JQV524288 JYP524288:KAR524288 KIL524288:KKN524288 KSH524288:KUJ524288 LCD524288:LEF524288 LLZ524288:LOB524288 LVV524288:LXX524288 MFR524288:MHT524288 MPN524288:MRP524288 MZJ524288:NBL524288 NJF524288:NLH524288 NTB524288:NVD524288 OCX524288:OEZ524288 OMT524288:OOV524288 OWP524288:OYR524288 PGL524288:PIN524288 PQH524288:PSJ524288 QAD524288:QCF524288 QJZ524288:QMB524288 QTV524288:QVX524288 RDR524288:RFT524288 RNN524288:RPP524288 RXJ524288:RZL524288 SHF524288:SJH524288 SRB524288:STD524288 TAX524288:TCZ524288 TKT524288:TMV524288 TUP524288:TWR524288 UEL524288:UGN524288 UOH524288:UQJ524288 UYD524288:VAF524288 VHZ524288:VKB524288 VRV524288:VTX524288 WBR524288:WDT524288 WLN524288:WNP524288 WVJ524288:WXL524288 B589824:BD589824 IX589824:KZ589824 ST589824:UV589824 ACP589824:AER589824 AML589824:AON589824 AWH589824:AYJ589824 BGD589824:BIF589824 BPZ589824:BSB589824 BZV589824:CBX589824 CJR589824:CLT589824 CTN589824:CVP589824 DDJ589824:DFL589824 DNF589824:DPH589824 DXB589824:DZD589824 EGX589824:EIZ589824 EQT589824:ESV589824 FAP589824:FCR589824 FKL589824:FMN589824 FUH589824:FWJ589824 GED589824:GGF589824 GNZ589824:GQB589824 GXV589824:GZX589824 HHR589824:HJT589824 HRN589824:HTP589824 IBJ589824:IDL589824 ILF589824:INH589824 IVB589824:IXD589824 JEX589824:JGZ589824 JOT589824:JQV589824 JYP589824:KAR589824 KIL589824:KKN589824 KSH589824:KUJ589824 LCD589824:LEF589824 LLZ589824:LOB589824 LVV589824:LXX589824 MFR589824:MHT589824 MPN589824:MRP589824 MZJ589824:NBL589824 NJF589824:NLH589824 NTB589824:NVD589824 OCX589824:OEZ589824 OMT589824:OOV589824 OWP589824:OYR589824 PGL589824:PIN589824 PQH589824:PSJ589824 QAD589824:QCF589824 QJZ589824:QMB589824 QTV589824:QVX589824 RDR589824:RFT589824 RNN589824:RPP589824 RXJ589824:RZL589824 SHF589824:SJH589824 SRB589824:STD589824 TAX589824:TCZ589824 TKT589824:TMV589824 TUP589824:TWR589824 UEL589824:UGN589824 UOH589824:UQJ589824 UYD589824:VAF589824 VHZ589824:VKB589824 VRV589824:VTX589824 WBR589824:WDT589824 WLN589824:WNP589824 WVJ589824:WXL589824 B655360:BD655360 IX655360:KZ655360 ST655360:UV655360 ACP655360:AER655360 AML655360:AON655360 AWH655360:AYJ655360 BGD655360:BIF655360 BPZ655360:BSB655360 BZV655360:CBX655360 CJR655360:CLT655360 CTN655360:CVP655360 DDJ655360:DFL655360 DNF655360:DPH655360 DXB655360:DZD655360 EGX655360:EIZ655360 EQT655360:ESV655360 FAP655360:FCR655360 FKL655360:FMN655360 FUH655360:FWJ655360 GED655360:GGF655360 GNZ655360:GQB655360 GXV655360:GZX655360 HHR655360:HJT655360 HRN655360:HTP655360 IBJ655360:IDL655360 ILF655360:INH655360 IVB655360:IXD655360 JEX655360:JGZ655360 JOT655360:JQV655360 JYP655360:KAR655360 KIL655360:KKN655360 KSH655360:KUJ655360 LCD655360:LEF655360 LLZ655360:LOB655360 LVV655360:LXX655360 MFR655360:MHT655360 MPN655360:MRP655360 MZJ655360:NBL655360 NJF655360:NLH655360 NTB655360:NVD655360 OCX655360:OEZ655360 OMT655360:OOV655360 OWP655360:OYR655360 PGL655360:PIN655360 PQH655360:PSJ655360 QAD655360:QCF655360 QJZ655360:QMB655360 QTV655360:QVX655360 RDR655360:RFT655360 RNN655360:RPP655360 RXJ655360:RZL655360 SHF655360:SJH655360 SRB655360:STD655360 TAX655360:TCZ655360 TKT655360:TMV655360 TUP655360:TWR655360 UEL655360:UGN655360 UOH655360:UQJ655360 UYD655360:VAF655360 VHZ655360:VKB655360 VRV655360:VTX655360 WBR655360:WDT655360 WLN655360:WNP655360 WVJ655360:WXL655360 B720896:BD720896 IX720896:KZ720896 ST720896:UV720896 ACP720896:AER720896 AML720896:AON720896 AWH720896:AYJ720896 BGD720896:BIF720896 BPZ720896:BSB720896 BZV720896:CBX720896 CJR720896:CLT720896 CTN720896:CVP720896 DDJ720896:DFL720896 DNF720896:DPH720896 DXB720896:DZD720896 EGX720896:EIZ720896 EQT720896:ESV720896 FAP720896:FCR720896 FKL720896:FMN720896 FUH720896:FWJ720896 GED720896:GGF720896 GNZ720896:GQB720896 GXV720896:GZX720896 HHR720896:HJT720896 HRN720896:HTP720896 IBJ720896:IDL720896 ILF720896:INH720896 IVB720896:IXD720896 JEX720896:JGZ720896 JOT720896:JQV720896 JYP720896:KAR720896 KIL720896:KKN720896 KSH720896:KUJ720896 LCD720896:LEF720896 LLZ720896:LOB720896 LVV720896:LXX720896 MFR720896:MHT720896 MPN720896:MRP720896 MZJ720896:NBL720896 NJF720896:NLH720896 NTB720896:NVD720896 OCX720896:OEZ720896 OMT720896:OOV720896 OWP720896:OYR720896 PGL720896:PIN720896 PQH720896:PSJ720896 QAD720896:QCF720896 QJZ720896:QMB720896 QTV720896:QVX720896 RDR720896:RFT720896 RNN720896:RPP720896 RXJ720896:RZL720896 SHF720896:SJH720896 SRB720896:STD720896 TAX720896:TCZ720896 TKT720896:TMV720896 TUP720896:TWR720896 UEL720896:UGN720896 UOH720896:UQJ720896 UYD720896:VAF720896 VHZ720896:VKB720896 VRV720896:VTX720896 WBR720896:WDT720896 WLN720896:WNP720896 WVJ720896:WXL720896 B786432:BD786432 IX786432:KZ786432 ST786432:UV786432 ACP786432:AER786432 AML786432:AON786432 AWH786432:AYJ786432 BGD786432:BIF786432 BPZ786432:BSB786432 BZV786432:CBX786432 CJR786432:CLT786432 CTN786432:CVP786432 DDJ786432:DFL786432 DNF786432:DPH786432 DXB786432:DZD786432 EGX786432:EIZ786432 EQT786432:ESV786432 FAP786432:FCR786432 FKL786432:FMN786432 FUH786432:FWJ786432 GED786432:GGF786432 GNZ786432:GQB786432 GXV786432:GZX786432 HHR786432:HJT786432 HRN786432:HTP786432 IBJ786432:IDL786432 ILF786432:INH786432 IVB786432:IXD786432 JEX786432:JGZ786432 JOT786432:JQV786432 JYP786432:KAR786432 KIL786432:KKN786432 KSH786432:KUJ786432 LCD786432:LEF786432 LLZ786432:LOB786432 LVV786432:LXX786432 MFR786432:MHT786432 MPN786432:MRP786432 MZJ786432:NBL786432 NJF786432:NLH786432 NTB786432:NVD786432 OCX786432:OEZ786432 OMT786432:OOV786432 OWP786432:OYR786432 PGL786432:PIN786432 PQH786432:PSJ786432 QAD786432:QCF786432 QJZ786432:QMB786432 QTV786432:QVX786432 RDR786432:RFT786432 RNN786432:RPP786432 RXJ786432:RZL786432 SHF786432:SJH786432 SRB786432:STD786432 TAX786432:TCZ786432 TKT786432:TMV786432 TUP786432:TWR786432 UEL786432:UGN786432 UOH786432:UQJ786432 UYD786432:VAF786432 VHZ786432:VKB786432 VRV786432:VTX786432 WBR786432:WDT786432 WLN786432:WNP786432 WVJ786432:WXL786432 B851968:BD851968 IX851968:KZ851968 ST851968:UV851968 ACP851968:AER851968 AML851968:AON851968 AWH851968:AYJ851968 BGD851968:BIF851968 BPZ851968:BSB851968 BZV851968:CBX851968 CJR851968:CLT851968 CTN851968:CVP851968 DDJ851968:DFL851968 DNF851968:DPH851968 DXB851968:DZD851968 EGX851968:EIZ851968 EQT851968:ESV851968 FAP851968:FCR851968 FKL851968:FMN851968 FUH851968:FWJ851968 GED851968:GGF851968 GNZ851968:GQB851968 GXV851968:GZX851968 HHR851968:HJT851968 HRN851968:HTP851968 IBJ851968:IDL851968 ILF851968:INH851968 IVB851968:IXD851968 JEX851968:JGZ851968 JOT851968:JQV851968 JYP851968:KAR851968 KIL851968:KKN851968 KSH851968:KUJ851968 LCD851968:LEF851968 LLZ851968:LOB851968 LVV851968:LXX851968 MFR851968:MHT851968 MPN851968:MRP851968 MZJ851968:NBL851968 NJF851968:NLH851968 NTB851968:NVD851968 OCX851968:OEZ851968 OMT851968:OOV851968 OWP851968:OYR851968 PGL851968:PIN851968 PQH851968:PSJ851968 QAD851968:QCF851968 QJZ851968:QMB851968 QTV851968:QVX851968 RDR851968:RFT851968 RNN851968:RPP851968 RXJ851968:RZL851968 SHF851968:SJH851968 SRB851968:STD851968 TAX851968:TCZ851968 TKT851968:TMV851968 TUP851968:TWR851968 UEL851968:UGN851968 UOH851968:UQJ851968 UYD851968:VAF851968 VHZ851968:VKB851968 VRV851968:VTX851968 WBR851968:WDT851968 WLN851968:WNP851968 WVJ851968:WXL851968 B917504:BD917504 IX917504:KZ917504 ST917504:UV917504 ACP917504:AER917504 AML917504:AON917504 AWH917504:AYJ917504 BGD917504:BIF917504 BPZ917504:BSB917504 BZV917504:CBX917504 CJR917504:CLT917504 CTN917504:CVP917504 DDJ917504:DFL917504 DNF917504:DPH917504 DXB917504:DZD917504 EGX917504:EIZ917504 EQT917504:ESV917504 FAP917504:FCR917504 FKL917504:FMN917504 FUH917504:FWJ917504 GED917504:GGF917504 GNZ917504:GQB917504 GXV917504:GZX917504 HHR917504:HJT917504 HRN917504:HTP917504 IBJ917504:IDL917504 ILF917504:INH917504 IVB917504:IXD917504 JEX917504:JGZ917504 JOT917504:JQV917504 JYP917504:KAR917504 KIL917504:KKN917504 KSH917504:KUJ917504 LCD917504:LEF917504 LLZ917504:LOB917504 LVV917504:LXX917504 MFR917504:MHT917504 MPN917504:MRP917504 MZJ917504:NBL917504 NJF917504:NLH917504 NTB917504:NVD917504 OCX917504:OEZ917504 OMT917504:OOV917504 OWP917504:OYR917504 PGL917504:PIN917504 PQH917504:PSJ917504 QAD917504:QCF917504 QJZ917504:QMB917504 QTV917504:QVX917504 RDR917504:RFT917504 RNN917504:RPP917504 RXJ917504:RZL917504 SHF917504:SJH917504 SRB917504:STD917504 TAX917504:TCZ917504 TKT917504:TMV917504 TUP917504:TWR917504 UEL917504:UGN917504 UOH917504:UQJ917504 UYD917504:VAF917504 VHZ917504:VKB917504 VRV917504:VTX917504 WBR917504:WDT917504 WLN917504:WNP917504 WVJ917504:WXL917504 B983040:BD983040 IX983040:KZ983040 ST983040:UV983040 ACP983040:AER983040 AML983040:AON983040 AWH983040:AYJ983040 BGD983040:BIF983040 BPZ983040:BSB983040 BZV983040:CBX983040 CJR983040:CLT983040 CTN983040:CVP983040 DDJ983040:DFL983040 DNF983040:DPH983040 DXB983040:DZD983040 EGX983040:EIZ983040 EQT983040:ESV983040 FAP983040:FCR983040 FKL983040:FMN983040 FUH983040:FWJ983040 GED983040:GGF983040 GNZ983040:GQB983040 GXV983040:GZX983040 HHR983040:HJT983040 HRN983040:HTP983040 IBJ983040:IDL983040 ILF983040:INH983040 IVB983040:IXD983040 JEX983040:JGZ983040 JOT983040:JQV983040 JYP983040:KAR983040 KIL983040:KKN983040 KSH983040:KUJ983040 LCD983040:LEF983040 LLZ983040:LOB983040 LVV983040:LXX983040 MFR983040:MHT983040 MPN983040:MRP983040 MZJ983040:NBL983040 NJF983040:NLH983040 NTB983040:NVD983040 OCX983040:OEZ983040 OMT983040:OOV983040 OWP983040:OYR983040 PGL983040:PIN983040 PQH983040:PSJ983040 QAD983040:QCF983040 QJZ983040:QMB983040 QTV983040:QVX983040 RDR983040:RFT983040 RNN983040:RPP983040 RXJ983040:RZL983040 SHF983040:SJH983040 SRB983040:STD983040 TAX983040:TCZ983040 TKT983040:TMV983040 TUP983040:TWR983040 UEL983040:UGN983040 UOH983040:UQJ983040 UYD983040:VAF983040 VHZ983040:VKB983040 VRV983040:VTX983040 WBR983040:WDT983040 WLN983040:WNP983040 WVJ983040:WXL983040 B26:BD26 IX26:KZ26 ST26:UV26 ACP26:AER26 AML26:AON26 AWH26:AYJ26 BGD26:BIF26 BPZ26:BSB26 BZV26:CBX26 CJR26:CLT26 CTN26:CVP26 DDJ26:DFL26 DNF26:DPH26 DXB26:DZD26 EGX26:EIZ26 EQT26:ESV26 FAP26:FCR26 FKL26:FMN26 FUH26:FWJ26 GED26:GGF26 GNZ26:GQB26 GXV26:GZX26 HHR26:HJT26 HRN26:HTP26 IBJ26:IDL26 ILF26:INH26 IVB26:IXD26 JEX26:JGZ26 JOT26:JQV26 JYP26:KAR26 KIL26:KKN26 KSH26:KUJ26 LCD26:LEF26 LLZ26:LOB26 LVV26:LXX26 MFR26:MHT26 MPN26:MRP26 MZJ26:NBL26 NJF26:NLH26 NTB26:NVD26 OCX26:OEZ26 OMT26:OOV26 OWP26:OYR26 PGL26:PIN26 PQH26:PSJ26 QAD26:QCF26 QJZ26:QMB26 QTV26:QVX26 RDR26:RFT26 RNN26:RPP26 RXJ26:RZL26 SHF26:SJH26 SRB26:STD26 TAX26:TCZ26 TKT26:TMV26 TUP26:TWR26 UEL26:UGN26 UOH26:UQJ26 UYD26:VAF26 VHZ26:VKB26 VRV26:VTX26 WBR26:WDT26 WLN26:WNP26 WVJ26:WXL26 B65541:BD65541 IX65541:KZ65541 ST65541:UV65541 ACP65541:AER65541 AML65541:AON65541 AWH65541:AYJ65541 BGD65541:BIF65541 BPZ65541:BSB65541 BZV65541:CBX65541 CJR65541:CLT65541 CTN65541:CVP65541 DDJ65541:DFL65541 DNF65541:DPH65541 DXB65541:DZD65541 EGX65541:EIZ65541 EQT65541:ESV65541 FAP65541:FCR65541 FKL65541:FMN65541 FUH65541:FWJ65541 GED65541:GGF65541 GNZ65541:GQB65541 GXV65541:GZX65541 HHR65541:HJT65541 HRN65541:HTP65541 IBJ65541:IDL65541 ILF65541:INH65541 IVB65541:IXD65541 JEX65541:JGZ65541 JOT65541:JQV65541 JYP65541:KAR65541 KIL65541:KKN65541 KSH65541:KUJ65541 LCD65541:LEF65541 LLZ65541:LOB65541 LVV65541:LXX65541 MFR65541:MHT65541 MPN65541:MRP65541 MZJ65541:NBL65541 NJF65541:NLH65541 NTB65541:NVD65541 OCX65541:OEZ65541 OMT65541:OOV65541 OWP65541:OYR65541 PGL65541:PIN65541 PQH65541:PSJ65541 QAD65541:QCF65541 QJZ65541:QMB65541 QTV65541:QVX65541 RDR65541:RFT65541 RNN65541:RPP65541 RXJ65541:RZL65541 SHF65541:SJH65541 SRB65541:STD65541 TAX65541:TCZ65541 TKT65541:TMV65541 TUP65541:TWR65541 UEL65541:UGN65541 UOH65541:UQJ65541 UYD65541:VAF65541 VHZ65541:VKB65541 VRV65541:VTX65541 WBR65541:WDT65541 WLN65541:WNP65541 WVJ65541:WXL65541 B131077:BD131077 IX131077:KZ131077 ST131077:UV131077 ACP131077:AER131077 AML131077:AON131077 AWH131077:AYJ131077 BGD131077:BIF131077 BPZ131077:BSB131077 BZV131077:CBX131077 CJR131077:CLT131077 CTN131077:CVP131077 DDJ131077:DFL131077 DNF131077:DPH131077 DXB131077:DZD131077 EGX131077:EIZ131077 EQT131077:ESV131077 FAP131077:FCR131077 FKL131077:FMN131077 FUH131077:FWJ131077 GED131077:GGF131077 GNZ131077:GQB131077 GXV131077:GZX131077 HHR131077:HJT131077 HRN131077:HTP131077 IBJ131077:IDL131077 ILF131077:INH131077 IVB131077:IXD131077 JEX131077:JGZ131077 JOT131077:JQV131077 JYP131077:KAR131077 KIL131077:KKN131077 KSH131077:KUJ131077 LCD131077:LEF131077 LLZ131077:LOB131077 LVV131077:LXX131077 MFR131077:MHT131077 MPN131077:MRP131077 MZJ131077:NBL131077 NJF131077:NLH131077 NTB131077:NVD131077 OCX131077:OEZ131077 OMT131077:OOV131077 OWP131077:OYR131077 PGL131077:PIN131077 PQH131077:PSJ131077 QAD131077:QCF131077 QJZ131077:QMB131077 QTV131077:QVX131077 RDR131077:RFT131077 RNN131077:RPP131077 RXJ131077:RZL131077 SHF131077:SJH131077 SRB131077:STD131077 TAX131077:TCZ131077 TKT131077:TMV131077 TUP131077:TWR131077 UEL131077:UGN131077 UOH131077:UQJ131077 UYD131077:VAF131077 VHZ131077:VKB131077 VRV131077:VTX131077 WBR131077:WDT131077 WLN131077:WNP131077 WVJ131077:WXL131077 B196613:BD196613 IX196613:KZ196613 ST196613:UV196613 ACP196613:AER196613 AML196613:AON196613 AWH196613:AYJ196613 BGD196613:BIF196613 BPZ196613:BSB196613 BZV196613:CBX196613 CJR196613:CLT196613 CTN196613:CVP196613 DDJ196613:DFL196613 DNF196613:DPH196613 DXB196613:DZD196613 EGX196613:EIZ196613 EQT196613:ESV196613 FAP196613:FCR196613 FKL196613:FMN196613 FUH196613:FWJ196613 GED196613:GGF196613 GNZ196613:GQB196613 GXV196613:GZX196613 HHR196613:HJT196613 HRN196613:HTP196613 IBJ196613:IDL196613 ILF196613:INH196613 IVB196613:IXD196613 JEX196613:JGZ196613 JOT196613:JQV196613 JYP196613:KAR196613 KIL196613:KKN196613 KSH196613:KUJ196613 LCD196613:LEF196613 LLZ196613:LOB196613 LVV196613:LXX196613 MFR196613:MHT196613 MPN196613:MRP196613 MZJ196613:NBL196613 NJF196613:NLH196613 NTB196613:NVD196613 OCX196613:OEZ196613 OMT196613:OOV196613 OWP196613:OYR196613 PGL196613:PIN196613 PQH196613:PSJ196613 QAD196613:QCF196613 QJZ196613:QMB196613 QTV196613:QVX196613 RDR196613:RFT196613 RNN196613:RPP196613 RXJ196613:RZL196613 SHF196613:SJH196613 SRB196613:STD196613 TAX196613:TCZ196613 TKT196613:TMV196613 TUP196613:TWR196613 UEL196613:UGN196613 UOH196613:UQJ196613 UYD196613:VAF196613 VHZ196613:VKB196613 VRV196613:VTX196613 WBR196613:WDT196613 WLN196613:WNP196613 WVJ196613:WXL196613 B262149:BD262149 IX262149:KZ262149 ST262149:UV262149 ACP262149:AER262149 AML262149:AON262149 AWH262149:AYJ262149 BGD262149:BIF262149 BPZ262149:BSB262149 BZV262149:CBX262149 CJR262149:CLT262149 CTN262149:CVP262149 DDJ262149:DFL262149 DNF262149:DPH262149 DXB262149:DZD262149 EGX262149:EIZ262149 EQT262149:ESV262149 FAP262149:FCR262149 FKL262149:FMN262149 FUH262149:FWJ262149 GED262149:GGF262149 GNZ262149:GQB262149 GXV262149:GZX262149 HHR262149:HJT262149 HRN262149:HTP262149 IBJ262149:IDL262149 ILF262149:INH262149 IVB262149:IXD262149 JEX262149:JGZ262149 JOT262149:JQV262149 JYP262149:KAR262149 KIL262149:KKN262149 KSH262149:KUJ262149 LCD262149:LEF262149 LLZ262149:LOB262149 LVV262149:LXX262149 MFR262149:MHT262149 MPN262149:MRP262149 MZJ262149:NBL262149 NJF262149:NLH262149 NTB262149:NVD262149 OCX262149:OEZ262149 OMT262149:OOV262149 OWP262149:OYR262149 PGL262149:PIN262149 PQH262149:PSJ262149 QAD262149:QCF262149 QJZ262149:QMB262149 QTV262149:QVX262149 RDR262149:RFT262149 RNN262149:RPP262149 RXJ262149:RZL262149 SHF262149:SJH262149 SRB262149:STD262149 TAX262149:TCZ262149 TKT262149:TMV262149 TUP262149:TWR262149 UEL262149:UGN262149 UOH262149:UQJ262149 UYD262149:VAF262149 VHZ262149:VKB262149 VRV262149:VTX262149 WBR262149:WDT262149 WLN262149:WNP262149 WVJ262149:WXL262149 B327685:BD327685 IX327685:KZ327685 ST327685:UV327685 ACP327685:AER327685 AML327685:AON327685 AWH327685:AYJ327685 BGD327685:BIF327685 BPZ327685:BSB327685 BZV327685:CBX327685 CJR327685:CLT327685 CTN327685:CVP327685 DDJ327685:DFL327685 DNF327685:DPH327685 DXB327685:DZD327685 EGX327685:EIZ327685 EQT327685:ESV327685 FAP327685:FCR327685 FKL327685:FMN327685 FUH327685:FWJ327685 GED327685:GGF327685 GNZ327685:GQB327685 GXV327685:GZX327685 HHR327685:HJT327685 HRN327685:HTP327685 IBJ327685:IDL327685 ILF327685:INH327685 IVB327685:IXD327685 JEX327685:JGZ327685 JOT327685:JQV327685 JYP327685:KAR327685 KIL327685:KKN327685 KSH327685:KUJ327685 LCD327685:LEF327685 LLZ327685:LOB327685 LVV327685:LXX327685 MFR327685:MHT327685 MPN327685:MRP327685 MZJ327685:NBL327685 NJF327685:NLH327685 NTB327685:NVD327685 OCX327685:OEZ327685 OMT327685:OOV327685 OWP327685:OYR327685 PGL327685:PIN327685 PQH327685:PSJ327685 QAD327685:QCF327685 QJZ327685:QMB327685 QTV327685:QVX327685 RDR327685:RFT327685 RNN327685:RPP327685 RXJ327685:RZL327685 SHF327685:SJH327685 SRB327685:STD327685 TAX327685:TCZ327685 TKT327685:TMV327685 TUP327685:TWR327685 UEL327685:UGN327685 UOH327685:UQJ327685 UYD327685:VAF327685 VHZ327685:VKB327685 VRV327685:VTX327685 WBR327685:WDT327685 WLN327685:WNP327685 WVJ327685:WXL327685 B393221:BD393221 IX393221:KZ393221 ST393221:UV393221 ACP393221:AER393221 AML393221:AON393221 AWH393221:AYJ393221 BGD393221:BIF393221 BPZ393221:BSB393221 BZV393221:CBX393221 CJR393221:CLT393221 CTN393221:CVP393221 DDJ393221:DFL393221 DNF393221:DPH393221 DXB393221:DZD393221 EGX393221:EIZ393221 EQT393221:ESV393221 FAP393221:FCR393221 FKL393221:FMN393221 FUH393221:FWJ393221 GED393221:GGF393221 GNZ393221:GQB393221 GXV393221:GZX393221 HHR393221:HJT393221 HRN393221:HTP393221 IBJ393221:IDL393221 ILF393221:INH393221 IVB393221:IXD393221 JEX393221:JGZ393221 JOT393221:JQV393221 JYP393221:KAR393221 KIL393221:KKN393221 KSH393221:KUJ393221 LCD393221:LEF393221 LLZ393221:LOB393221 LVV393221:LXX393221 MFR393221:MHT393221 MPN393221:MRP393221 MZJ393221:NBL393221 NJF393221:NLH393221 NTB393221:NVD393221 OCX393221:OEZ393221 OMT393221:OOV393221 OWP393221:OYR393221 PGL393221:PIN393221 PQH393221:PSJ393221 QAD393221:QCF393221 QJZ393221:QMB393221 QTV393221:QVX393221 RDR393221:RFT393221 RNN393221:RPP393221 RXJ393221:RZL393221 SHF393221:SJH393221 SRB393221:STD393221 TAX393221:TCZ393221 TKT393221:TMV393221 TUP393221:TWR393221 UEL393221:UGN393221 UOH393221:UQJ393221 UYD393221:VAF393221 VHZ393221:VKB393221 VRV393221:VTX393221 WBR393221:WDT393221 WLN393221:WNP393221 WVJ393221:WXL393221 B458757:BD458757 IX458757:KZ458757 ST458757:UV458757 ACP458757:AER458757 AML458757:AON458757 AWH458757:AYJ458757 BGD458757:BIF458757 BPZ458757:BSB458757 BZV458757:CBX458757 CJR458757:CLT458757 CTN458757:CVP458757 DDJ458757:DFL458757 DNF458757:DPH458757 DXB458757:DZD458757 EGX458757:EIZ458757 EQT458757:ESV458757 FAP458757:FCR458757 FKL458757:FMN458757 FUH458757:FWJ458757 GED458757:GGF458757 GNZ458757:GQB458757 GXV458757:GZX458757 HHR458757:HJT458757 HRN458757:HTP458757 IBJ458757:IDL458757 ILF458757:INH458757 IVB458757:IXD458757 JEX458757:JGZ458757 JOT458757:JQV458757 JYP458757:KAR458757 KIL458757:KKN458757 KSH458757:KUJ458757 LCD458757:LEF458757 LLZ458757:LOB458757 LVV458757:LXX458757 MFR458757:MHT458757 MPN458757:MRP458757 MZJ458757:NBL458757 NJF458757:NLH458757 NTB458757:NVD458757 OCX458757:OEZ458757 OMT458757:OOV458757 OWP458757:OYR458757 PGL458757:PIN458757 PQH458757:PSJ458757 QAD458757:QCF458757 QJZ458757:QMB458757 QTV458757:QVX458757 RDR458757:RFT458757 RNN458757:RPP458757 RXJ458757:RZL458757 SHF458757:SJH458757 SRB458757:STD458757 TAX458757:TCZ458757 TKT458757:TMV458757 TUP458757:TWR458757 UEL458757:UGN458757 UOH458757:UQJ458757 UYD458757:VAF458757 VHZ458757:VKB458757 VRV458757:VTX458757 WBR458757:WDT458757 WLN458757:WNP458757 WVJ458757:WXL458757 B524293:BD524293 IX524293:KZ524293 ST524293:UV524293 ACP524293:AER524293 AML524293:AON524293 AWH524293:AYJ524293 BGD524293:BIF524293 BPZ524293:BSB524293 BZV524293:CBX524293 CJR524293:CLT524293 CTN524293:CVP524293 DDJ524293:DFL524293 DNF524293:DPH524293 DXB524293:DZD524293 EGX524293:EIZ524293 EQT524293:ESV524293 FAP524293:FCR524293 FKL524293:FMN524293 FUH524293:FWJ524293 GED524293:GGF524293 GNZ524293:GQB524293 GXV524293:GZX524293 HHR524293:HJT524293 HRN524293:HTP524293 IBJ524293:IDL524293 ILF524293:INH524293 IVB524293:IXD524293 JEX524293:JGZ524293 JOT524293:JQV524293 JYP524293:KAR524293 KIL524293:KKN524293 KSH524293:KUJ524293 LCD524293:LEF524293 LLZ524293:LOB524293 LVV524293:LXX524293 MFR524293:MHT524293 MPN524293:MRP524293 MZJ524293:NBL524293 NJF524293:NLH524293 NTB524293:NVD524293 OCX524293:OEZ524293 OMT524293:OOV524293 OWP524293:OYR524293 PGL524293:PIN524293 PQH524293:PSJ524293 QAD524293:QCF524293 QJZ524293:QMB524293 QTV524293:QVX524293 RDR524293:RFT524293 RNN524293:RPP524293 RXJ524293:RZL524293 SHF524293:SJH524293 SRB524293:STD524293 TAX524293:TCZ524293 TKT524293:TMV524293 TUP524293:TWR524293 UEL524293:UGN524293 UOH524293:UQJ524293 UYD524293:VAF524293 VHZ524293:VKB524293 VRV524293:VTX524293 WBR524293:WDT524293 WLN524293:WNP524293 WVJ524293:WXL524293 B589829:BD589829 IX589829:KZ589829 ST589829:UV589829 ACP589829:AER589829 AML589829:AON589829 AWH589829:AYJ589829 BGD589829:BIF589829 BPZ589829:BSB589829 BZV589829:CBX589829 CJR589829:CLT589829 CTN589829:CVP589829 DDJ589829:DFL589829 DNF589829:DPH589829 DXB589829:DZD589829 EGX589829:EIZ589829 EQT589829:ESV589829 FAP589829:FCR589829 FKL589829:FMN589829 FUH589829:FWJ589829 GED589829:GGF589829 GNZ589829:GQB589829 GXV589829:GZX589829 HHR589829:HJT589829 HRN589829:HTP589829 IBJ589829:IDL589829 ILF589829:INH589829 IVB589829:IXD589829 JEX589829:JGZ589829 JOT589829:JQV589829 JYP589829:KAR589829 KIL589829:KKN589829 KSH589829:KUJ589829 LCD589829:LEF589829 LLZ589829:LOB589829 LVV589829:LXX589829 MFR589829:MHT589829 MPN589829:MRP589829 MZJ589829:NBL589829 NJF589829:NLH589829 NTB589829:NVD589829 OCX589829:OEZ589829 OMT589829:OOV589829 OWP589829:OYR589829 PGL589829:PIN589829 PQH589829:PSJ589829 QAD589829:QCF589829 QJZ589829:QMB589829 QTV589829:QVX589829 RDR589829:RFT589829 RNN589829:RPP589829 RXJ589829:RZL589829 SHF589829:SJH589829 SRB589829:STD589829 TAX589829:TCZ589829 TKT589829:TMV589829 TUP589829:TWR589829 UEL589829:UGN589829 UOH589829:UQJ589829 UYD589829:VAF589829 VHZ589829:VKB589829 VRV589829:VTX589829 WBR589829:WDT589829 WLN589829:WNP589829 WVJ589829:WXL589829 B655365:BD655365 IX655365:KZ655365 ST655365:UV655365 ACP655365:AER655365 AML655365:AON655365 AWH655365:AYJ655365 BGD655365:BIF655365 BPZ655365:BSB655365 BZV655365:CBX655365 CJR655365:CLT655365 CTN655365:CVP655365 DDJ655365:DFL655365 DNF655365:DPH655365 DXB655365:DZD655365 EGX655365:EIZ655365 EQT655365:ESV655365 FAP655365:FCR655365 FKL655365:FMN655365 FUH655365:FWJ655365 GED655365:GGF655365 GNZ655365:GQB655365 GXV655365:GZX655365 HHR655365:HJT655365 HRN655365:HTP655365 IBJ655365:IDL655365 ILF655365:INH655365 IVB655365:IXD655365 JEX655365:JGZ655365 JOT655365:JQV655365 JYP655365:KAR655365 KIL655365:KKN655365 KSH655365:KUJ655365 LCD655365:LEF655365 LLZ655365:LOB655365 LVV655365:LXX655365 MFR655365:MHT655365 MPN655365:MRP655365 MZJ655365:NBL655365 NJF655365:NLH655365 NTB655365:NVD655365 OCX655365:OEZ655365 OMT655365:OOV655365 OWP655365:OYR655365 PGL655365:PIN655365 PQH655365:PSJ655365 QAD655365:QCF655365 QJZ655365:QMB655365 QTV655365:QVX655365 RDR655365:RFT655365 RNN655365:RPP655365 RXJ655365:RZL655365 SHF655365:SJH655365 SRB655365:STD655365 TAX655365:TCZ655365 TKT655365:TMV655365 TUP655365:TWR655365 UEL655365:UGN655365 UOH655365:UQJ655365 UYD655365:VAF655365 VHZ655365:VKB655365 VRV655365:VTX655365 WBR655365:WDT655365 WLN655365:WNP655365 WVJ655365:WXL655365 B720901:BD720901 IX720901:KZ720901 ST720901:UV720901 ACP720901:AER720901 AML720901:AON720901 AWH720901:AYJ720901 BGD720901:BIF720901 BPZ720901:BSB720901 BZV720901:CBX720901 CJR720901:CLT720901 CTN720901:CVP720901 DDJ720901:DFL720901 DNF720901:DPH720901 DXB720901:DZD720901 EGX720901:EIZ720901 EQT720901:ESV720901 FAP720901:FCR720901 FKL720901:FMN720901 FUH720901:FWJ720901 GED720901:GGF720901 GNZ720901:GQB720901 GXV720901:GZX720901 HHR720901:HJT720901 HRN720901:HTP720901 IBJ720901:IDL720901 ILF720901:INH720901 IVB720901:IXD720901 JEX720901:JGZ720901 JOT720901:JQV720901 JYP720901:KAR720901 KIL720901:KKN720901 KSH720901:KUJ720901 LCD720901:LEF720901 LLZ720901:LOB720901 LVV720901:LXX720901 MFR720901:MHT720901 MPN720901:MRP720901 MZJ720901:NBL720901 NJF720901:NLH720901 NTB720901:NVD720901 OCX720901:OEZ720901 OMT720901:OOV720901 OWP720901:OYR720901 PGL720901:PIN720901 PQH720901:PSJ720901 QAD720901:QCF720901 QJZ720901:QMB720901 QTV720901:QVX720901 RDR720901:RFT720901 RNN720901:RPP720901 RXJ720901:RZL720901 SHF720901:SJH720901 SRB720901:STD720901 TAX720901:TCZ720901 TKT720901:TMV720901 TUP720901:TWR720901 UEL720901:UGN720901 UOH720901:UQJ720901 UYD720901:VAF720901 VHZ720901:VKB720901 VRV720901:VTX720901 WBR720901:WDT720901 WLN720901:WNP720901 WVJ720901:WXL720901 B786437:BD786437 IX786437:KZ786437 ST786437:UV786437 ACP786437:AER786437 AML786437:AON786437 AWH786437:AYJ786437 BGD786437:BIF786437 BPZ786437:BSB786437 BZV786437:CBX786437 CJR786437:CLT786437 CTN786437:CVP786437 DDJ786437:DFL786437 DNF786437:DPH786437 DXB786437:DZD786437 EGX786437:EIZ786437 EQT786437:ESV786437 FAP786437:FCR786437 FKL786437:FMN786437 FUH786437:FWJ786437 GED786437:GGF786437 GNZ786437:GQB786437 GXV786437:GZX786437 HHR786437:HJT786437 HRN786437:HTP786437 IBJ786437:IDL786437 ILF786437:INH786437 IVB786437:IXD786437 JEX786437:JGZ786437 JOT786437:JQV786437 JYP786437:KAR786437 KIL786437:KKN786437 KSH786437:KUJ786437 LCD786437:LEF786437 LLZ786437:LOB786437 LVV786437:LXX786437 MFR786437:MHT786437 MPN786437:MRP786437 MZJ786437:NBL786437 NJF786437:NLH786437 NTB786437:NVD786437 OCX786437:OEZ786437 OMT786437:OOV786437 OWP786437:OYR786437 PGL786437:PIN786437 PQH786437:PSJ786437 QAD786437:QCF786437 QJZ786437:QMB786437 QTV786437:QVX786437 RDR786437:RFT786437 RNN786437:RPP786437 RXJ786437:RZL786437 SHF786437:SJH786437 SRB786437:STD786437 TAX786437:TCZ786437 TKT786437:TMV786437 TUP786437:TWR786437 UEL786437:UGN786437 UOH786437:UQJ786437 UYD786437:VAF786437 VHZ786437:VKB786437 VRV786437:VTX786437 WBR786437:WDT786437 WLN786437:WNP786437 WVJ786437:WXL786437 B851973:BD851973 IX851973:KZ851973 ST851973:UV851973 ACP851973:AER851973 AML851973:AON851973 AWH851973:AYJ851973 BGD851973:BIF851973 BPZ851973:BSB851973 BZV851973:CBX851973 CJR851973:CLT851973 CTN851973:CVP851973 DDJ851973:DFL851973 DNF851973:DPH851973 DXB851973:DZD851973 EGX851973:EIZ851973 EQT851973:ESV851973 FAP851973:FCR851973 FKL851973:FMN851973 FUH851973:FWJ851973 GED851973:GGF851973 GNZ851973:GQB851973 GXV851973:GZX851973 HHR851973:HJT851973 HRN851973:HTP851973 IBJ851973:IDL851973 ILF851973:INH851973 IVB851973:IXD851973 JEX851973:JGZ851973 JOT851973:JQV851973 JYP851973:KAR851973 KIL851973:KKN851973 KSH851973:KUJ851973 LCD851973:LEF851973 LLZ851973:LOB851973 LVV851973:LXX851973 MFR851973:MHT851973 MPN851973:MRP851973 MZJ851973:NBL851973 NJF851973:NLH851973 NTB851973:NVD851973 OCX851973:OEZ851973 OMT851973:OOV851973 OWP851973:OYR851973 PGL851973:PIN851973 PQH851973:PSJ851973 QAD851973:QCF851973 QJZ851973:QMB851973 QTV851973:QVX851973 RDR851973:RFT851973 RNN851973:RPP851973 RXJ851973:RZL851973 SHF851973:SJH851973 SRB851973:STD851973 TAX851973:TCZ851973 TKT851973:TMV851973 TUP851973:TWR851973 UEL851973:UGN851973 UOH851973:UQJ851973 UYD851973:VAF851973 VHZ851973:VKB851973 VRV851973:VTX851973 WBR851973:WDT851973 WLN851973:WNP851973 WVJ851973:WXL851973 B917509:BD917509 IX917509:KZ917509 ST917509:UV917509 ACP917509:AER917509 AML917509:AON917509 AWH917509:AYJ917509 BGD917509:BIF917509 BPZ917509:BSB917509 BZV917509:CBX917509 CJR917509:CLT917509 CTN917509:CVP917509 DDJ917509:DFL917509 DNF917509:DPH917509 DXB917509:DZD917509 EGX917509:EIZ917509 EQT917509:ESV917509 FAP917509:FCR917509 FKL917509:FMN917509 FUH917509:FWJ917509 GED917509:GGF917509 GNZ917509:GQB917509 GXV917509:GZX917509 HHR917509:HJT917509 HRN917509:HTP917509 IBJ917509:IDL917509 ILF917509:INH917509 IVB917509:IXD917509 JEX917509:JGZ917509 JOT917509:JQV917509 JYP917509:KAR917509 KIL917509:KKN917509 KSH917509:KUJ917509 LCD917509:LEF917509 LLZ917509:LOB917509 LVV917509:LXX917509 MFR917509:MHT917509 MPN917509:MRP917509 MZJ917509:NBL917509 NJF917509:NLH917509 NTB917509:NVD917509 OCX917509:OEZ917509 OMT917509:OOV917509 OWP917509:OYR917509 PGL917509:PIN917509 PQH917509:PSJ917509 QAD917509:QCF917509 QJZ917509:QMB917509 QTV917509:QVX917509 RDR917509:RFT917509 RNN917509:RPP917509 RXJ917509:RZL917509 SHF917509:SJH917509 SRB917509:STD917509 TAX917509:TCZ917509 TKT917509:TMV917509 TUP917509:TWR917509 UEL917509:UGN917509 UOH917509:UQJ917509 UYD917509:VAF917509 VHZ917509:VKB917509 VRV917509:VTX917509 WBR917509:WDT917509 WLN917509:WNP917509 WVJ917509:WXL917509 B983045:BD983045 IX983045:KZ983045 ST983045:UV983045 ACP983045:AER983045 AML983045:AON983045 AWH983045:AYJ983045 BGD983045:BIF983045 BPZ983045:BSB983045 BZV983045:CBX983045 CJR983045:CLT983045 CTN983045:CVP983045 DDJ983045:DFL983045 DNF983045:DPH983045 DXB983045:DZD983045 EGX983045:EIZ983045 EQT983045:ESV983045 FAP983045:FCR983045 FKL983045:FMN983045 FUH983045:FWJ983045 GED983045:GGF983045 GNZ983045:GQB983045 GXV983045:GZX983045 HHR983045:HJT983045 HRN983045:HTP983045 IBJ983045:IDL983045 ILF983045:INH983045 IVB983045:IXD983045 JEX983045:JGZ983045 JOT983045:JQV983045 JYP983045:KAR983045 KIL983045:KKN983045 KSH983045:KUJ983045 LCD983045:LEF983045 LLZ983045:LOB983045 LVV983045:LXX983045 MFR983045:MHT983045 MPN983045:MRP983045 MZJ983045:NBL983045 NJF983045:NLH983045 NTB983045:NVD983045 OCX983045:OEZ983045 OMT983045:OOV983045 OWP983045:OYR983045 PGL983045:PIN983045 PQH983045:PSJ983045 QAD983045:QCF983045 QJZ983045:QMB983045 QTV983045:QVX983045 RDR983045:RFT983045 RNN983045:RPP983045 RXJ983045:RZL983045 SHF983045:SJH983045 SRB983045:STD983045 TAX983045:TCZ983045 TKT983045:TMV983045 TUP983045:TWR983045 UEL983045:UGN983045 UOH983045:UQJ983045 UYD983045:VAF983045 VHZ983045:VKB983045 VRV983045:VTX983045 WBR983045:WDT983045 WLN983045:WNP983045 WVJ983045:WXL983045" xr:uid="{9F5A96D9-F6B7-462E-8D13-63F33E5B8734}"/>
    <dataValidation allowBlank="1" showInputMessage="1" showErrorMessage="1" promptTitle="ZPŮSOBILÉ VÝDAJE" prompt="Uveďte částky v Kč včetně DPH." sqref="AG50 KC50 TY50 ADU50 ANQ50 AXM50 BHI50 BRE50 CBA50 CKW50 CUS50 DEO50 DOK50 DYG50 EIC50 ERY50 FBU50 FLQ50 FVM50 GFI50 GPE50 GZA50 HIW50 HSS50 ICO50 IMK50 IWG50 JGC50 JPY50 JZU50 KJQ50 KTM50 LDI50 LNE50 LXA50 MGW50 MQS50 NAO50 NKK50 NUG50 OEC50 ONY50 OXU50 PHQ50 PRM50 QBI50 QLE50 QVA50 REW50 ROS50 RYO50 SIK50 SSG50 TCC50 TLY50 TVU50 UFQ50 UPM50 UZI50 VJE50 VTA50 WCW50 WMS50 WWO50 AG65565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AG131101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AG196637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AG262173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AG327709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AG393245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AG458781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AG524317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AG589853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AG655389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AG720925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AG786461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AG851997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AG917533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AG983069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xr:uid="{90DC9271-8499-41BA-B986-BD4F862DDD45}"/>
    <dataValidation type="decimal" operator="greaterThanOrEqual" allowBlank="1" showInputMessage="1" showErrorMessage="1" sqref="AG65594 KC65594 TY65594 ADU65594 ANQ65594 AXM65594 BHI65594 BRE65594 CBA65594 CKW65594 CUS65594 DEO65594 DOK65594 DYG65594 EIC65594 ERY65594 FBU65594 FLQ65594 FVM65594 GFI65594 GPE65594 GZA65594 HIW65594 HSS65594 ICO65594 IMK65594 IWG65594 JGC65594 JPY65594 JZU65594 KJQ65594 KTM65594 LDI65594 LNE65594 LXA65594 MGW65594 MQS65594 NAO65594 NKK65594 NUG65594 OEC65594 ONY65594 OXU65594 PHQ65594 PRM65594 QBI65594 QLE65594 QVA65594 REW65594 ROS65594 RYO65594 SIK65594 SSG65594 TCC65594 TLY65594 TVU65594 UFQ65594 UPM65594 UZI65594 VJE65594 VTA65594 WCW65594 WMS65594 WWO65594 AG131130 KC131130 TY131130 ADU131130 ANQ131130 AXM131130 BHI131130 BRE131130 CBA131130 CKW131130 CUS131130 DEO131130 DOK131130 DYG131130 EIC131130 ERY131130 FBU131130 FLQ131130 FVM131130 GFI131130 GPE131130 GZA131130 HIW131130 HSS131130 ICO131130 IMK131130 IWG131130 JGC131130 JPY131130 JZU131130 KJQ131130 KTM131130 LDI131130 LNE131130 LXA131130 MGW131130 MQS131130 NAO131130 NKK131130 NUG131130 OEC131130 ONY131130 OXU131130 PHQ131130 PRM131130 QBI131130 QLE131130 QVA131130 REW131130 ROS131130 RYO131130 SIK131130 SSG131130 TCC131130 TLY131130 TVU131130 UFQ131130 UPM131130 UZI131130 VJE131130 VTA131130 WCW131130 WMS131130 WWO131130 AG196666 KC196666 TY196666 ADU196666 ANQ196666 AXM196666 BHI196666 BRE196666 CBA196666 CKW196666 CUS196666 DEO196666 DOK196666 DYG196666 EIC196666 ERY196666 FBU196666 FLQ196666 FVM196666 GFI196666 GPE196666 GZA196666 HIW196666 HSS196666 ICO196666 IMK196666 IWG196666 JGC196666 JPY196666 JZU196666 KJQ196666 KTM196666 LDI196666 LNE196666 LXA196666 MGW196666 MQS196666 NAO196666 NKK196666 NUG196666 OEC196666 ONY196666 OXU196666 PHQ196666 PRM196666 QBI196666 QLE196666 QVA196666 REW196666 ROS196666 RYO196666 SIK196666 SSG196666 TCC196666 TLY196666 TVU196666 UFQ196666 UPM196666 UZI196666 VJE196666 VTA196666 WCW196666 WMS196666 WWO196666 AG262202 KC262202 TY262202 ADU262202 ANQ262202 AXM262202 BHI262202 BRE262202 CBA262202 CKW262202 CUS262202 DEO262202 DOK262202 DYG262202 EIC262202 ERY262202 FBU262202 FLQ262202 FVM262202 GFI262202 GPE262202 GZA262202 HIW262202 HSS262202 ICO262202 IMK262202 IWG262202 JGC262202 JPY262202 JZU262202 KJQ262202 KTM262202 LDI262202 LNE262202 LXA262202 MGW262202 MQS262202 NAO262202 NKK262202 NUG262202 OEC262202 ONY262202 OXU262202 PHQ262202 PRM262202 QBI262202 QLE262202 QVA262202 REW262202 ROS262202 RYO262202 SIK262202 SSG262202 TCC262202 TLY262202 TVU262202 UFQ262202 UPM262202 UZI262202 VJE262202 VTA262202 WCW262202 WMS262202 WWO262202 AG327738 KC327738 TY327738 ADU327738 ANQ327738 AXM327738 BHI327738 BRE327738 CBA327738 CKW327738 CUS327738 DEO327738 DOK327738 DYG327738 EIC327738 ERY327738 FBU327738 FLQ327738 FVM327738 GFI327738 GPE327738 GZA327738 HIW327738 HSS327738 ICO327738 IMK327738 IWG327738 JGC327738 JPY327738 JZU327738 KJQ327738 KTM327738 LDI327738 LNE327738 LXA327738 MGW327738 MQS327738 NAO327738 NKK327738 NUG327738 OEC327738 ONY327738 OXU327738 PHQ327738 PRM327738 QBI327738 QLE327738 QVA327738 REW327738 ROS327738 RYO327738 SIK327738 SSG327738 TCC327738 TLY327738 TVU327738 UFQ327738 UPM327738 UZI327738 VJE327738 VTA327738 WCW327738 WMS327738 WWO327738 AG393274 KC393274 TY393274 ADU393274 ANQ393274 AXM393274 BHI393274 BRE393274 CBA393274 CKW393274 CUS393274 DEO393274 DOK393274 DYG393274 EIC393274 ERY393274 FBU393274 FLQ393274 FVM393274 GFI393274 GPE393274 GZA393274 HIW393274 HSS393274 ICO393274 IMK393274 IWG393274 JGC393274 JPY393274 JZU393274 KJQ393274 KTM393274 LDI393274 LNE393274 LXA393274 MGW393274 MQS393274 NAO393274 NKK393274 NUG393274 OEC393274 ONY393274 OXU393274 PHQ393274 PRM393274 QBI393274 QLE393274 QVA393274 REW393274 ROS393274 RYO393274 SIK393274 SSG393274 TCC393274 TLY393274 TVU393274 UFQ393274 UPM393274 UZI393274 VJE393274 VTA393274 WCW393274 WMS393274 WWO393274 AG458810 KC458810 TY458810 ADU458810 ANQ458810 AXM458810 BHI458810 BRE458810 CBA458810 CKW458810 CUS458810 DEO458810 DOK458810 DYG458810 EIC458810 ERY458810 FBU458810 FLQ458810 FVM458810 GFI458810 GPE458810 GZA458810 HIW458810 HSS458810 ICO458810 IMK458810 IWG458810 JGC458810 JPY458810 JZU458810 KJQ458810 KTM458810 LDI458810 LNE458810 LXA458810 MGW458810 MQS458810 NAO458810 NKK458810 NUG458810 OEC458810 ONY458810 OXU458810 PHQ458810 PRM458810 QBI458810 QLE458810 QVA458810 REW458810 ROS458810 RYO458810 SIK458810 SSG458810 TCC458810 TLY458810 TVU458810 UFQ458810 UPM458810 UZI458810 VJE458810 VTA458810 WCW458810 WMS458810 WWO458810 AG524346 KC524346 TY524346 ADU524346 ANQ524346 AXM524346 BHI524346 BRE524346 CBA524346 CKW524346 CUS524346 DEO524346 DOK524346 DYG524346 EIC524346 ERY524346 FBU524346 FLQ524346 FVM524346 GFI524346 GPE524346 GZA524346 HIW524346 HSS524346 ICO524346 IMK524346 IWG524346 JGC524346 JPY524346 JZU524346 KJQ524346 KTM524346 LDI524346 LNE524346 LXA524346 MGW524346 MQS524346 NAO524346 NKK524346 NUG524346 OEC524346 ONY524346 OXU524346 PHQ524346 PRM524346 QBI524346 QLE524346 QVA524346 REW524346 ROS524346 RYO524346 SIK524346 SSG524346 TCC524346 TLY524346 TVU524346 UFQ524346 UPM524346 UZI524346 VJE524346 VTA524346 WCW524346 WMS524346 WWO524346 AG589882 KC589882 TY589882 ADU589882 ANQ589882 AXM589882 BHI589882 BRE589882 CBA589882 CKW589882 CUS589882 DEO589882 DOK589882 DYG589882 EIC589882 ERY589882 FBU589882 FLQ589882 FVM589882 GFI589882 GPE589882 GZA589882 HIW589882 HSS589882 ICO589882 IMK589882 IWG589882 JGC589882 JPY589882 JZU589882 KJQ589882 KTM589882 LDI589882 LNE589882 LXA589882 MGW589882 MQS589882 NAO589882 NKK589882 NUG589882 OEC589882 ONY589882 OXU589882 PHQ589882 PRM589882 QBI589882 QLE589882 QVA589882 REW589882 ROS589882 RYO589882 SIK589882 SSG589882 TCC589882 TLY589882 TVU589882 UFQ589882 UPM589882 UZI589882 VJE589882 VTA589882 WCW589882 WMS589882 WWO589882 AG655418 KC655418 TY655418 ADU655418 ANQ655418 AXM655418 BHI655418 BRE655418 CBA655418 CKW655418 CUS655418 DEO655418 DOK655418 DYG655418 EIC655418 ERY655418 FBU655418 FLQ655418 FVM655418 GFI655418 GPE655418 GZA655418 HIW655418 HSS655418 ICO655418 IMK655418 IWG655418 JGC655418 JPY655418 JZU655418 KJQ655418 KTM655418 LDI655418 LNE655418 LXA655418 MGW655418 MQS655418 NAO655418 NKK655418 NUG655418 OEC655418 ONY655418 OXU655418 PHQ655418 PRM655418 QBI655418 QLE655418 QVA655418 REW655418 ROS655418 RYO655418 SIK655418 SSG655418 TCC655418 TLY655418 TVU655418 UFQ655418 UPM655418 UZI655418 VJE655418 VTA655418 WCW655418 WMS655418 WWO655418 AG720954 KC720954 TY720954 ADU720954 ANQ720954 AXM720954 BHI720954 BRE720954 CBA720954 CKW720954 CUS720954 DEO720954 DOK720954 DYG720954 EIC720954 ERY720954 FBU720954 FLQ720954 FVM720954 GFI720954 GPE720954 GZA720954 HIW720954 HSS720954 ICO720954 IMK720954 IWG720954 JGC720954 JPY720954 JZU720954 KJQ720954 KTM720954 LDI720954 LNE720954 LXA720954 MGW720954 MQS720954 NAO720954 NKK720954 NUG720954 OEC720954 ONY720954 OXU720954 PHQ720954 PRM720954 QBI720954 QLE720954 QVA720954 REW720954 ROS720954 RYO720954 SIK720954 SSG720954 TCC720954 TLY720954 TVU720954 UFQ720954 UPM720954 UZI720954 VJE720954 VTA720954 WCW720954 WMS720954 WWO720954 AG786490 KC786490 TY786490 ADU786490 ANQ786490 AXM786490 BHI786490 BRE786490 CBA786490 CKW786490 CUS786490 DEO786490 DOK786490 DYG786490 EIC786490 ERY786490 FBU786490 FLQ786490 FVM786490 GFI786490 GPE786490 GZA786490 HIW786490 HSS786490 ICO786490 IMK786490 IWG786490 JGC786490 JPY786490 JZU786490 KJQ786490 KTM786490 LDI786490 LNE786490 LXA786490 MGW786490 MQS786490 NAO786490 NKK786490 NUG786490 OEC786490 ONY786490 OXU786490 PHQ786490 PRM786490 QBI786490 QLE786490 QVA786490 REW786490 ROS786490 RYO786490 SIK786490 SSG786490 TCC786490 TLY786490 TVU786490 UFQ786490 UPM786490 UZI786490 VJE786490 VTA786490 WCW786490 WMS786490 WWO786490 AG852026 KC852026 TY852026 ADU852026 ANQ852026 AXM852026 BHI852026 BRE852026 CBA852026 CKW852026 CUS852026 DEO852026 DOK852026 DYG852026 EIC852026 ERY852026 FBU852026 FLQ852026 FVM852026 GFI852026 GPE852026 GZA852026 HIW852026 HSS852026 ICO852026 IMK852026 IWG852026 JGC852026 JPY852026 JZU852026 KJQ852026 KTM852026 LDI852026 LNE852026 LXA852026 MGW852026 MQS852026 NAO852026 NKK852026 NUG852026 OEC852026 ONY852026 OXU852026 PHQ852026 PRM852026 QBI852026 QLE852026 QVA852026 REW852026 ROS852026 RYO852026 SIK852026 SSG852026 TCC852026 TLY852026 TVU852026 UFQ852026 UPM852026 UZI852026 VJE852026 VTA852026 WCW852026 WMS852026 WWO852026 AG917562 KC917562 TY917562 ADU917562 ANQ917562 AXM917562 BHI917562 BRE917562 CBA917562 CKW917562 CUS917562 DEO917562 DOK917562 DYG917562 EIC917562 ERY917562 FBU917562 FLQ917562 FVM917562 GFI917562 GPE917562 GZA917562 HIW917562 HSS917562 ICO917562 IMK917562 IWG917562 JGC917562 JPY917562 JZU917562 KJQ917562 KTM917562 LDI917562 LNE917562 LXA917562 MGW917562 MQS917562 NAO917562 NKK917562 NUG917562 OEC917562 ONY917562 OXU917562 PHQ917562 PRM917562 QBI917562 QLE917562 QVA917562 REW917562 ROS917562 RYO917562 SIK917562 SSG917562 TCC917562 TLY917562 TVU917562 UFQ917562 UPM917562 UZI917562 VJE917562 VTA917562 WCW917562 WMS917562 WWO917562 AG983098 KC983098 TY983098 ADU983098 ANQ983098 AXM983098 BHI983098 BRE983098 CBA983098 CKW983098 CUS983098 DEO983098 DOK983098 DYG983098 EIC983098 ERY983098 FBU983098 FLQ983098 FVM983098 GFI983098 GPE983098 GZA983098 HIW983098 HSS983098 ICO983098 IMK983098 IWG983098 JGC983098 JPY983098 JZU983098 KJQ983098 KTM983098 LDI983098 LNE983098 LXA983098 MGW983098 MQS983098 NAO983098 NKK983098 NUG983098 OEC983098 ONY983098 OXU983098 PHQ983098 PRM983098 QBI983098 QLE983098 QVA983098 REW983098 ROS983098 RYO983098 SIK983098 SSG983098 TCC983098 TLY983098 TVU983098 UFQ983098 UPM983098 UZI983098 VJE983098 VTA983098 WCW983098 WMS983098 WWO983098" xr:uid="{FACB7AA3-97DB-4816-B1DE-A7E5E20EE23F}">
      <formula1>0</formula1>
    </dataValidation>
    <dataValidation allowBlank="1" showInputMessage="1" showErrorMessage="1" promptTitle="VÝSTUPY včetně kvantifikace" prompt="Uveďte předpokládané výstupy, na které bude podpora využita, Např. Konference– kus- 1, Počet účastníků konference–kus– 20. Uvádějte očekávané hodnoty výstupů dle zkušeností žadatele či odborného odhadu   založeného na reálném předpokladu." sqref="B65606:AB65608 IX65606:JX65608 ST65606:TT65608 ACP65606:ADP65608 AML65606:ANL65608 AWH65606:AXH65608 BGD65606:BHD65608 BPZ65606:BQZ65608 BZV65606:CAV65608 CJR65606:CKR65608 CTN65606:CUN65608 DDJ65606:DEJ65608 DNF65606:DOF65608 DXB65606:DYB65608 EGX65606:EHX65608 EQT65606:ERT65608 FAP65606:FBP65608 FKL65606:FLL65608 FUH65606:FVH65608 GED65606:GFD65608 GNZ65606:GOZ65608 GXV65606:GYV65608 HHR65606:HIR65608 HRN65606:HSN65608 IBJ65606:ICJ65608 ILF65606:IMF65608 IVB65606:IWB65608 JEX65606:JFX65608 JOT65606:JPT65608 JYP65606:JZP65608 KIL65606:KJL65608 KSH65606:KTH65608 LCD65606:LDD65608 LLZ65606:LMZ65608 LVV65606:LWV65608 MFR65606:MGR65608 MPN65606:MQN65608 MZJ65606:NAJ65608 NJF65606:NKF65608 NTB65606:NUB65608 OCX65606:ODX65608 OMT65606:ONT65608 OWP65606:OXP65608 PGL65606:PHL65608 PQH65606:PRH65608 QAD65606:QBD65608 QJZ65606:QKZ65608 QTV65606:QUV65608 RDR65606:RER65608 RNN65606:RON65608 RXJ65606:RYJ65608 SHF65606:SIF65608 SRB65606:SSB65608 TAX65606:TBX65608 TKT65606:TLT65608 TUP65606:TVP65608 UEL65606:UFL65608 UOH65606:UPH65608 UYD65606:UZD65608 VHZ65606:VIZ65608 VRV65606:VSV65608 WBR65606:WCR65608 WLN65606:WMN65608 WVJ65606:WWJ65608 B131142:AB131144 IX131142:JX131144 ST131142:TT131144 ACP131142:ADP131144 AML131142:ANL131144 AWH131142:AXH131144 BGD131142:BHD131144 BPZ131142:BQZ131144 BZV131142:CAV131144 CJR131142:CKR131144 CTN131142:CUN131144 DDJ131142:DEJ131144 DNF131142:DOF131144 DXB131142:DYB131144 EGX131142:EHX131144 EQT131142:ERT131144 FAP131142:FBP131144 FKL131142:FLL131144 FUH131142:FVH131144 GED131142:GFD131144 GNZ131142:GOZ131144 GXV131142:GYV131144 HHR131142:HIR131144 HRN131142:HSN131144 IBJ131142:ICJ131144 ILF131142:IMF131144 IVB131142:IWB131144 JEX131142:JFX131144 JOT131142:JPT131144 JYP131142:JZP131144 KIL131142:KJL131144 KSH131142:KTH131144 LCD131142:LDD131144 LLZ131142:LMZ131144 LVV131142:LWV131144 MFR131142:MGR131144 MPN131142:MQN131144 MZJ131142:NAJ131144 NJF131142:NKF131144 NTB131142:NUB131144 OCX131142:ODX131144 OMT131142:ONT131144 OWP131142:OXP131144 PGL131142:PHL131144 PQH131142:PRH131144 QAD131142:QBD131144 QJZ131142:QKZ131144 QTV131142:QUV131144 RDR131142:RER131144 RNN131142:RON131144 RXJ131142:RYJ131144 SHF131142:SIF131144 SRB131142:SSB131144 TAX131142:TBX131144 TKT131142:TLT131144 TUP131142:TVP131144 UEL131142:UFL131144 UOH131142:UPH131144 UYD131142:UZD131144 VHZ131142:VIZ131144 VRV131142:VSV131144 WBR131142:WCR131144 WLN131142:WMN131144 WVJ131142:WWJ131144 B196678:AB196680 IX196678:JX196680 ST196678:TT196680 ACP196678:ADP196680 AML196678:ANL196680 AWH196678:AXH196680 BGD196678:BHD196680 BPZ196678:BQZ196680 BZV196678:CAV196680 CJR196678:CKR196680 CTN196678:CUN196680 DDJ196678:DEJ196680 DNF196678:DOF196680 DXB196678:DYB196680 EGX196678:EHX196680 EQT196678:ERT196680 FAP196678:FBP196680 FKL196678:FLL196680 FUH196678:FVH196680 GED196678:GFD196680 GNZ196678:GOZ196680 GXV196678:GYV196680 HHR196678:HIR196680 HRN196678:HSN196680 IBJ196678:ICJ196680 ILF196678:IMF196680 IVB196678:IWB196680 JEX196678:JFX196680 JOT196678:JPT196680 JYP196678:JZP196680 KIL196678:KJL196680 KSH196678:KTH196680 LCD196678:LDD196680 LLZ196678:LMZ196680 LVV196678:LWV196680 MFR196678:MGR196680 MPN196678:MQN196680 MZJ196678:NAJ196680 NJF196678:NKF196680 NTB196678:NUB196680 OCX196678:ODX196680 OMT196678:ONT196680 OWP196678:OXP196680 PGL196678:PHL196680 PQH196678:PRH196680 QAD196678:QBD196680 QJZ196678:QKZ196680 QTV196678:QUV196680 RDR196678:RER196680 RNN196678:RON196680 RXJ196678:RYJ196680 SHF196678:SIF196680 SRB196678:SSB196680 TAX196678:TBX196680 TKT196678:TLT196680 TUP196678:TVP196680 UEL196678:UFL196680 UOH196678:UPH196680 UYD196678:UZD196680 VHZ196678:VIZ196680 VRV196678:VSV196680 WBR196678:WCR196680 WLN196678:WMN196680 WVJ196678:WWJ196680 B262214:AB262216 IX262214:JX262216 ST262214:TT262216 ACP262214:ADP262216 AML262214:ANL262216 AWH262214:AXH262216 BGD262214:BHD262216 BPZ262214:BQZ262216 BZV262214:CAV262216 CJR262214:CKR262216 CTN262214:CUN262216 DDJ262214:DEJ262216 DNF262214:DOF262216 DXB262214:DYB262216 EGX262214:EHX262216 EQT262214:ERT262216 FAP262214:FBP262216 FKL262214:FLL262216 FUH262214:FVH262216 GED262214:GFD262216 GNZ262214:GOZ262216 GXV262214:GYV262216 HHR262214:HIR262216 HRN262214:HSN262216 IBJ262214:ICJ262216 ILF262214:IMF262216 IVB262214:IWB262216 JEX262214:JFX262216 JOT262214:JPT262216 JYP262214:JZP262216 KIL262214:KJL262216 KSH262214:KTH262216 LCD262214:LDD262216 LLZ262214:LMZ262216 LVV262214:LWV262216 MFR262214:MGR262216 MPN262214:MQN262216 MZJ262214:NAJ262216 NJF262214:NKF262216 NTB262214:NUB262216 OCX262214:ODX262216 OMT262214:ONT262216 OWP262214:OXP262216 PGL262214:PHL262216 PQH262214:PRH262216 QAD262214:QBD262216 QJZ262214:QKZ262216 QTV262214:QUV262216 RDR262214:RER262216 RNN262214:RON262216 RXJ262214:RYJ262216 SHF262214:SIF262216 SRB262214:SSB262216 TAX262214:TBX262216 TKT262214:TLT262216 TUP262214:TVP262216 UEL262214:UFL262216 UOH262214:UPH262216 UYD262214:UZD262216 VHZ262214:VIZ262216 VRV262214:VSV262216 WBR262214:WCR262216 WLN262214:WMN262216 WVJ262214:WWJ262216 B327750:AB327752 IX327750:JX327752 ST327750:TT327752 ACP327750:ADP327752 AML327750:ANL327752 AWH327750:AXH327752 BGD327750:BHD327752 BPZ327750:BQZ327752 BZV327750:CAV327752 CJR327750:CKR327752 CTN327750:CUN327752 DDJ327750:DEJ327752 DNF327750:DOF327752 DXB327750:DYB327752 EGX327750:EHX327752 EQT327750:ERT327752 FAP327750:FBP327752 FKL327750:FLL327752 FUH327750:FVH327752 GED327750:GFD327752 GNZ327750:GOZ327752 GXV327750:GYV327752 HHR327750:HIR327752 HRN327750:HSN327752 IBJ327750:ICJ327752 ILF327750:IMF327752 IVB327750:IWB327752 JEX327750:JFX327752 JOT327750:JPT327752 JYP327750:JZP327752 KIL327750:KJL327752 KSH327750:KTH327752 LCD327750:LDD327752 LLZ327750:LMZ327752 LVV327750:LWV327752 MFR327750:MGR327752 MPN327750:MQN327752 MZJ327750:NAJ327752 NJF327750:NKF327752 NTB327750:NUB327752 OCX327750:ODX327752 OMT327750:ONT327752 OWP327750:OXP327752 PGL327750:PHL327752 PQH327750:PRH327752 QAD327750:QBD327752 QJZ327750:QKZ327752 QTV327750:QUV327752 RDR327750:RER327752 RNN327750:RON327752 RXJ327750:RYJ327752 SHF327750:SIF327752 SRB327750:SSB327752 TAX327750:TBX327752 TKT327750:TLT327752 TUP327750:TVP327752 UEL327750:UFL327752 UOH327750:UPH327752 UYD327750:UZD327752 VHZ327750:VIZ327752 VRV327750:VSV327752 WBR327750:WCR327752 WLN327750:WMN327752 WVJ327750:WWJ327752 B393286:AB393288 IX393286:JX393288 ST393286:TT393288 ACP393286:ADP393288 AML393286:ANL393288 AWH393286:AXH393288 BGD393286:BHD393288 BPZ393286:BQZ393288 BZV393286:CAV393288 CJR393286:CKR393288 CTN393286:CUN393288 DDJ393286:DEJ393288 DNF393286:DOF393288 DXB393286:DYB393288 EGX393286:EHX393288 EQT393286:ERT393288 FAP393286:FBP393288 FKL393286:FLL393288 FUH393286:FVH393288 GED393286:GFD393288 GNZ393286:GOZ393288 GXV393286:GYV393288 HHR393286:HIR393288 HRN393286:HSN393288 IBJ393286:ICJ393288 ILF393286:IMF393288 IVB393286:IWB393288 JEX393286:JFX393288 JOT393286:JPT393288 JYP393286:JZP393288 KIL393286:KJL393288 KSH393286:KTH393288 LCD393286:LDD393288 LLZ393286:LMZ393288 LVV393286:LWV393288 MFR393286:MGR393288 MPN393286:MQN393288 MZJ393286:NAJ393288 NJF393286:NKF393288 NTB393286:NUB393288 OCX393286:ODX393288 OMT393286:ONT393288 OWP393286:OXP393288 PGL393286:PHL393288 PQH393286:PRH393288 QAD393286:QBD393288 QJZ393286:QKZ393288 QTV393286:QUV393288 RDR393286:RER393288 RNN393286:RON393288 RXJ393286:RYJ393288 SHF393286:SIF393288 SRB393286:SSB393288 TAX393286:TBX393288 TKT393286:TLT393288 TUP393286:TVP393288 UEL393286:UFL393288 UOH393286:UPH393288 UYD393286:UZD393288 VHZ393286:VIZ393288 VRV393286:VSV393288 WBR393286:WCR393288 WLN393286:WMN393288 WVJ393286:WWJ393288 B458822:AB458824 IX458822:JX458824 ST458822:TT458824 ACP458822:ADP458824 AML458822:ANL458824 AWH458822:AXH458824 BGD458822:BHD458824 BPZ458822:BQZ458824 BZV458822:CAV458824 CJR458822:CKR458824 CTN458822:CUN458824 DDJ458822:DEJ458824 DNF458822:DOF458824 DXB458822:DYB458824 EGX458822:EHX458824 EQT458822:ERT458824 FAP458822:FBP458824 FKL458822:FLL458824 FUH458822:FVH458824 GED458822:GFD458824 GNZ458822:GOZ458824 GXV458822:GYV458824 HHR458822:HIR458824 HRN458822:HSN458824 IBJ458822:ICJ458824 ILF458822:IMF458824 IVB458822:IWB458824 JEX458822:JFX458824 JOT458822:JPT458824 JYP458822:JZP458824 KIL458822:KJL458824 KSH458822:KTH458824 LCD458822:LDD458824 LLZ458822:LMZ458824 LVV458822:LWV458824 MFR458822:MGR458824 MPN458822:MQN458824 MZJ458822:NAJ458824 NJF458822:NKF458824 NTB458822:NUB458824 OCX458822:ODX458824 OMT458822:ONT458824 OWP458822:OXP458824 PGL458822:PHL458824 PQH458822:PRH458824 QAD458822:QBD458824 QJZ458822:QKZ458824 QTV458822:QUV458824 RDR458822:RER458824 RNN458822:RON458824 RXJ458822:RYJ458824 SHF458822:SIF458824 SRB458822:SSB458824 TAX458822:TBX458824 TKT458822:TLT458824 TUP458822:TVP458824 UEL458822:UFL458824 UOH458822:UPH458824 UYD458822:UZD458824 VHZ458822:VIZ458824 VRV458822:VSV458824 WBR458822:WCR458824 WLN458822:WMN458824 WVJ458822:WWJ458824 B524358:AB524360 IX524358:JX524360 ST524358:TT524360 ACP524358:ADP524360 AML524358:ANL524360 AWH524358:AXH524360 BGD524358:BHD524360 BPZ524358:BQZ524360 BZV524358:CAV524360 CJR524358:CKR524360 CTN524358:CUN524360 DDJ524358:DEJ524360 DNF524358:DOF524360 DXB524358:DYB524360 EGX524358:EHX524360 EQT524358:ERT524360 FAP524358:FBP524360 FKL524358:FLL524360 FUH524358:FVH524360 GED524358:GFD524360 GNZ524358:GOZ524360 GXV524358:GYV524360 HHR524358:HIR524360 HRN524358:HSN524360 IBJ524358:ICJ524360 ILF524358:IMF524360 IVB524358:IWB524360 JEX524358:JFX524360 JOT524358:JPT524360 JYP524358:JZP524360 KIL524358:KJL524360 KSH524358:KTH524360 LCD524358:LDD524360 LLZ524358:LMZ524360 LVV524358:LWV524360 MFR524358:MGR524360 MPN524358:MQN524360 MZJ524358:NAJ524360 NJF524358:NKF524360 NTB524358:NUB524360 OCX524358:ODX524360 OMT524358:ONT524360 OWP524358:OXP524360 PGL524358:PHL524360 PQH524358:PRH524360 QAD524358:QBD524360 QJZ524358:QKZ524360 QTV524358:QUV524360 RDR524358:RER524360 RNN524358:RON524360 RXJ524358:RYJ524360 SHF524358:SIF524360 SRB524358:SSB524360 TAX524358:TBX524360 TKT524358:TLT524360 TUP524358:TVP524360 UEL524358:UFL524360 UOH524358:UPH524360 UYD524358:UZD524360 VHZ524358:VIZ524360 VRV524358:VSV524360 WBR524358:WCR524360 WLN524358:WMN524360 WVJ524358:WWJ524360 B589894:AB589896 IX589894:JX589896 ST589894:TT589896 ACP589894:ADP589896 AML589894:ANL589896 AWH589894:AXH589896 BGD589894:BHD589896 BPZ589894:BQZ589896 BZV589894:CAV589896 CJR589894:CKR589896 CTN589894:CUN589896 DDJ589894:DEJ589896 DNF589894:DOF589896 DXB589894:DYB589896 EGX589894:EHX589896 EQT589894:ERT589896 FAP589894:FBP589896 FKL589894:FLL589896 FUH589894:FVH589896 GED589894:GFD589896 GNZ589894:GOZ589896 GXV589894:GYV589896 HHR589894:HIR589896 HRN589894:HSN589896 IBJ589894:ICJ589896 ILF589894:IMF589896 IVB589894:IWB589896 JEX589894:JFX589896 JOT589894:JPT589896 JYP589894:JZP589896 KIL589894:KJL589896 KSH589894:KTH589896 LCD589894:LDD589896 LLZ589894:LMZ589896 LVV589894:LWV589896 MFR589894:MGR589896 MPN589894:MQN589896 MZJ589894:NAJ589896 NJF589894:NKF589896 NTB589894:NUB589896 OCX589894:ODX589896 OMT589894:ONT589896 OWP589894:OXP589896 PGL589894:PHL589896 PQH589894:PRH589896 QAD589894:QBD589896 QJZ589894:QKZ589896 QTV589894:QUV589896 RDR589894:RER589896 RNN589894:RON589896 RXJ589894:RYJ589896 SHF589894:SIF589896 SRB589894:SSB589896 TAX589894:TBX589896 TKT589894:TLT589896 TUP589894:TVP589896 UEL589894:UFL589896 UOH589894:UPH589896 UYD589894:UZD589896 VHZ589894:VIZ589896 VRV589894:VSV589896 WBR589894:WCR589896 WLN589894:WMN589896 WVJ589894:WWJ589896 B655430:AB655432 IX655430:JX655432 ST655430:TT655432 ACP655430:ADP655432 AML655430:ANL655432 AWH655430:AXH655432 BGD655430:BHD655432 BPZ655430:BQZ655432 BZV655430:CAV655432 CJR655430:CKR655432 CTN655430:CUN655432 DDJ655430:DEJ655432 DNF655430:DOF655432 DXB655430:DYB655432 EGX655430:EHX655432 EQT655430:ERT655432 FAP655430:FBP655432 FKL655430:FLL655432 FUH655430:FVH655432 GED655430:GFD655432 GNZ655430:GOZ655432 GXV655430:GYV655432 HHR655430:HIR655432 HRN655430:HSN655432 IBJ655430:ICJ655432 ILF655430:IMF655432 IVB655430:IWB655432 JEX655430:JFX655432 JOT655430:JPT655432 JYP655430:JZP655432 KIL655430:KJL655432 KSH655430:KTH655432 LCD655430:LDD655432 LLZ655430:LMZ655432 LVV655430:LWV655432 MFR655430:MGR655432 MPN655430:MQN655432 MZJ655430:NAJ655432 NJF655430:NKF655432 NTB655430:NUB655432 OCX655430:ODX655432 OMT655430:ONT655432 OWP655430:OXP655432 PGL655430:PHL655432 PQH655430:PRH655432 QAD655430:QBD655432 QJZ655430:QKZ655432 QTV655430:QUV655432 RDR655430:RER655432 RNN655430:RON655432 RXJ655430:RYJ655432 SHF655430:SIF655432 SRB655430:SSB655432 TAX655430:TBX655432 TKT655430:TLT655432 TUP655430:TVP655432 UEL655430:UFL655432 UOH655430:UPH655432 UYD655430:UZD655432 VHZ655430:VIZ655432 VRV655430:VSV655432 WBR655430:WCR655432 WLN655430:WMN655432 WVJ655430:WWJ655432 B720966:AB720968 IX720966:JX720968 ST720966:TT720968 ACP720966:ADP720968 AML720966:ANL720968 AWH720966:AXH720968 BGD720966:BHD720968 BPZ720966:BQZ720968 BZV720966:CAV720968 CJR720966:CKR720968 CTN720966:CUN720968 DDJ720966:DEJ720968 DNF720966:DOF720968 DXB720966:DYB720968 EGX720966:EHX720968 EQT720966:ERT720968 FAP720966:FBP720968 FKL720966:FLL720968 FUH720966:FVH720968 GED720966:GFD720968 GNZ720966:GOZ720968 GXV720966:GYV720968 HHR720966:HIR720968 HRN720966:HSN720968 IBJ720966:ICJ720968 ILF720966:IMF720968 IVB720966:IWB720968 JEX720966:JFX720968 JOT720966:JPT720968 JYP720966:JZP720968 KIL720966:KJL720968 KSH720966:KTH720968 LCD720966:LDD720968 LLZ720966:LMZ720968 LVV720966:LWV720968 MFR720966:MGR720968 MPN720966:MQN720968 MZJ720966:NAJ720968 NJF720966:NKF720968 NTB720966:NUB720968 OCX720966:ODX720968 OMT720966:ONT720968 OWP720966:OXP720968 PGL720966:PHL720968 PQH720966:PRH720968 QAD720966:QBD720968 QJZ720966:QKZ720968 QTV720966:QUV720968 RDR720966:RER720968 RNN720966:RON720968 RXJ720966:RYJ720968 SHF720966:SIF720968 SRB720966:SSB720968 TAX720966:TBX720968 TKT720966:TLT720968 TUP720966:TVP720968 UEL720966:UFL720968 UOH720966:UPH720968 UYD720966:UZD720968 VHZ720966:VIZ720968 VRV720966:VSV720968 WBR720966:WCR720968 WLN720966:WMN720968 WVJ720966:WWJ720968 B786502:AB786504 IX786502:JX786504 ST786502:TT786504 ACP786502:ADP786504 AML786502:ANL786504 AWH786502:AXH786504 BGD786502:BHD786504 BPZ786502:BQZ786504 BZV786502:CAV786504 CJR786502:CKR786504 CTN786502:CUN786504 DDJ786502:DEJ786504 DNF786502:DOF786504 DXB786502:DYB786504 EGX786502:EHX786504 EQT786502:ERT786504 FAP786502:FBP786504 FKL786502:FLL786504 FUH786502:FVH786504 GED786502:GFD786504 GNZ786502:GOZ786504 GXV786502:GYV786504 HHR786502:HIR786504 HRN786502:HSN786504 IBJ786502:ICJ786504 ILF786502:IMF786504 IVB786502:IWB786504 JEX786502:JFX786504 JOT786502:JPT786504 JYP786502:JZP786504 KIL786502:KJL786504 KSH786502:KTH786504 LCD786502:LDD786504 LLZ786502:LMZ786504 LVV786502:LWV786504 MFR786502:MGR786504 MPN786502:MQN786504 MZJ786502:NAJ786504 NJF786502:NKF786504 NTB786502:NUB786504 OCX786502:ODX786504 OMT786502:ONT786504 OWP786502:OXP786504 PGL786502:PHL786504 PQH786502:PRH786504 QAD786502:QBD786504 QJZ786502:QKZ786504 QTV786502:QUV786504 RDR786502:RER786504 RNN786502:RON786504 RXJ786502:RYJ786504 SHF786502:SIF786504 SRB786502:SSB786504 TAX786502:TBX786504 TKT786502:TLT786504 TUP786502:TVP786504 UEL786502:UFL786504 UOH786502:UPH786504 UYD786502:UZD786504 VHZ786502:VIZ786504 VRV786502:VSV786504 WBR786502:WCR786504 WLN786502:WMN786504 WVJ786502:WWJ786504 B852038:AB852040 IX852038:JX852040 ST852038:TT852040 ACP852038:ADP852040 AML852038:ANL852040 AWH852038:AXH852040 BGD852038:BHD852040 BPZ852038:BQZ852040 BZV852038:CAV852040 CJR852038:CKR852040 CTN852038:CUN852040 DDJ852038:DEJ852040 DNF852038:DOF852040 DXB852038:DYB852040 EGX852038:EHX852040 EQT852038:ERT852040 FAP852038:FBP852040 FKL852038:FLL852040 FUH852038:FVH852040 GED852038:GFD852040 GNZ852038:GOZ852040 GXV852038:GYV852040 HHR852038:HIR852040 HRN852038:HSN852040 IBJ852038:ICJ852040 ILF852038:IMF852040 IVB852038:IWB852040 JEX852038:JFX852040 JOT852038:JPT852040 JYP852038:JZP852040 KIL852038:KJL852040 KSH852038:KTH852040 LCD852038:LDD852040 LLZ852038:LMZ852040 LVV852038:LWV852040 MFR852038:MGR852040 MPN852038:MQN852040 MZJ852038:NAJ852040 NJF852038:NKF852040 NTB852038:NUB852040 OCX852038:ODX852040 OMT852038:ONT852040 OWP852038:OXP852040 PGL852038:PHL852040 PQH852038:PRH852040 QAD852038:QBD852040 QJZ852038:QKZ852040 QTV852038:QUV852040 RDR852038:RER852040 RNN852038:RON852040 RXJ852038:RYJ852040 SHF852038:SIF852040 SRB852038:SSB852040 TAX852038:TBX852040 TKT852038:TLT852040 TUP852038:TVP852040 UEL852038:UFL852040 UOH852038:UPH852040 UYD852038:UZD852040 VHZ852038:VIZ852040 VRV852038:VSV852040 WBR852038:WCR852040 WLN852038:WMN852040 WVJ852038:WWJ852040 B917574:AB917576 IX917574:JX917576 ST917574:TT917576 ACP917574:ADP917576 AML917574:ANL917576 AWH917574:AXH917576 BGD917574:BHD917576 BPZ917574:BQZ917576 BZV917574:CAV917576 CJR917574:CKR917576 CTN917574:CUN917576 DDJ917574:DEJ917576 DNF917574:DOF917576 DXB917574:DYB917576 EGX917574:EHX917576 EQT917574:ERT917576 FAP917574:FBP917576 FKL917574:FLL917576 FUH917574:FVH917576 GED917574:GFD917576 GNZ917574:GOZ917576 GXV917574:GYV917576 HHR917574:HIR917576 HRN917574:HSN917576 IBJ917574:ICJ917576 ILF917574:IMF917576 IVB917574:IWB917576 JEX917574:JFX917576 JOT917574:JPT917576 JYP917574:JZP917576 KIL917574:KJL917576 KSH917574:KTH917576 LCD917574:LDD917576 LLZ917574:LMZ917576 LVV917574:LWV917576 MFR917574:MGR917576 MPN917574:MQN917576 MZJ917574:NAJ917576 NJF917574:NKF917576 NTB917574:NUB917576 OCX917574:ODX917576 OMT917574:ONT917576 OWP917574:OXP917576 PGL917574:PHL917576 PQH917574:PRH917576 QAD917574:QBD917576 QJZ917574:QKZ917576 QTV917574:QUV917576 RDR917574:RER917576 RNN917574:RON917576 RXJ917574:RYJ917576 SHF917574:SIF917576 SRB917574:SSB917576 TAX917574:TBX917576 TKT917574:TLT917576 TUP917574:TVP917576 UEL917574:UFL917576 UOH917574:UPH917576 UYD917574:UZD917576 VHZ917574:VIZ917576 VRV917574:VSV917576 WBR917574:WCR917576 WLN917574:WMN917576 WVJ917574:WWJ917576 B983110:AB983112 IX983110:JX983112 ST983110:TT983112 ACP983110:ADP983112 AML983110:ANL983112 AWH983110:AXH983112 BGD983110:BHD983112 BPZ983110:BQZ983112 BZV983110:CAV983112 CJR983110:CKR983112 CTN983110:CUN983112 DDJ983110:DEJ983112 DNF983110:DOF983112 DXB983110:DYB983112 EGX983110:EHX983112 EQT983110:ERT983112 FAP983110:FBP983112 FKL983110:FLL983112 FUH983110:FVH983112 GED983110:GFD983112 GNZ983110:GOZ983112 GXV983110:GYV983112 HHR983110:HIR983112 HRN983110:HSN983112 IBJ983110:ICJ983112 ILF983110:IMF983112 IVB983110:IWB983112 JEX983110:JFX983112 JOT983110:JPT983112 JYP983110:JZP983112 KIL983110:KJL983112 KSH983110:KTH983112 LCD983110:LDD983112 LLZ983110:LMZ983112 LVV983110:LWV983112 MFR983110:MGR983112 MPN983110:MQN983112 MZJ983110:NAJ983112 NJF983110:NKF983112 NTB983110:NUB983112 OCX983110:ODX983112 OMT983110:ONT983112 OWP983110:OXP983112 PGL983110:PHL983112 PQH983110:PRH983112 QAD983110:QBD983112 QJZ983110:QKZ983112 QTV983110:QUV983112 RDR983110:RER983112 RNN983110:RON983112 RXJ983110:RYJ983112 SHF983110:SIF983112 SRB983110:SSB983112 TAX983110:TBX983112 TKT983110:TLT983112 TUP983110:TVP983112 UEL983110:UFL983112 UOH983110:UPH983112 UYD983110:UZD983112 VHZ983110:VIZ983112 VRV983110:VSV983112 WBR983110:WCR983112 WLN983110:WMN983112 WVJ983110:WWJ983112 B35:AB37 IX35:JX37 ST35:TT37 ACP35:ADP37 AML35:ANL37 AWH35:AXH37 BGD35:BHD37 BPZ35:BQZ37 BZV35:CAV37 CJR35:CKR37 CTN35:CUN37 DDJ35:DEJ37 DNF35:DOF37 DXB35:DYB37 EGX35:EHX37 EQT35:ERT37 FAP35:FBP37 FKL35:FLL37 FUH35:FVH37 GED35:GFD37 GNZ35:GOZ37 GXV35:GYV37 HHR35:HIR37 HRN35:HSN37 IBJ35:ICJ37 ILF35:IMF37 IVB35:IWB37 JEX35:JFX37 JOT35:JPT37 JYP35:JZP37 KIL35:KJL37 KSH35:KTH37 LCD35:LDD37 LLZ35:LMZ37 LVV35:LWV37 MFR35:MGR37 MPN35:MQN37 MZJ35:NAJ37 NJF35:NKF37 NTB35:NUB37 OCX35:ODX37 OMT35:ONT37 OWP35:OXP37 PGL35:PHL37 PQH35:PRH37 QAD35:QBD37 QJZ35:QKZ37 QTV35:QUV37 RDR35:RER37 RNN35:RON37 RXJ35:RYJ37 SHF35:SIF37 SRB35:SSB37 TAX35:TBX37 TKT35:TLT37 TUP35:TVP37 UEL35:UFL37 UOH35:UPH37 UYD35:UZD37 VHZ35:VIZ37 VRV35:VSV37 WBR35:WCR37 WLN35:WMN37 WVJ35:WWJ37 B65550:AB65552 IX65550:JX65552 ST65550:TT65552 ACP65550:ADP65552 AML65550:ANL65552 AWH65550:AXH65552 BGD65550:BHD65552 BPZ65550:BQZ65552 BZV65550:CAV65552 CJR65550:CKR65552 CTN65550:CUN65552 DDJ65550:DEJ65552 DNF65550:DOF65552 DXB65550:DYB65552 EGX65550:EHX65552 EQT65550:ERT65552 FAP65550:FBP65552 FKL65550:FLL65552 FUH65550:FVH65552 GED65550:GFD65552 GNZ65550:GOZ65552 GXV65550:GYV65552 HHR65550:HIR65552 HRN65550:HSN65552 IBJ65550:ICJ65552 ILF65550:IMF65552 IVB65550:IWB65552 JEX65550:JFX65552 JOT65550:JPT65552 JYP65550:JZP65552 KIL65550:KJL65552 KSH65550:KTH65552 LCD65550:LDD65552 LLZ65550:LMZ65552 LVV65550:LWV65552 MFR65550:MGR65552 MPN65550:MQN65552 MZJ65550:NAJ65552 NJF65550:NKF65552 NTB65550:NUB65552 OCX65550:ODX65552 OMT65550:ONT65552 OWP65550:OXP65552 PGL65550:PHL65552 PQH65550:PRH65552 QAD65550:QBD65552 QJZ65550:QKZ65552 QTV65550:QUV65552 RDR65550:RER65552 RNN65550:RON65552 RXJ65550:RYJ65552 SHF65550:SIF65552 SRB65550:SSB65552 TAX65550:TBX65552 TKT65550:TLT65552 TUP65550:TVP65552 UEL65550:UFL65552 UOH65550:UPH65552 UYD65550:UZD65552 VHZ65550:VIZ65552 VRV65550:VSV65552 WBR65550:WCR65552 WLN65550:WMN65552 WVJ65550:WWJ65552 B131086:AB131088 IX131086:JX131088 ST131086:TT131088 ACP131086:ADP131088 AML131086:ANL131088 AWH131086:AXH131088 BGD131086:BHD131088 BPZ131086:BQZ131088 BZV131086:CAV131088 CJR131086:CKR131088 CTN131086:CUN131088 DDJ131086:DEJ131088 DNF131086:DOF131088 DXB131086:DYB131088 EGX131086:EHX131088 EQT131086:ERT131088 FAP131086:FBP131088 FKL131086:FLL131088 FUH131086:FVH131088 GED131086:GFD131088 GNZ131086:GOZ131088 GXV131086:GYV131088 HHR131086:HIR131088 HRN131086:HSN131088 IBJ131086:ICJ131088 ILF131086:IMF131088 IVB131086:IWB131088 JEX131086:JFX131088 JOT131086:JPT131088 JYP131086:JZP131088 KIL131086:KJL131088 KSH131086:KTH131088 LCD131086:LDD131088 LLZ131086:LMZ131088 LVV131086:LWV131088 MFR131086:MGR131088 MPN131086:MQN131088 MZJ131086:NAJ131088 NJF131086:NKF131088 NTB131086:NUB131088 OCX131086:ODX131088 OMT131086:ONT131088 OWP131086:OXP131088 PGL131086:PHL131088 PQH131086:PRH131088 QAD131086:QBD131088 QJZ131086:QKZ131088 QTV131086:QUV131088 RDR131086:RER131088 RNN131086:RON131088 RXJ131086:RYJ131088 SHF131086:SIF131088 SRB131086:SSB131088 TAX131086:TBX131088 TKT131086:TLT131088 TUP131086:TVP131088 UEL131086:UFL131088 UOH131086:UPH131088 UYD131086:UZD131088 VHZ131086:VIZ131088 VRV131086:VSV131088 WBR131086:WCR131088 WLN131086:WMN131088 WVJ131086:WWJ131088 B196622:AB196624 IX196622:JX196624 ST196622:TT196624 ACP196622:ADP196624 AML196622:ANL196624 AWH196622:AXH196624 BGD196622:BHD196624 BPZ196622:BQZ196624 BZV196622:CAV196624 CJR196622:CKR196624 CTN196622:CUN196624 DDJ196622:DEJ196624 DNF196622:DOF196624 DXB196622:DYB196624 EGX196622:EHX196624 EQT196622:ERT196624 FAP196622:FBP196624 FKL196622:FLL196624 FUH196622:FVH196624 GED196622:GFD196624 GNZ196622:GOZ196624 GXV196622:GYV196624 HHR196622:HIR196624 HRN196622:HSN196624 IBJ196622:ICJ196624 ILF196622:IMF196624 IVB196622:IWB196624 JEX196622:JFX196624 JOT196622:JPT196624 JYP196622:JZP196624 KIL196622:KJL196624 KSH196622:KTH196624 LCD196622:LDD196624 LLZ196622:LMZ196624 LVV196622:LWV196624 MFR196622:MGR196624 MPN196622:MQN196624 MZJ196622:NAJ196624 NJF196622:NKF196624 NTB196622:NUB196624 OCX196622:ODX196624 OMT196622:ONT196624 OWP196622:OXP196624 PGL196622:PHL196624 PQH196622:PRH196624 QAD196622:QBD196624 QJZ196622:QKZ196624 QTV196622:QUV196624 RDR196622:RER196624 RNN196622:RON196624 RXJ196622:RYJ196624 SHF196622:SIF196624 SRB196622:SSB196624 TAX196622:TBX196624 TKT196622:TLT196624 TUP196622:TVP196624 UEL196622:UFL196624 UOH196622:UPH196624 UYD196622:UZD196624 VHZ196622:VIZ196624 VRV196622:VSV196624 WBR196622:WCR196624 WLN196622:WMN196624 WVJ196622:WWJ196624 B262158:AB262160 IX262158:JX262160 ST262158:TT262160 ACP262158:ADP262160 AML262158:ANL262160 AWH262158:AXH262160 BGD262158:BHD262160 BPZ262158:BQZ262160 BZV262158:CAV262160 CJR262158:CKR262160 CTN262158:CUN262160 DDJ262158:DEJ262160 DNF262158:DOF262160 DXB262158:DYB262160 EGX262158:EHX262160 EQT262158:ERT262160 FAP262158:FBP262160 FKL262158:FLL262160 FUH262158:FVH262160 GED262158:GFD262160 GNZ262158:GOZ262160 GXV262158:GYV262160 HHR262158:HIR262160 HRN262158:HSN262160 IBJ262158:ICJ262160 ILF262158:IMF262160 IVB262158:IWB262160 JEX262158:JFX262160 JOT262158:JPT262160 JYP262158:JZP262160 KIL262158:KJL262160 KSH262158:KTH262160 LCD262158:LDD262160 LLZ262158:LMZ262160 LVV262158:LWV262160 MFR262158:MGR262160 MPN262158:MQN262160 MZJ262158:NAJ262160 NJF262158:NKF262160 NTB262158:NUB262160 OCX262158:ODX262160 OMT262158:ONT262160 OWP262158:OXP262160 PGL262158:PHL262160 PQH262158:PRH262160 QAD262158:QBD262160 QJZ262158:QKZ262160 QTV262158:QUV262160 RDR262158:RER262160 RNN262158:RON262160 RXJ262158:RYJ262160 SHF262158:SIF262160 SRB262158:SSB262160 TAX262158:TBX262160 TKT262158:TLT262160 TUP262158:TVP262160 UEL262158:UFL262160 UOH262158:UPH262160 UYD262158:UZD262160 VHZ262158:VIZ262160 VRV262158:VSV262160 WBR262158:WCR262160 WLN262158:WMN262160 WVJ262158:WWJ262160 B327694:AB327696 IX327694:JX327696 ST327694:TT327696 ACP327694:ADP327696 AML327694:ANL327696 AWH327694:AXH327696 BGD327694:BHD327696 BPZ327694:BQZ327696 BZV327694:CAV327696 CJR327694:CKR327696 CTN327694:CUN327696 DDJ327694:DEJ327696 DNF327694:DOF327696 DXB327694:DYB327696 EGX327694:EHX327696 EQT327694:ERT327696 FAP327694:FBP327696 FKL327694:FLL327696 FUH327694:FVH327696 GED327694:GFD327696 GNZ327694:GOZ327696 GXV327694:GYV327696 HHR327694:HIR327696 HRN327694:HSN327696 IBJ327694:ICJ327696 ILF327694:IMF327696 IVB327694:IWB327696 JEX327694:JFX327696 JOT327694:JPT327696 JYP327694:JZP327696 KIL327694:KJL327696 KSH327694:KTH327696 LCD327694:LDD327696 LLZ327694:LMZ327696 LVV327694:LWV327696 MFR327694:MGR327696 MPN327694:MQN327696 MZJ327694:NAJ327696 NJF327694:NKF327696 NTB327694:NUB327696 OCX327694:ODX327696 OMT327694:ONT327696 OWP327694:OXP327696 PGL327694:PHL327696 PQH327694:PRH327696 QAD327694:QBD327696 QJZ327694:QKZ327696 QTV327694:QUV327696 RDR327694:RER327696 RNN327694:RON327696 RXJ327694:RYJ327696 SHF327694:SIF327696 SRB327694:SSB327696 TAX327694:TBX327696 TKT327694:TLT327696 TUP327694:TVP327696 UEL327694:UFL327696 UOH327694:UPH327696 UYD327694:UZD327696 VHZ327694:VIZ327696 VRV327694:VSV327696 WBR327694:WCR327696 WLN327694:WMN327696 WVJ327694:WWJ327696 B393230:AB393232 IX393230:JX393232 ST393230:TT393232 ACP393230:ADP393232 AML393230:ANL393232 AWH393230:AXH393232 BGD393230:BHD393232 BPZ393230:BQZ393232 BZV393230:CAV393232 CJR393230:CKR393232 CTN393230:CUN393232 DDJ393230:DEJ393232 DNF393230:DOF393232 DXB393230:DYB393232 EGX393230:EHX393232 EQT393230:ERT393232 FAP393230:FBP393232 FKL393230:FLL393232 FUH393230:FVH393232 GED393230:GFD393232 GNZ393230:GOZ393232 GXV393230:GYV393232 HHR393230:HIR393232 HRN393230:HSN393232 IBJ393230:ICJ393232 ILF393230:IMF393232 IVB393230:IWB393232 JEX393230:JFX393232 JOT393230:JPT393232 JYP393230:JZP393232 KIL393230:KJL393232 KSH393230:KTH393232 LCD393230:LDD393232 LLZ393230:LMZ393232 LVV393230:LWV393232 MFR393230:MGR393232 MPN393230:MQN393232 MZJ393230:NAJ393232 NJF393230:NKF393232 NTB393230:NUB393232 OCX393230:ODX393232 OMT393230:ONT393232 OWP393230:OXP393232 PGL393230:PHL393232 PQH393230:PRH393232 QAD393230:QBD393232 QJZ393230:QKZ393232 QTV393230:QUV393232 RDR393230:RER393232 RNN393230:RON393232 RXJ393230:RYJ393232 SHF393230:SIF393232 SRB393230:SSB393232 TAX393230:TBX393232 TKT393230:TLT393232 TUP393230:TVP393232 UEL393230:UFL393232 UOH393230:UPH393232 UYD393230:UZD393232 VHZ393230:VIZ393232 VRV393230:VSV393232 WBR393230:WCR393232 WLN393230:WMN393232 WVJ393230:WWJ393232 B458766:AB458768 IX458766:JX458768 ST458766:TT458768 ACP458766:ADP458768 AML458766:ANL458768 AWH458766:AXH458768 BGD458766:BHD458768 BPZ458766:BQZ458768 BZV458766:CAV458768 CJR458766:CKR458768 CTN458766:CUN458768 DDJ458766:DEJ458768 DNF458766:DOF458768 DXB458766:DYB458768 EGX458766:EHX458768 EQT458766:ERT458768 FAP458766:FBP458768 FKL458766:FLL458768 FUH458766:FVH458768 GED458766:GFD458768 GNZ458766:GOZ458768 GXV458766:GYV458768 HHR458766:HIR458768 HRN458766:HSN458768 IBJ458766:ICJ458768 ILF458766:IMF458768 IVB458766:IWB458768 JEX458766:JFX458768 JOT458766:JPT458768 JYP458766:JZP458768 KIL458766:KJL458768 KSH458766:KTH458768 LCD458766:LDD458768 LLZ458766:LMZ458768 LVV458766:LWV458768 MFR458766:MGR458768 MPN458766:MQN458768 MZJ458766:NAJ458768 NJF458766:NKF458768 NTB458766:NUB458768 OCX458766:ODX458768 OMT458766:ONT458768 OWP458766:OXP458768 PGL458766:PHL458768 PQH458766:PRH458768 QAD458766:QBD458768 QJZ458766:QKZ458768 QTV458766:QUV458768 RDR458766:RER458768 RNN458766:RON458768 RXJ458766:RYJ458768 SHF458766:SIF458768 SRB458766:SSB458768 TAX458766:TBX458768 TKT458766:TLT458768 TUP458766:TVP458768 UEL458766:UFL458768 UOH458766:UPH458768 UYD458766:UZD458768 VHZ458766:VIZ458768 VRV458766:VSV458768 WBR458766:WCR458768 WLN458766:WMN458768 WVJ458766:WWJ458768 B524302:AB524304 IX524302:JX524304 ST524302:TT524304 ACP524302:ADP524304 AML524302:ANL524304 AWH524302:AXH524304 BGD524302:BHD524304 BPZ524302:BQZ524304 BZV524302:CAV524304 CJR524302:CKR524304 CTN524302:CUN524304 DDJ524302:DEJ524304 DNF524302:DOF524304 DXB524302:DYB524304 EGX524302:EHX524304 EQT524302:ERT524304 FAP524302:FBP524304 FKL524302:FLL524304 FUH524302:FVH524304 GED524302:GFD524304 GNZ524302:GOZ524304 GXV524302:GYV524304 HHR524302:HIR524304 HRN524302:HSN524304 IBJ524302:ICJ524304 ILF524302:IMF524304 IVB524302:IWB524304 JEX524302:JFX524304 JOT524302:JPT524304 JYP524302:JZP524304 KIL524302:KJL524304 KSH524302:KTH524304 LCD524302:LDD524304 LLZ524302:LMZ524304 LVV524302:LWV524304 MFR524302:MGR524304 MPN524302:MQN524304 MZJ524302:NAJ524304 NJF524302:NKF524304 NTB524302:NUB524304 OCX524302:ODX524304 OMT524302:ONT524304 OWP524302:OXP524304 PGL524302:PHL524304 PQH524302:PRH524304 QAD524302:QBD524304 QJZ524302:QKZ524304 QTV524302:QUV524304 RDR524302:RER524304 RNN524302:RON524304 RXJ524302:RYJ524304 SHF524302:SIF524304 SRB524302:SSB524304 TAX524302:TBX524304 TKT524302:TLT524304 TUP524302:TVP524304 UEL524302:UFL524304 UOH524302:UPH524304 UYD524302:UZD524304 VHZ524302:VIZ524304 VRV524302:VSV524304 WBR524302:WCR524304 WLN524302:WMN524304 WVJ524302:WWJ524304 B589838:AB589840 IX589838:JX589840 ST589838:TT589840 ACP589838:ADP589840 AML589838:ANL589840 AWH589838:AXH589840 BGD589838:BHD589840 BPZ589838:BQZ589840 BZV589838:CAV589840 CJR589838:CKR589840 CTN589838:CUN589840 DDJ589838:DEJ589840 DNF589838:DOF589840 DXB589838:DYB589840 EGX589838:EHX589840 EQT589838:ERT589840 FAP589838:FBP589840 FKL589838:FLL589840 FUH589838:FVH589840 GED589838:GFD589840 GNZ589838:GOZ589840 GXV589838:GYV589840 HHR589838:HIR589840 HRN589838:HSN589840 IBJ589838:ICJ589840 ILF589838:IMF589840 IVB589838:IWB589840 JEX589838:JFX589840 JOT589838:JPT589840 JYP589838:JZP589840 KIL589838:KJL589840 KSH589838:KTH589840 LCD589838:LDD589840 LLZ589838:LMZ589840 LVV589838:LWV589840 MFR589838:MGR589840 MPN589838:MQN589840 MZJ589838:NAJ589840 NJF589838:NKF589840 NTB589838:NUB589840 OCX589838:ODX589840 OMT589838:ONT589840 OWP589838:OXP589840 PGL589838:PHL589840 PQH589838:PRH589840 QAD589838:QBD589840 QJZ589838:QKZ589840 QTV589838:QUV589840 RDR589838:RER589840 RNN589838:RON589840 RXJ589838:RYJ589840 SHF589838:SIF589840 SRB589838:SSB589840 TAX589838:TBX589840 TKT589838:TLT589840 TUP589838:TVP589840 UEL589838:UFL589840 UOH589838:UPH589840 UYD589838:UZD589840 VHZ589838:VIZ589840 VRV589838:VSV589840 WBR589838:WCR589840 WLN589838:WMN589840 WVJ589838:WWJ589840 B655374:AB655376 IX655374:JX655376 ST655374:TT655376 ACP655374:ADP655376 AML655374:ANL655376 AWH655374:AXH655376 BGD655374:BHD655376 BPZ655374:BQZ655376 BZV655374:CAV655376 CJR655374:CKR655376 CTN655374:CUN655376 DDJ655374:DEJ655376 DNF655374:DOF655376 DXB655374:DYB655376 EGX655374:EHX655376 EQT655374:ERT655376 FAP655374:FBP655376 FKL655374:FLL655376 FUH655374:FVH655376 GED655374:GFD655376 GNZ655374:GOZ655376 GXV655374:GYV655376 HHR655374:HIR655376 HRN655374:HSN655376 IBJ655374:ICJ655376 ILF655374:IMF655376 IVB655374:IWB655376 JEX655374:JFX655376 JOT655374:JPT655376 JYP655374:JZP655376 KIL655374:KJL655376 KSH655374:KTH655376 LCD655374:LDD655376 LLZ655374:LMZ655376 LVV655374:LWV655376 MFR655374:MGR655376 MPN655374:MQN655376 MZJ655374:NAJ655376 NJF655374:NKF655376 NTB655374:NUB655376 OCX655374:ODX655376 OMT655374:ONT655376 OWP655374:OXP655376 PGL655374:PHL655376 PQH655374:PRH655376 QAD655374:QBD655376 QJZ655374:QKZ655376 QTV655374:QUV655376 RDR655374:RER655376 RNN655374:RON655376 RXJ655374:RYJ655376 SHF655374:SIF655376 SRB655374:SSB655376 TAX655374:TBX655376 TKT655374:TLT655376 TUP655374:TVP655376 UEL655374:UFL655376 UOH655374:UPH655376 UYD655374:UZD655376 VHZ655374:VIZ655376 VRV655374:VSV655376 WBR655374:WCR655376 WLN655374:WMN655376 WVJ655374:WWJ655376 B720910:AB720912 IX720910:JX720912 ST720910:TT720912 ACP720910:ADP720912 AML720910:ANL720912 AWH720910:AXH720912 BGD720910:BHD720912 BPZ720910:BQZ720912 BZV720910:CAV720912 CJR720910:CKR720912 CTN720910:CUN720912 DDJ720910:DEJ720912 DNF720910:DOF720912 DXB720910:DYB720912 EGX720910:EHX720912 EQT720910:ERT720912 FAP720910:FBP720912 FKL720910:FLL720912 FUH720910:FVH720912 GED720910:GFD720912 GNZ720910:GOZ720912 GXV720910:GYV720912 HHR720910:HIR720912 HRN720910:HSN720912 IBJ720910:ICJ720912 ILF720910:IMF720912 IVB720910:IWB720912 JEX720910:JFX720912 JOT720910:JPT720912 JYP720910:JZP720912 KIL720910:KJL720912 KSH720910:KTH720912 LCD720910:LDD720912 LLZ720910:LMZ720912 LVV720910:LWV720912 MFR720910:MGR720912 MPN720910:MQN720912 MZJ720910:NAJ720912 NJF720910:NKF720912 NTB720910:NUB720912 OCX720910:ODX720912 OMT720910:ONT720912 OWP720910:OXP720912 PGL720910:PHL720912 PQH720910:PRH720912 QAD720910:QBD720912 QJZ720910:QKZ720912 QTV720910:QUV720912 RDR720910:RER720912 RNN720910:RON720912 RXJ720910:RYJ720912 SHF720910:SIF720912 SRB720910:SSB720912 TAX720910:TBX720912 TKT720910:TLT720912 TUP720910:TVP720912 UEL720910:UFL720912 UOH720910:UPH720912 UYD720910:UZD720912 VHZ720910:VIZ720912 VRV720910:VSV720912 WBR720910:WCR720912 WLN720910:WMN720912 WVJ720910:WWJ720912 B786446:AB786448 IX786446:JX786448 ST786446:TT786448 ACP786446:ADP786448 AML786446:ANL786448 AWH786446:AXH786448 BGD786446:BHD786448 BPZ786446:BQZ786448 BZV786446:CAV786448 CJR786446:CKR786448 CTN786446:CUN786448 DDJ786446:DEJ786448 DNF786446:DOF786448 DXB786446:DYB786448 EGX786446:EHX786448 EQT786446:ERT786448 FAP786446:FBP786448 FKL786446:FLL786448 FUH786446:FVH786448 GED786446:GFD786448 GNZ786446:GOZ786448 GXV786446:GYV786448 HHR786446:HIR786448 HRN786446:HSN786448 IBJ786446:ICJ786448 ILF786446:IMF786448 IVB786446:IWB786448 JEX786446:JFX786448 JOT786446:JPT786448 JYP786446:JZP786448 KIL786446:KJL786448 KSH786446:KTH786448 LCD786446:LDD786448 LLZ786446:LMZ786448 LVV786446:LWV786448 MFR786446:MGR786448 MPN786446:MQN786448 MZJ786446:NAJ786448 NJF786446:NKF786448 NTB786446:NUB786448 OCX786446:ODX786448 OMT786446:ONT786448 OWP786446:OXP786448 PGL786446:PHL786448 PQH786446:PRH786448 QAD786446:QBD786448 QJZ786446:QKZ786448 QTV786446:QUV786448 RDR786446:RER786448 RNN786446:RON786448 RXJ786446:RYJ786448 SHF786446:SIF786448 SRB786446:SSB786448 TAX786446:TBX786448 TKT786446:TLT786448 TUP786446:TVP786448 UEL786446:UFL786448 UOH786446:UPH786448 UYD786446:UZD786448 VHZ786446:VIZ786448 VRV786446:VSV786448 WBR786446:WCR786448 WLN786446:WMN786448 WVJ786446:WWJ786448 B851982:AB851984 IX851982:JX851984 ST851982:TT851984 ACP851982:ADP851984 AML851982:ANL851984 AWH851982:AXH851984 BGD851982:BHD851984 BPZ851982:BQZ851984 BZV851982:CAV851984 CJR851982:CKR851984 CTN851982:CUN851984 DDJ851982:DEJ851984 DNF851982:DOF851984 DXB851982:DYB851984 EGX851982:EHX851984 EQT851982:ERT851984 FAP851982:FBP851984 FKL851982:FLL851984 FUH851982:FVH851984 GED851982:GFD851984 GNZ851982:GOZ851984 GXV851982:GYV851984 HHR851982:HIR851984 HRN851982:HSN851984 IBJ851982:ICJ851984 ILF851982:IMF851984 IVB851982:IWB851984 JEX851982:JFX851984 JOT851982:JPT851984 JYP851982:JZP851984 KIL851982:KJL851984 KSH851982:KTH851984 LCD851982:LDD851984 LLZ851982:LMZ851984 LVV851982:LWV851984 MFR851982:MGR851984 MPN851982:MQN851984 MZJ851982:NAJ851984 NJF851982:NKF851984 NTB851982:NUB851984 OCX851982:ODX851984 OMT851982:ONT851984 OWP851982:OXP851984 PGL851982:PHL851984 PQH851982:PRH851984 QAD851982:QBD851984 QJZ851982:QKZ851984 QTV851982:QUV851984 RDR851982:RER851984 RNN851982:RON851984 RXJ851982:RYJ851984 SHF851982:SIF851984 SRB851982:SSB851984 TAX851982:TBX851984 TKT851982:TLT851984 TUP851982:TVP851984 UEL851982:UFL851984 UOH851982:UPH851984 UYD851982:UZD851984 VHZ851982:VIZ851984 VRV851982:VSV851984 WBR851982:WCR851984 WLN851982:WMN851984 WVJ851982:WWJ851984 B917518:AB917520 IX917518:JX917520 ST917518:TT917520 ACP917518:ADP917520 AML917518:ANL917520 AWH917518:AXH917520 BGD917518:BHD917520 BPZ917518:BQZ917520 BZV917518:CAV917520 CJR917518:CKR917520 CTN917518:CUN917520 DDJ917518:DEJ917520 DNF917518:DOF917520 DXB917518:DYB917520 EGX917518:EHX917520 EQT917518:ERT917520 FAP917518:FBP917520 FKL917518:FLL917520 FUH917518:FVH917520 GED917518:GFD917520 GNZ917518:GOZ917520 GXV917518:GYV917520 HHR917518:HIR917520 HRN917518:HSN917520 IBJ917518:ICJ917520 ILF917518:IMF917520 IVB917518:IWB917520 JEX917518:JFX917520 JOT917518:JPT917520 JYP917518:JZP917520 KIL917518:KJL917520 KSH917518:KTH917520 LCD917518:LDD917520 LLZ917518:LMZ917520 LVV917518:LWV917520 MFR917518:MGR917520 MPN917518:MQN917520 MZJ917518:NAJ917520 NJF917518:NKF917520 NTB917518:NUB917520 OCX917518:ODX917520 OMT917518:ONT917520 OWP917518:OXP917520 PGL917518:PHL917520 PQH917518:PRH917520 QAD917518:QBD917520 QJZ917518:QKZ917520 QTV917518:QUV917520 RDR917518:RER917520 RNN917518:RON917520 RXJ917518:RYJ917520 SHF917518:SIF917520 SRB917518:SSB917520 TAX917518:TBX917520 TKT917518:TLT917520 TUP917518:TVP917520 UEL917518:UFL917520 UOH917518:UPH917520 UYD917518:UZD917520 VHZ917518:VIZ917520 VRV917518:VSV917520 WBR917518:WCR917520 WLN917518:WMN917520 WVJ917518:WWJ917520 B983054:AB983056 IX983054:JX983056 ST983054:TT983056 ACP983054:ADP983056 AML983054:ANL983056 AWH983054:AXH983056 BGD983054:BHD983056 BPZ983054:BQZ983056 BZV983054:CAV983056 CJR983054:CKR983056 CTN983054:CUN983056 DDJ983054:DEJ983056 DNF983054:DOF983056 DXB983054:DYB983056 EGX983054:EHX983056 EQT983054:ERT983056 FAP983054:FBP983056 FKL983054:FLL983056 FUH983054:FVH983056 GED983054:GFD983056 GNZ983054:GOZ983056 GXV983054:GYV983056 HHR983054:HIR983056 HRN983054:HSN983056 IBJ983054:ICJ983056 ILF983054:IMF983056 IVB983054:IWB983056 JEX983054:JFX983056 JOT983054:JPT983056 JYP983054:JZP983056 KIL983054:KJL983056 KSH983054:KTH983056 LCD983054:LDD983056 LLZ983054:LMZ983056 LVV983054:LWV983056 MFR983054:MGR983056 MPN983054:MQN983056 MZJ983054:NAJ983056 NJF983054:NKF983056 NTB983054:NUB983056 OCX983054:ODX983056 OMT983054:ONT983056 OWP983054:OXP983056 PGL983054:PHL983056 PQH983054:PRH983056 QAD983054:QBD983056 QJZ983054:QKZ983056 QTV983054:QUV983056 RDR983054:RER983056 RNN983054:RON983056 RXJ983054:RYJ983056 SHF983054:SIF983056 SRB983054:SSB983056 TAX983054:TBX983056 TKT983054:TLT983056 TUP983054:TVP983056 UEL983054:UFL983056 UOH983054:UPH983056 UYD983054:UZD983056 VHZ983054:VIZ983056 VRV983054:VSV983056 WBR983054:WCR983056 WLN983054:WMN983056 WVJ983054:WWJ983056" xr:uid="{21086156-6B3E-48CF-9565-42EA94199C75}"/>
    <dataValidation allowBlank="1" showErrorMessage="1" sqref="AQ130:BD130 KM130:KZ130 UI130:UV130 AEE130:AER130 AOA130:AON130 AXW130:AYJ130 BHS130:BIF130 BRO130:BSB130 CBK130:CBX130 CLG130:CLT130 CVC130:CVP130 DEY130:DFL130 DOU130:DPH130 DYQ130:DZD130 EIM130:EIZ130 ESI130:ESV130 FCE130:FCR130 FMA130:FMN130 FVW130:FWJ130 GFS130:GGF130 GPO130:GQB130 GZK130:GZX130 HJG130:HJT130 HTC130:HTP130 ICY130:IDL130 IMU130:INH130 IWQ130:IXD130 JGM130:JGZ130 JQI130:JQV130 KAE130:KAR130 KKA130:KKN130 KTW130:KUJ130 LDS130:LEF130 LNO130:LOB130 LXK130:LXX130 MHG130:MHT130 MRC130:MRP130 NAY130:NBL130 NKU130:NLH130 NUQ130:NVD130 OEM130:OEZ130 OOI130:OOV130 OYE130:OYR130 PIA130:PIN130 PRW130:PSJ130 QBS130:QCF130 QLO130:QMB130 QVK130:QVX130 RFG130:RFT130 RPC130:RPP130 RYY130:RZL130 SIU130:SJH130 SSQ130:STD130 TCM130:TCZ130 TMI130:TMV130 TWE130:TWR130 UGA130:UGN130 UPW130:UQJ130 UZS130:VAF130 VJO130:VKB130 VTK130:VTX130 WDG130:WDT130 WNC130:WNP130 WWY130:WXL130 AQ65645:BD65645 KM65645:KZ65645 UI65645:UV65645 AEE65645:AER65645 AOA65645:AON65645 AXW65645:AYJ65645 BHS65645:BIF65645 BRO65645:BSB65645 CBK65645:CBX65645 CLG65645:CLT65645 CVC65645:CVP65645 DEY65645:DFL65645 DOU65645:DPH65645 DYQ65645:DZD65645 EIM65645:EIZ65645 ESI65645:ESV65645 FCE65645:FCR65645 FMA65645:FMN65645 FVW65645:FWJ65645 GFS65645:GGF65645 GPO65645:GQB65645 GZK65645:GZX65645 HJG65645:HJT65645 HTC65645:HTP65645 ICY65645:IDL65645 IMU65645:INH65645 IWQ65645:IXD65645 JGM65645:JGZ65645 JQI65645:JQV65645 KAE65645:KAR65645 KKA65645:KKN65645 KTW65645:KUJ65645 LDS65645:LEF65645 LNO65645:LOB65645 LXK65645:LXX65645 MHG65645:MHT65645 MRC65645:MRP65645 NAY65645:NBL65645 NKU65645:NLH65645 NUQ65645:NVD65645 OEM65645:OEZ65645 OOI65645:OOV65645 OYE65645:OYR65645 PIA65645:PIN65645 PRW65645:PSJ65645 QBS65645:QCF65645 QLO65645:QMB65645 QVK65645:QVX65645 RFG65645:RFT65645 RPC65645:RPP65645 RYY65645:RZL65645 SIU65645:SJH65645 SSQ65645:STD65645 TCM65645:TCZ65645 TMI65645:TMV65645 TWE65645:TWR65645 UGA65645:UGN65645 UPW65645:UQJ65645 UZS65645:VAF65645 VJO65645:VKB65645 VTK65645:VTX65645 WDG65645:WDT65645 WNC65645:WNP65645 WWY65645:WXL65645 AQ131181:BD131181 KM131181:KZ131181 UI131181:UV131181 AEE131181:AER131181 AOA131181:AON131181 AXW131181:AYJ131181 BHS131181:BIF131181 BRO131181:BSB131181 CBK131181:CBX131181 CLG131181:CLT131181 CVC131181:CVP131181 DEY131181:DFL131181 DOU131181:DPH131181 DYQ131181:DZD131181 EIM131181:EIZ131181 ESI131181:ESV131181 FCE131181:FCR131181 FMA131181:FMN131181 FVW131181:FWJ131181 GFS131181:GGF131181 GPO131181:GQB131181 GZK131181:GZX131181 HJG131181:HJT131181 HTC131181:HTP131181 ICY131181:IDL131181 IMU131181:INH131181 IWQ131181:IXD131181 JGM131181:JGZ131181 JQI131181:JQV131181 KAE131181:KAR131181 KKA131181:KKN131181 KTW131181:KUJ131181 LDS131181:LEF131181 LNO131181:LOB131181 LXK131181:LXX131181 MHG131181:MHT131181 MRC131181:MRP131181 NAY131181:NBL131181 NKU131181:NLH131181 NUQ131181:NVD131181 OEM131181:OEZ131181 OOI131181:OOV131181 OYE131181:OYR131181 PIA131181:PIN131181 PRW131181:PSJ131181 QBS131181:QCF131181 QLO131181:QMB131181 QVK131181:QVX131181 RFG131181:RFT131181 RPC131181:RPP131181 RYY131181:RZL131181 SIU131181:SJH131181 SSQ131181:STD131181 TCM131181:TCZ131181 TMI131181:TMV131181 TWE131181:TWR131181 UGA131181:UGN131181 UPW131181:UQJ131181 UZS131181:VAF131181 VJO131181:VKB131181 VTK131181:VTX131181 WDG131181:WDT131181 WNC131181:WNP131181 WWY131181:WXL131181 AQ196717:BD196717 KM196717:KZ196717 UI196717:UV196717 AEE196717:AER196717 AOA196717:AON196717 AXW196717:AYJ196717 BHS196717:BIF196717 BRO196717:BSB196717 CBK196717:CBX196717 CLG196717:CLT196717 CVC196717:CVP196717 DEY196717:DFL196717 DOU196717:DPH196717 DYQ196717:DZD196717 EIM196717:EIZ196717 ESI196717:ESV196717 FCE196717:FCR196717 FMA196717:FMN196717 FVW196717:FWJ196717 GFS196717:GGF196717 GPO196717:GQB196717 GZK196717:GZX196717 HJG196717:HJT196717 HTC196717:HTP196717 ICY196717:IDL196717 IMU196717:INH196717 IWQ196717:IXD196717 JGM196717:JGZ196717 JQI196717:JQV196717 KAE196717:KAR196717 KKA196717:KKN196717 KTW196717:KUJ196717 LDS196717:LEF196717 LNO196717:LOB196717 LXK196717:LXX196717 MHG196717:MHT196717 MRC196717:MRP196717 NAY196717:NBL196717 NKU196717:NLH196717 NUQ196717:NVD196717 OEM196717:OEZ196717 OOI196717:OOV196717 OYE196717:OYR196717 PIA196717:PIN196717 PRW196717:PSJ196717 QBS196717:QCF196717 QLO196717:QMB196717 QVK196717:QVX196717 RFG196717:RFT196717 RPC196717:RPP196717 RYY196717:RZL196717 SIU196717:SJH196717 SSQ196717:STD196717 TCM196717:TCZ196717 TMI196717:TMV196717 TWE196717:TWR196717 UGA196717:UGN196717 UPW196717:UQJ196717 UZS196717:VAF196717 VJO196717:VKB196717 VTK196717:VTX196717 WDG196717:WDT196717 WNC196717:WNP196717 WWY196717:WXL196717 AQ262253:BD262253 KM262253:KZ262253 UI262253:UV262253 AEE262253:AER262253 AOA262253:AON262253 AXW262253:AYJ262253 BHS262253:BIF262253 BRO262253:BSB262253 CBK262253:CBX262253 CLG262253:CLT262253 CVC262253:CVP262253 DEY262253:DFL262253 DOU262253:DPH262253 DYQ262253:DZD262253 EIM262253:EIZ262253 ESI262253:ESV262253 FCE262253:FCR262253 FMA262253:FMN262253 FVW262253:FWJ262253 GFS262253:GGF262253 GPO262253:GQB262253 GZK262253:GZX262253 HJG262253:HJT262253 HTC262253:HTP262253 ICY262253:IDL262253 IMU262253:INH262253 IWQ262253:IXD262253 JGM262253:JGZ262253 JQI262253:JQV262253 KAE262253:KAR262253 KKA262253:KKN262253 KTW262253:KUJ262253 LDS262253:LEF262253 LNO262253:LOB262253 LXK262253:LXX262253 MHG262253:MHT262253 MRC262253:MRP262253 NAY262253:NBL262253 NKU262253:NLH262253 NUQ262253:NVD262253 OEM262253:OEZ262253 OOI262253:OOV262253 OYE262253:OYR262253 PIA262253:PIN262253 PRW262253:PSJ262253 QBS262253:QCF262253 QLO262253:QMB262253 QVK262253:QVX262253 RFG262253:RFT262253 RPC262253:RPP262253 RYY262253:RZL262253 SIU262253:SJH262253 SSQ262253:STD262253 TCM262253:TCZ262253 TMI262253:TMV262253 TWE262253:TWR262253 UGA262253:UGN262253 UPW262253:UQJ262253 UZS262253:VAF262253 VJO262253:VKB262253 VTK262253:VTX262253 WDG262253:WDT262253 WNC262253:WNP262253 WWY262253:WXL262253 AQ327789:BD327789 KM327789:KZ327789 UI327789:UV327789 AEE327789:AER327789 AOA327789:AON327789 AXW327789:AYJ327789 BHS327789:BIF327789 BRO327789:BSB327789 CBK327789:CBX327789 CLG327789:CLT327789 CVC327789:CVP327789 DEY327789:DFL327789 DOU327789:DPH327789 DYQ327789:DZD327789 EIM327789:EIZ327789 ESI327789:ESV327789 FCE327789:FCR327789 FMA327789:FMN327789 FVW327789:FWJ327789 GFS327789:GGF327789 GPO327789:GQB327789 GZK327789:GZX327789 HJG327789:HJT327789 HTC327789:HTP327789 ICY327789:IDL327789 IMU327789:INH327789 IWQ327789:IXD327789 JGM327789:JGZ327789 JQI327789:JQV327789 KAE327789:KAR327789 KKA327789:KKN327789 KTW327789:KUJ327789 LDS327789:LEF327789 LNO327789:LOB327789 LXK327789:LXX327789 MHG327789:MHT327789 MRC327789:MRP327789 NAY327789:NBL327789 NKU327789:NLH327789 NUQ327789:NVD327789 OEM327789:OEZ327789 OOI327789:OOV327789 OYE327789:OYR327789 PIA327789:PIN327789 PRW327789:PSJ327789 QBS327789:QCF327789 QLO327789:QMB327789 QVK327789:QVX327789 RFG327789:RFT327789 RPC327789:RPP327789 RYY327789:RZL327789 SIU327789:SJH327789 SSQ327789:STD327789 TCM327789:TCZ327789 TMI327789:TMV327789 TWE327789:TWR327789 UGA327789:UGN327789 UPW327789:UQJ327789 UZS327789:VAF327789 VJO327789:VKB327789 VTK327789:VTX327789 WDG327789:WDT327789 WNC327789:WNP327789 WWY327789:WXL327789 AQ393325:BD393325 KM393325:KZ393325 UI393325:UV393325 AEE393325:AER393325 AOA393325:AON393325 AXW393325:AYJ393325 BHS393325:BIF393325 BRO393325:BSB393325 CBK393325:CBX393325 CLG393325:CLT393325 CVC393325:CVP393325 DEY393325:DFL393325 DOU393325:DPH393325 DYQ393325:DZD393325 EIM393325:EIZ393325 ESI393325:ESV393325 FCE393325:FCR393325 FMA393325:FMN393325 FVW393325:FWJ393325 GFS393325:GGF393325 GPO393325:GQB393325 GZK393325:GZX393325 HJG393325:HJT393325 HTC393325:HTP393325 ICY393325:IDL393325 IMU393325:INH393325 IWQ393325:IXD393325 JGM393325:JGZ393325 JQI393325:JQV393325 KAE393325:KAR393325 KKA393325:KKN393325 KTW393325:KUJ393325 LDS393325:LEF393325 LNO393325:LOB393325 LXK393325:LXX393325 MHG393325:MHT393325 MRC393325:MRP393325 NAY393325:NBL393325 NKU393325:NLH393325 NUQ393325:NVD393325 OEM393325:OEZ393325 OOI393325:OOV393325 OYE393325:OYR393325 PIA393325:PIN393325 PRW393325:PSJ393325 QBS393325:QCF393325 QLO393325:QMB393325 QVK393325:QVX393325 RFG393325:RFT393325 RPC393325:RPP393325 RYY393325:RZL393325 SIU393325:SJH393325 SSQ393325:STD393325 TCM393325:TCZ393325 TMI393325:TMV393325 TWE393325:TWR393325 UGA393325:UGN393325 UPW393325:UQJ393325 UZS393325:VAF393325 VJO393325:VKB393325 VTK393325:VTX393325 WDG393325:WDT393325 WNC393325:WNP393325 WWY393325:WXL393325 AQ458861:BD458861 KM458861:KZ458861 UI458861:UV458861 AEE458861:AER458861 AOA458861:AON458861 AXW458861:AYJ458861 BHS458861:BIF458861 BRO458861:BSB458861 CBK458861:CBX458861 CLG458861:CLT458861 CVC458861:CVP458861 DEY458861:DFL458861 DOU458861:DPH458861 DYQ458861:DZD458861 EIM458861:EIZ458861 ESI458861:ESV458861 FCE458861:FCR458861 FMA458861:FMN458861 FVW458861:FWJ458861 GFS458861:GGF458861 GPO458861:GQB458861 GZK458861:GZX458861 HJG458861:HJT458861 HTC458861:HTP458861 ICY458861:IDL458861 IMU458861:INH458861 IWQ458861:IXD458861 JGM458861:JGZ458861 JQI458861:JQV458861 KAE458861:KAR458861 KKA458861:KKN458861 KTW458861:KUJ458861 LDS458861:LEF458861 LNO458861:LOB458861 LXK458861:LXX458861 MHG458861:MHT458861 MRC458861:MRP458861 NAY458861:NBL458861 NKU458861:NLH458861 NUQ458861:NVD458861 OEM458861:OEZ458861 OOI458861:OOV458861 OYE458861:OYR458861 PIA458861:PIN458861 PRW458861:PSJ458861 QBS458861:QCF458861 QLO458861:QMB458861 QVK458861:QVX458861 RFG458861:RFT458861 RPC458861:RPP458861 RYY458861:RZL458861 SIU458861:SJH458861 SSQ458861:STD458861 TCM458861:TCZ458861 TMI458861:TMV458861 TWE458861:TWR458861 UGA458861:UGN458861 UPW458861:UQJ458861 UZS458861:VAF458861 VJO458861:VKB458861 VTK458861:VTX458861 WDG458861:WDT458861 WNC458861:WNP458861 WWY458861:WXL458861 AQ524397:BD524397 KM524397:KZ524397 UI524397:UV524397 AEE524397:AER524397 AOA524397:AON524397 AXW524397:AYJ524397 BHS524397:BIF524397 BRO524397:BSB524397 CBK524397:CBX524397 CLG524397:CLT524397 CVC524397:CVP524397 DEY524397:DFL524397 DOU524397:DPH524397 DYQ524397:DZD524397 EIM524397:EIZ524397 ESI524397:ESV524397 FCE524397:FCR524397 FMA524397:FMN524397 FVW524397:FWJ524397 GFS524397:GGF524397 GPO524397:GQB524397 GZK524397:GZX524397 HJG524397:HJT524397 HTC524397:HTP524397 ICY524397:IDL524397 IMU524397:INH524397 IWQ524397:IXD524397 JGM524397:JGZ524397 JQI524397:JQV524397 KAE524397:KAR524397 KKA524397:KKN524397 KTW524397:KUJ524397 LDS524397:LEF524397 LNO524397:LOB524397 LXK524397:LXX524397 MHG524397:MHT524397 MRC524397:MRP524397 NAY524397:NBL524397 NKU524397:NLH524397 NUQ524397:NVD524397 OEM524397:OEZ524397 OOI524397:OOV524397 OYE524397:OYR524397 PIA524397:PIN524397 PRW524397:PSJ524397 QBS524397:QCF524397 QLO524397:QMB524397 QVK524397:QVX524397 RFG524397:RFT524397 RPC524397:RPP524397 RYY524397:RZL524397 SIU524397:SJH524397 SSQ524397:STD524397 TCM524397:TCZ524397 TMI524397:TMV524397 TWE524397:TWR524397 UGA524397:UGN524397 UPW524397:UQJ524397 UZS524397:VAF524397 VJO524397:VKB524397 VTK524397:VTX524397 WDG524397:WDT524397 WNC524397:WNP524397 WWY524397:WXL524397 AQ589933:BD589933 KM589933:KZ589933 UI589933:UV589933 AEE589933:AER589933 AOA589933:AON589933 AXW589933:AYJ589933 BHS589933:BIF589933 BRO589933:BSB589933 CBK589933:CBX589933 CLG589933:CLT589933 CVC589933:CVP589933 DEY589933:DFL589933 DOU589933:DPH589933 DYQ589933:DZD589933 EIM589933:EIZ589933 ESI589933:ESV589933 FCE589933:FCR589933 FMA589933:FMN589933 FVW589933:FWJ589933 GFS589933:GGF589933 GPO589933:GQB589933 GZK589933:GZX589933 HJG589933:HJT589933 HTC589933:HTP589933 ICY589933:IDL589933 IMU589933:INH589933 IWQ589933:IXD589933 JGM589933:JGZ589933 JQI589933:JQV589933 KAE589933:KAR589933 KKA589933:KKN589933 KTW589933:KUJ589933 LDS589933:LEF589933 LNO589933:LOB589933 LXK589933:LXX589933 MHG589933:MHT589933 MRC589933:MRP589933 NAY589933:NBL589933 NKU589933:NLH589933 NUQ589933:NVD589933 OEM589933:OEZ589933 OOI589933:OOV589933 OYE589933:OYR589933 PIA589933:PIN589933 PRW589933:PSJ589933 QBS589933:QCF589933 QLO589933:QMB589933 QVK589933:QVX589933 RFG589933:RFT589933 RPC589933:RPP589933 RYY589933:RZL589933 SIU589933:SJH589933 SSQ589933:STD589933 TCM589933:TCZ589933 TMI589933:TMV589933 TWE589933:TWR589933 UGA589933:UGN589933 UPW589933:UQJ589933 UZS589933:VAF589933 VJO589933:VKB589933 VTK589933:VTX589933 WDG589933:WDT589933 WNC589933:WNP589933 WWY589933:WXL589933 AQ655469:BD655469 KM655469:KZ655469 UI655469:UV655469 AEE655469:AER655469 AOA655469:AON655469 AXW655469:AYJ655469 BHS655469:BIF655469 BRO655469:BSB655469 CBK655469:CBX655469 CLG655469:CLT655469 CVC655469:CVP655469 DEY655469:DFL655469 DOU655469:DPH655469 DYQ655469:DZD655469 EIM655469:EIZ655469 ESI655469:ESV655469 FCE655469:FCR655469 FMA655469:FMN655469 FVW655469:FWJ655469 GFS655469:GGF655469 GPO655469:GQB655469 GZK655469:GZX655469 HJG655469:HJT655469 HTC655469:HTP655469 ICY655469:IDL655469 IMU655469:INH655469 IWQ655469:IXD655469 JGM655469:JGZ655469 JQI655469:JQV655469 KAE655469:KAR655469 KKA655469:KKN655469 KTW655469:KUJ655469 LDS655469:LEF655469 LNO655469:LOB655469 LXK655469:LXX655469 MHG655469:MHT655469 MRC655469:MRP655469 NAY655469:NBL655469 NKU655469:NLH655469 NUQ655469:NVD655469 OEM655469:OEZ655469 OOI655469:OOV655469 OYE655469:OYR655469 PIA655469:PIN655469 PRW655469:PSJ655469 QBS655469:QCF655469 QLO655469:QMB655469 QVK655469:QVX655469 RFG655469:RFT655469 RPC655469:RPP655469 RYY655469:RZL655469 SIU655469:SJH655469 SSQ655469:STD655469 TCM655469:TCZ655469 TMI655469:TMV655469 TWE655469:TWR655469 UGA655469:UGN655469 UPW655469:UQJ655469 UZS655469:VAF655469 VJO655469:VKB655469 VTK655469:VTX655469 WDG655469:WDT655469 WNC655469:WNP655469 WWY655469:WXL655469 AQ721005:BD721005 KM721005:KZ721005 UI721005:UV721005 AEE721005:AER721005 AOA721005:AON721005 AXW721005:AYJ721005 BHS721005:BIF721005 BRO721005:BSB721005 CBK721005:CBX721005 CLG721005:CLT721005 CVC721005:CVP721005 DEY721005:DFL721005 DOU721005:DPH721005 DYQ721005:DZD721005 EIM721005:EIZ721005 ESI721005:ESV721005 FCE721005:FCR721005 FMA721005:FMN721005 FVW721005:FWJ721005 GFS721005:GGF721005 GPO721005:GQB721005 GZK721005:GZX721005 HJG721005:HJT721005 HTC721005:HTP721005 ICY721005:IDL721005 IMU721005:INH721005 IWQ721005:IXD721005 JGM721005:JGZ721005 JQI721005:JQV721005 KAE721005:KAR721005 KKA721005:KKN721005 KTW721005:KUJ721005 LDS721005:LEF721005 LNO721005:LOB721005 LXK721005:LXX721005 MHG721005:MHT721005 MRC721005:MRP721005 NAY721005:NBL721005 NKU721005:NLH721005 NUQ721005:NVD721005 OEM721005:OEZ721005 OOI721005:OOV721005 OYE721005:OYR721005 PIA721005:PIN721005 PRW721005:PSJ721005 QBS721005:QCF721005 QLO721005:QMB721005 QVK721005:QVX721005 RFG721005:RFT721005 RPC721005:RPP721005 RYY721005:RZL721005 SIU721005:SJH721005 SSQ721005:STD721005 TCM721005:TCZ721005 TMI721005:TMV721005 TWE721005:TWR721005 UGA721005:UGN721005 UPW721005:UQJ721005 UZS721005:VAF721005 VJO721005:VKB721005 VTK721005:VTX721005 WDG721005:WDT721005 WNC721005:WNP721005 WWY721005:WXL721005 AQ786541:BD786541 KM786541:KZ786541 UI786541:UV786541 AEE786541:AER786541 AOA786541:AON786541 AXW786541:AYJ786541 BHS786541:BIF786541 BRO786541:BSB786541 CBK786541:CBX786541 CLG786541:CLT786541 CVC786541:CVP786541 DEY786541:DFL786541 DOU786541:DPH786541 DYQ786541:DZD786541 EIM786541:EIZ786541 ESI786541:ESV786541 FCE786541:FCR786541 FMA786541:FMN786541 FVW786541:FWJ786541 GFS786541:GGF786541 GPO786541:GQB786541 GZK786541:GZX786541 HJG786541:HJT786541 HTC786541:HTP786541 ICY786541:IDL786541 IMU786541:INH786541 IWQ786541:IXD786541 JGM786541:JGZ786541 JQI786541:JQV786541 KAE786541:KAR786541 KKA786541:KKN786541 KTW786541:KUJ786541 LDS786541:LEF786541 LNO786541:LOB786541 LXK786541:LXX786541 MHG786541:MHT786541 MRC786541:MRP786541 NAY786541:NBL786541 NKU786541:NLH786541 NUQ786541:NVD786541 OEM786541:OEZ786541 OOI786541:OOV786541 OYE786541:OYR786541 PIA786541:PIN786541 PRW786541:PSJ786541 QBS786541:QCF786541 QLO786541:QMB786541 QVK786541:QVX786541 RFG786541:RFT786541 RPC786541:RPP786541 RYY786541:RZL786541 SIU786541:SJH786541 SSQ786541:STD786541 TCM786541:TCZ786541 TMI786541:TMV786541 TWE786541:TWR786541 UGA786541:UGN786541 UPW786541:UQJ786541 UZS786541:VAF786541 VJO786541:VKB786541 VTK786541:VTX786541 WDG786541:WDT786541 WNC786541:WNP786541 WWY786541:WXL786541 AQ852077:BD852077 KM852077:KZ852077 UI852077:UV852077 AEE852077:AER852077 AOA852077:AON852077 AXW852077:AYJ852077 BHS852077:BIF852077 BRO852077:BSB852077 CBK852077:CBX852077 CLG852077:CLT852077 CVC852077:CVP852077 DEY852077:DFL852077 DOU852077:DPH852077 DYQ852077:DZD852077 EIM852077:EIZ852077 ESI852077:ESV852077 FCE852077:FCR852077 FMA852077:FMN852077 FVW852077:FWJ852077 GFS852077:GGF852077 GPO852077:GQB852077 GZK852077:GZX852077 HJG852077:HJT852077 HTC852077:HTP852077 ICY852077:IDL852077 IMU852077:INH852077 IWQ852077:IXD852077 JGM852077:JGZ852077 JQI852077:JQV852077 KAE852077:KAR852077 KKA852077:KKN852077 KTW852077:KUJ852077 LDS852077:LEF852077 LNO852077:LOB852077 LXK852077:LXX852077 MHG852077:MHT852077 MRC852077:MRP852077 NAY852077:NBL852077 NKU852077:NLH852077 NUQ852077:NVD852077 OEM852077:OEZ852077 OOI852077:OOV852077 OYE852077:OYR852077 PIA852077:PIN852077 PRW852077:PSJ852077 QBS852077:QCF852077 QLO852077:QMB852077 QVK852077:QVX852077 RFG852077:RFT852077 RPC852077:RPP852077 RYY852077:RZL852077 SIU852077:SJH852077 SSQ852077:STD852077 TCM852077:TCZ852077 TMI852077:TMV852077 TWE852077:TWR852077 UGA852077:UGN852077 UPW852077:UQJ852077 UZS852077:VAF852077 VJO852077:VKB852077 VTK852077:VTX852077 WDG852077:WDT852077 WNC852077:WNP852077 WWY852077:WXL852077 AQ917613:BD917613 KM917613:KZ917613 UI917613:UV917613 AEE917613:AER917613 AOA917613:AON917613 AXW917613:AYJ917613 BHS917613:BIF917613 BRO917613:BSB917613 CBK917613:CBX917613 CLG917613:CLT917613 CVC917613:CVP917613 DEY917613:DFL917613 DOU917613:DPH917613 DYQ917613:DZD917613 EIM917613:EIZ917613 ESI917613:ESV917613 FCE917613:FCR917613 FMA917613:FMN917613 FVW917613:FWJ917613 GFS917613:GGF917613 GPO917613:GQB917613 GZK917613:GZX917613 HJG917613:HJT917613 HTC917613:HTP917613 ICY917613:IDL917613 IMU917613:INH917613 IWQ917613:IXD917613 JGM917613:JGZ917613 JQI917613:JQV917613 KAE917613:KAR917613 KKA917613:KKN917613 KTW917613:KUJ917613 LDS917613:LEF917613 LNO917613:LOB917613 LXK917613:LXX917613 MHG917613:MHT917613 MRC917613:MRP917613 NAY917613:NBL917613 NKU917613:NLH917613 NUQ917613:NVD917613 OEM917613:OEZ917613 OOI917613:OOV917613 OYE917613:OYR917613 PIA917613:PIN917613 PRW917613:PSJ917613 QBS917613:QCF917613 QLO917613:QMB917613 QVK917613:QVX917613 RFG917613:RFT917613 RPC917613:RPP917613 RYY917613:RZL917613 SIU917613:SJH917613 SSQ917613:STD917613 TCM917613:TCZ917613 TMI917613:TMV917613 TWE917613:TWR917613 UGA917613:UGN917613 UPW917613:UQJ917613 UZS917613:VAF917613 VJO917613:VKB917613 VTK917613:VTX917613 WDG917613:WDT917613 WNC917613:WNP917613 WWY917613:WXL917613 AQ983149:BD983149 KM983149:KZ983149 UI983149:UV983149 AEE983149:AER983149 AOA983149:AON983149 AXW983149:AYJ983149 BHS983149:BIF983149 BRO983149:BSB983149 CBK983149:CBX983149 CLG983149:CLT983149 CVC983149:CVP983149 DEY983149:DFL983149 DOU983149:DPH983149 DYQ983149:DZD983149 EIM983149:EIZ983149 ESI983149:ESV983149 FCE983149:FCR983149 FMA983149:FMN983149 FVW983149:FWJ983149 GFS983149:GGF983149 GPO983149:GQB983149 GZK983149:GZX983149 HJG983149:HJT983149 HTC983149:HTP983149 ICY983149:IDL983149 IMU983149:INH983149 IWQ983149:IXD983149 JGM983149:JGZ983149 JQI983149:JQV983149 KAE983149:KAR983149 KKA983149:KKN983149 KTW983149:KUJ983149 LDS983149:LEF983149 LNO983149:LOB983149 LXK983149:LXX983149 MHG983149:MHT983149 MRC983149:MRP983149 NAY983149:NBL983149 NKU983149:NLH983149 NUQ983149:NVD983149 OEM983149:OEZ983149 OOI983149:OOV983149 OYE983149:OYR983149 PIA983149:PIN983149 PRW983149:PSJ983149 QBS983149:QCF983149 QLO983149:QMB983149 QVK983149:QVX983149 RFG983149:RFT983149 RPC983149:RPP983149 RYY983149:RZL983149 SIU983149:SJH983149 SSQ983149:STD983149 TCM983149:TCZ983149 TMI983149:TMV983149 TWE983149:TWR983149 UGA983149:UGN983149 UPW983149:UQJ983149 UZS983149:VAF983149 VJO983149:VKB983149 VTK983149:VTX983149 WDG983149:WDT983149 WNC983149:WNP983149 WWY983149:WXL983149" xr:uid="{3DB7D46B-AF2D-443D-990B-6684A9594266}"/>
    <dataValidation allowBlank="1" showErrorMessage="1" prompt="Vyberte z nabízených možností:" sqref="AQ131:BD134 KM131:KZ134 UI131:UV134 AEE131:AER134 AOA131:AON134 AXW131:AYJ134 BHS131:BIF134 BRO131:BSB134 CBK131:CBX134 CLG131:CLT134 CVC131:CVP134 DEY131:DFL134 DOU131:DPH134 DYQ131:DZD134 EIM131:EIZ134 ESI131:ESV134 FCE131:FCR134 FMA131:FMN134 FVW131:FWJ134 GFS131:GGF134 GPO131:GQB134 GZK131:GZX134 HJG131:HJT134 HTC131:HTP134 ICY131:IDL134 IMU131:INH134 IWQ131:IXD134 JGM131:JGZ134 JQI131:JQV134 KAE131:KAR134 KKA131:KKN134 KTW131:KUJ134 LDS131:LEF134 LNO131:LOB134 LXK131:LXX134 MHG131:MHT134 MRC131:MRP134 NAY131:NBL134 NKU131:NLH134 NUQ131:NVD134 OEM131:OEZ134 OOI131:OOV134 OYE131:OYR134 PIA131:PIN134 PRW131:PSJ134 QBS131:QCF134 QLO131:QMB134 QVK131:QVX134 RFG131:RFT134 RPC131:RPP134 RYY131:RZL134 SIU131:SJH134 SSQ131:STD134 TCM131:TCZ134 TMI131:TMV134 TWE131:TWR134 UGA131:UGN134 UPW131:UQJ134 UZS131:VAF134 VJO131:VKB134 VTK131:VTX134 WDG131:WDT134 WNC131:WNP134 WWY131:WXL134 AQ65646:BD65649 KM65646:KZ65649 UI65646:UV65649 AEE65646:AER65649 AOA65646:AON65649 AXW65646:AYJ65649 BHS65646:BIF65649 BRO65646:BSB65649 CBK65646:CBX65649 CLG65646:CLT65649 CVC65646:CVP65649 DEY65646:DFL65649 DOU65646:DPH65649 DYQ65646:DZD65649 EIM65646:EIZ65649 ESI65646:ESV65649 FCE65646:FCR65649 FMA65646:FMN65649 FVW65646:FWJ65649 GFS65646:GGF65649 GPO65646:GQB65649 GZK65646:GZX65649 HJG65646:HJT65649 HTC65646:HTP65649 ICY65646:IDL65649 IMU65646:INH65649 IWQ65646:IXD65649 JGM65646:JGZ65649 JQI65646:JQV65649 KAE65646:KAR65649 KKA65646:KKN65649 KTW65646:KUJ65649 LDS65646:LEF65649 LNO65646:LOB65649 LXK65646:LXX65649 MHG65646:MHT65649 MRC65646:MRP65649 NAY65646:NBL65649 NKU65646:NLH65649 NUQ65646:NVD65649 OEM65646:OEZ65649 OOI65646:OOV65649 OYE65646:OYR65649 PIA65646:PIN65649 PRW65646:PSJ65649 QBS65646:QCF65649 QLO65646:QMB65649 QVK65646:QVX65649 RFG65646:RFT65649 RPC65646:RPP65649 RYY65646:RZL65649 SIU65646:SJH65649 SSQ65646:STD65649 TCM65646:TCZ65649 TMI65646:TMV65649 TWE65646:TWR65649 UGA65646:UGN65649 UPW65646:UQJ65649 UZS65646:VAF65649 VJO65646:VKB65649 VTK65646:VTX65649 WDG65646:WDT65649 WNC65646:WNP65649 WWY65646:WXL65649 AQ131182:BD131185 KM131182:KZ131185 UI131182:UV131185 AEE131182:AER131185 AOA131182:AON131185 AXW131182:AYJ131185 BHS131182:BIF131185 BRO131182:BSB131185 CBK131182:CBX131185 CLG131182:CLT131185 CVC131182:CVP131185 DEY131182:DFL131185 DOU131182:DPH131185 DYQ131182:DZD131185 EIM131182:EIZ131185 ESI131182:ESV131185 FCE131182:FCR131185 FMA131182:FMN131185 FVW131182:FWJ131185 GFS131182:GGF131185 GPO131182:GQB131185 GZK131182:GZX131185 HJG131182:HJT131185 HTC131182:HTP131185 ICY131182:IDL131185 IMU131182:INH131185 IWQ131182:IXD131185 JGM131182:JGZ131185 JQI131182:JQV131185 KAE131182:KAR131185 KKA131182:KKN131185 KTW131182:KUJ131185 LDS131182:LEF131185 LNO131182:LOB131185 LXK131182:LXX131185 MHG131182:MHT131185 MRC131182:MRP131185 NAY131182:NBL131185 NKU131182:NLH131185 NUQ131182:NVD131185 OEM131182:OEZ131185 OOI131182:OOV131185 OYE131182:OYR131185 PIA131182:PIN131185 PRW131182:PSJ131185 QBS131182:QCF131185 QLO131182:QMB131185 QVK131182:QVX131185 RFG131182:RFT131185 RPC131182:RPP131185 RYY131182:RZL131185 SIU131182:SJH131185 SSQ131182:STD131185 TCM131182:TCZ131185 TMI131182:TMV131185 TWE131182:TWR131185 UGA131182:UGN131185 UPW131182:UQJ131185 UZS131182:VAF131185 VJO131182:VKB131185 VTK131182:VTX131185 WDG131182:WDT131185 WNC131182:WNP131185 WWY131182:WXL131185 AQ196718:BD196721 KM196718:KZ196721 UI196718:UV196721 AEE196718:AER196721 AOA196718:AON196721 AXW196718:AYJ196721 BHS196718:BIF196721 BRO196718:BSB196721 CBK196718:CBX196721 CLG196718:CLT196721 CVC196718:CVP196721 DEY196718:DFL196721 DOU196718:DPH196721 DYQ196718:DZD196721 EIM196718:EIZ196721 ESI196718:ESV196721 FCE196718:FCR196721 FMA196718:FMN196721 FVW196718:FWJ196721 GFS196718:GGF196721 GPO196718:GQB196721 GZK196718:GZX196721 HJG196718:HJT196721 HTC196718:HTP196721 ICY196718:IDL196721 IMU196718:INH196721 IWQ196718:IXD196721 JGM196718:JGZ196721 JQI196718:JQV196721 KAE196718:KAR196721 KKA196718:KKN196721 KTW196718:KUJ196721 LDS196718:LEF196721 LNO196718:LOB196721 LXK196718:LXX196721 MHG196718:MHT196721 MRC196718:MRP196721 NAY196718:NBL196721 NKU196718:NLH196721 NUQ196718:NVD196721 OEM196718:OEZ196721 OOI196718:OOV196721 OYE196718:OYR196721 PIA196718:PIN196721 PRW196718:PSJ196721 QBS196718:QCF196721 QLO196718:QMB196721 QVK196718:QVX196721 RFG196718:RFT196721 RPC196718:RPP196721 RYY196718:RZL196721 SIU196718:SJH196721 SSQ196718:STD196721 TCM196718:TCZ196721 TMI196718:TMV196721 TWE196718:TWR196721 UGA196718:UGN196721 UPW196718:UQJ196721 UZS196718:VAF196721 VJO196718:VKB196721 VTK196718:VTX196721 WDG196718:WDT196721 WNC196718:WNP196721 WWY196718:WXL196721 AQ262254:BD262257 KM262254:KZ262257 UI262254:UV262257 AEE262254:AER262257 AOA262254:AON262257 AXW262254:AYJ262257 BHS262254:BIF262257 BRO262254:BSB262257 CBK262254:CBX262257 CLG262254:CLT262257 CVC262254:CVP262257 DEY262254:DFL262257 DOU262254:DPH262257 DYQ262254:DZD262257 EIM262254:EIZ262257 ESI262254:ESV262257 FCE262254:FCR262257 FMA262254:FMN262257 FVW262254:FWJ262257 GFS262254:GGF262257 GPO262254:GQB262257 GZK262254:GZX262257 HJG262254:HJT262257 HTC262254:HTP262257 ICY262254:IDL262257 IMU262254:INH262257 IWQ262254:IXD262257 JGM262254:JGZ262257 JQI262254:JQV262257 KAE262254:KAR262257 KKA262254:KKN262257 KTW262254:KUJ262257 LDS262254:LEF262257 LNO262254:LOB262257 LXK262254:LXX262257 MHG262254:MHT262257 MRC262254:MRP262257 NAY262254:NBL262257 NKU262254:NLH262257 NUQ262254:NVD262257 OEM262254:OEZ262257 OOI262254:OOV262257 OYE262254:OYR262257 PIA262254:PIN262257 PRW262254:PSJ262257 QBS262254:QCF262257 QLO262254:QMB262257 QVK262254:QVX262257 RFG262254:RFT262257 RPC262254:RPP262257 RYY262254:RZL262257 SIU262254:SJH262257 SSQ262254:STD262257 TCM262254:TCZ262257 TMI262254:TMV262257 TWE262254:TWR262257 UGA262254:UGN262257 UPW262254:UQJ262257 UZS262254:VAF262257 VJO262254:VKB262257 VTK262254:VTX262257 WDG262254:WDT262257 WNC262254:WNP262257 WWY262254:WXL262257 AQ327790:BD327793 KM327790:KZ327793 UI327790:UV327793 AEE327790:AER327793 AOA327790:AON327793 AXW327790:AYJ327793 BHS327790:BIF327793 BRO327790:BSB327793 CBK327790:CBX327793 CLG327790:CLT327793 CVC327790:CVP327793 DEY327790:DFL327793 DOU327790:DPH327793 DYQ327790:DZD327793 EIM327790:EIZ327793 ESI327790:ESV327793 FCE327790:FCR327793 FMA327790:FMN327793 FVW327790:FWJ327793 GFS327790:GGF327793 GPO327790:GQB327793 GZK327790:GZX327793 HJG327790:HJT327793 HTC327790:HTP327793 ICY327790:IDL327793 IMU327790:INH327793 IWQ327790:IXD327793 JGM327790:JGZ327793 JQI327790:JQV327793 KAE327790:KAR327793 KKA327790:KKN327793 KTW327790:KUJ327793 LDS327790:LEF327793 LNO327790:LOB327793 LXK327790:LXX327793 MHG327790:MHT327793 MRC327790:MRP327793 NAY327790:NBL327793 NKU327790:NLH327793 NUQ327790:NVD327793 OEM327790:OEZ327793 OOI327790:OOV327793 OYE327790:OYR327793 PIA327790:PIN327793 PRW327790:PSJ327793 QBS327790:QCF327793 QLO327790:QMB327793 QVK327790:QVX327793 RFG327790:RFT327793 RPC327790:RPP327793 RYY327790:RZL327793 SIU327790:SJH327793 SSQ327790:STD327793 TCM327790:TCZ327793 TMI327790:TMV327793 TWE327790:TWR327793 UGA327790:UGN327793 UPW327790:UQJ327793 UZS327790:VAF327793 VJO327790:VKB327793 VTK327790:VTX327793 WDG327790:WDT327793 WNC327790:WNP327793 WWY327790:WXL327793 AQ393326:BD393329 KM393326:KZ393329 UI393326:UV393329 AEE393326:AER393329 AOA393326:AON393329 AXW393326:AYJ393329 BHS393326:BIF393329 BRO393326:BSB393329 CBK393326:CBX393329 CLG393326:CLT393329 CVC393326:CVP393329 DEY393326:DFL393329 DOU393326:DPH393329 DYQ393326:DZD393329 EIM393326:EIZ393329 ESI393326:ESV393329 FCE393326:FCR393329 FMA393326:FMN393329 FVW393326:FWJ393329 GFS393326:GGF393329 GPO393326:GQB393329 GZK393326:GZX393329 HJG393326:HJT393329 HTC393326:HTP393329 ICY393326:IDL393329 IMU393326:INH393329 IWQ393326:IXD393329 JGM393326:JGZ393329 JQI393326:JQV393329 KAE393326:KAR393329 KKA393326:KKN393329 KTW393326:KUJ393329 LDS393326:LEF393329 LNO393326:LOB393329 LXK393326:LXX393329 MHG393326:MHT393329 MRC393326:MRP393329 NAY393326:NBL393329 NKU393326:NLH393329 NUQ393326:NVD393329 OEM393326:OEZ393329 OOI393326:OOV393329 OYE393326:OYR393329 PIA393326:PIN393329 PRW393326:PSJ393329 QBS393326:QCF393329 QLO393326:QMB393329 QVK393326:QVX393329 RFG393326:RFT393329 RPC393326:RPP393329 RYY393326:RZL393329 SIU393326:SJH393329 SSQ393326:STD393329 TCM393326:TCZ393329 TMI393326:TMV393329 TWE393326:TWR393329 UGA393326:UGN393329 UPW393326:UQJ393329 UZS393326:VAF393329 VJO393326:VKB393329 VTK393326:VTX393329 WDG393326:WDT393329 WNC393326:WNP393329 WWY393326:WXL393329 AQ458862:BD458865 KM458862:KZ458865 UI458862:UV458865 AEE458862:AER458865 AOA458862:AON458865 AXW458862:AYJ458865 BHS458862:BIF458865 BRO458862:BSB458865 CBK458862:CBX458865 CLG458862:CLT458865 CVC458862:CVP458865 DEY458862:DFL458865 DOU458862:DPH458865 DYQ458862:DZD458865 EIM458862:EIZ458865 ESI458862:ESV458865 FCE458862:FCR458865 FMA458862:FMN458865 FVW458862:FWJ458865 GFS458862:GGF458865 GPO458862:GQB458865 GZK458862:GZX458865 HJG458862:HJT458865 HTC458862:HTP458865 ICY458862:IDL458865 IMU458862:INH458865 IWQ458862:IXD458865 JGM458862:JGZ458865 JQI458862:JQV458865 KAE458862:KAR458865 KKA458862:KKN458865 KTW458862:KUJ458865 LDS458862:LEF458865 LNO458862:LOB458865 LXK458862:LXX458865 MHG458862:MHT458865 MRC458862:MRP458865 NAY458862:NBL458865 NKU458862:NLH458865 NUQ458862:NVD458865 OEM458862:OEZ458865 OOI458862:OOV458865 OYE458862:OYR458865 PIA458862:PIN458865 PRW458862:PSJ458865 QBS458862:QCF458865 QLO458862:QMB458865 QVK458862:QVX458865 RFG458862:RFT458865 RPC458862:RPP458865 RYY458862:RZL458865 SIU458862:SJH458865 SSQ458862:STD458865 TCM458862:TCZ458865 TMI458862:TMV458865 TWE458862:TWR458865 UGA458862:UGN458865 UPW458862:UQJ458865 UZS458862:VAF458865 VJO458862:VKB458865 VTK458862:VTX458865 WDG458862:WDT458865 WNC458862:WNP458865 WWY458862:WXL458865 AQ524398:BD524401 KM524398:KZ524401 UI524398:UV524401 AEE524398:AER524401 AOA524398:AON524401 AXW524398:AYJ524401 BHS524398:BIF524401 BRO524398:BSB524401 CBK524398:CBX524401 CLG524398:CLT524401 CVC524398:CVP524401 DEY524398:DFL524401 DOU524398:DPH524401 DYQ524398:DZD524401 EIM524398:EIZ524401 ESI524398:ESV524401 FCE524398:FCR524401 FMA524398:FMN524401 FVW524398:FWJ524401 GFS524398:GGF524401 GPO524398:GQB524401 GZK524398:GZX524401 HJG524398:HJT524401 HTC524398:HTP524401 ICY524398:IDL524401 IMU524398:INH524401 IWQ524398:IXD524401 JGM524398:JGZ524401 JQI524398:JQV524401 KAE524398:KAR524401 KKA524398:KKN524401 KTW524398:KUJ524401 LDS524398:LEF524401 LNO524398:LOB524401 LXK524398:LXX524401 MHG524398:MHT524401 MRC524398:MRP524401 NAY524398:NBL524401 NKU524398:NLH524401 NUQ524398:NVD524401 OEM524398:OEZ524401 OOI524398:OOV524401 OYE524398:OYR524401 PIA524398:PIN524401 PRW524398:PSJ524401 QBS524398:QCF524401 QLO524398:QMB524401 QVK524398:QVX524401 RFG524398:RFT524401 RPC524398:RPP524401 RYY524398:RZL524401 SIU524398:SJH524401 SSQ524398:STD524401 TCM524398:TCZ524401 TMI524398:TMV524401 TWE524398:TWR524401 UGA524398:UGN524401 UPW524398:UQJ524401 UZS524398:VAF524401 VJO524398:VKB524401 VTK524398:VTX524401 WDG524398:WDT524401 WNC524398:WNP524401 WWY524398:WXL524401 AQ589934:BD589937 KM589934:KZ589937 UI589934:UV589937 AEE589934:AER589937 AOA589934:AON589937 AXW589934:AYJ589937 BHS589934:BIF589937 BRO589934:BSB589937 CBK589934:CBX589937 CLG589934:CLT589937 CVC589934:CVP589937 DEY589934:DFL589937 DOU589934:DPH589937 DYQ589934:DZD589937 EIM589934:EIZ589937 ESI589934:ESV589937 FCE589934:FCR589937 FMA589934:FMN589937 FVW589934:FWJ589937 GFS589934:GGF589937 GPO589934:GQB589937 GZK589934:GZX589937 HJG589934:HJT589937 HTC589934:HTP589937 ICY589934:IDL589937 IMU589934:INH589937 IWQ589934:IXD589937 JGM589934:JGZ589937 JQI589934:JQV589937 KAE589934:KAR589937 KKA589934:KKN589937 KTW589934:KUJ589937 LDS589934:LEF589937 LNO589934:LOB589937 LXK589934:LXX589937 MHG589934:MHT589937 MRC589934:MRP589937 NAY589934:NBL589937 NKU589934:NLH589937 NUQ589934:NVD589937 OEM589934:OEZ589937 OOI589934:OOV589937 OYE589934:OYR589937 PIA589934:PIN589937 PRW589934:PSJ589937 QBS589934:QCF589937 QLO589934:QMB589937 QVK589934:QVX589937 RFG589934:RFT589937 RPC589934:RPP589937 RYY589934:RZL589937 SIU589934:SJH589937 SSQ589934:STD589937 TCM589934:TCZ589937 TMI589934:TMV589937 TWE589934:TWR589937 UGA589934:UGN589937 UPW589934:UQJ589937 UZS589934:VAF589937 VJO589934:VKB589937 VTK589934:VTX589937 WDG589934:WDT589937 WNC589934:WNP589937 WWY589934:WXL589937 AQ655470:BD655473 KM655470:KZ655473 UI655470:UV655473 AEE655470:AER655473 AOA655470:AON655473 AXW655470:AYJ655473 BHS655470:BIF655473 BRO655470:BSB655473 CBK655470:CBX655473 CLG655470:CLT655473 CVC655470:CVP655473 DEY655470:DFL655473 DOU655470:DPH655473 DYQ655470:DZD655473 EIM655470:EIZ655473 ESI655470:ESV655473 FCE655470:FCR655473 FMA655470:FMN655473 FVW655470:FWJ655473 GFS655470:GGF655473 GPO655470:GQB655473 GZK655470:GZX655473 HJG655470:HJT655473 HTC655470:HTP655473 ICY655470:IDL655473 IMU655470:INH655473 IWQ655470:IXD655473 JGM655470:JGZ655473 JQI655470:JQV655473 KAE655470:KAR655473 KKA655470:KKN655473 KTW655470:KUJ655473 LDS655470:LEF655473 LNO655470:LOB655473 LXK655470:LXX655473 MHG655470:MHT655473 MRC655470:MRP655473 NAY655470:NBL655473 NKU655470:NLH655473 NUQ655470:NVD655473 OEM655470:OEZ655473 OOI655470:OOV655473 OYE655470:OYR655473 PIA655470:PIN655473 PRW655470:PSJ655473 QBS655470:QCF655473 QLO655470:QMB655473 QVK655470:QVX655473 RFG655470:RFT655473 RPC655470:RPP655473 RYY655470:RZL655473 SIU655470:SJH655473 SSQ655470:STD655473 TCM655470:TCZ655473 TMI655470:TMV655473 TWE655470:TWR655473 UGA655470:UGN655473 UPW655470:UQJ655473 UZS655470:VAF655473 VJO655470:VKB655473 VTK655470:VTX655473 WDG655470:WDT655473 WNC655470:WNP655473 WWY655470:WXL655473 AQ721006:BD721009 KM721006:KZ721009 UI721006:UV721009 AEE721006:AER721009 AOA721006:AON721009 AXW721006:AYJ721009 BHS721006:BIF721009 BRO721006:BSB721009 CBK721006:CBX721009 CLG721006:CLT721009 CVC721006:CVP721009 DEY721006:DFL721009 DOU721006:DPH721009 DYQ721006:DZD721009 EIM721006:EIZ721009 ESI721006:ESV721009 FCE721006:FCR721009 FMA721006:FMN721009 FVW721006:FWJ721009 GFS721006:GGF721009 GPO721006:GQB721009 GZK721006:GZX721009 HJG721006:HJT721009 HTC721006:HTP721009 ICY721006:IDL721009 IMU721006:INH721009 IWQ721006:IXD721009 JGM721006:JGZ721009 JQI721006:JQV721009 KAE721006:KAR721009 KKA721006:KKN721009 KTW721006:KUJ721009 LDS721006:LEF721009 LNO721006:LOB721009 LXK721006:LXX721009 MHG721006:MHT721009 MRC721006:MRP721009 NAY721006:NBL721009 NKU721006:NLH721009 NUQ721006:NVD721009 OEM721006:OEZ721009 OOI721006:OOV721009 OYE721006:OYR721009 PIA721006:PIN721009 PRW721006:PSJ721009 QBS721006:QCF721009 QLO721006:QMB721009 QVK721006:QVX721009 RFG721006:RFT721009 RPC721006:RPP721009 RYY721006:RZL721009 SIU721006:SJH721009 SSQ721006:STD721009 TCM721006:TCZ721009 TMI721006:TMV721009 TWE721006:TWR721009 UGA721006:UGN721009 UPW721006:UQJ721009 UZS721006:VAF721009 VJO721006:VKB721009 VTK721006:VTX721009 WDG721006:WDT721009 WNC721006:WNP721009 WWY721006:WXL721009 AQ786542:BD786545 KM786542:KZ786545 UI786542:UV786545 AEE786542:AER786545 AOA786542:AON786545 AXW786542:AYJ786545 BHS786542:BIF786545 BRO786542:BSB786545 CBK786542:CBX786545 CLG786542:CLT786545 CVC786542:CVP786545 DEY786542:DFL786545 DOU786542:DPH786545 DYQ786542:DZD786545 EIM786542:EIZ786545 ESI786542:ESV786545 FCE786542:FCR786545 FMA786542:FMN786545 FVW786542:FWJ786545 GFS786542:GGF786545 GPO786542:GQB786545 GZK786542:GZX786545 HJG786542:HJT786545 HTC786542:HTP786545 ICY786542:IDL786545 IMU786542:INH786545 IWQ786542:IXD786545 JGM786542:JGZ786545 JQI786542:JQV786545 KAE786542:KAR786545 KKA786542:KKN786545 KTW786542:KUJ786545 LDS786542:LEF786545 LNO786542:LOB786545 LXK786542:LXX786545 MHG786542:MHT786545 MRC786542:MRP786545 NAY786542:NBL786545 NKU786542:NLH786545 NUQ786542:NVD786545 OEM786542:OEZ786545 OOI786542:OOV786545 OYE786542:OYR786545 PIA786542:PIN786545 PRW786542:PSJ786545 QBS786542:QCF786545 QLO786542:QMB786545 QVK786542:QVX786545 RFG786542:RFT786545 RPC786542:RPP786545 RYY786542:RZL786545 SIU786542:SJH786545 SSQ786542:STD786545 TCM786542:TCZ786545 TMI786542:TMV786545 TWE786542:TWR786545 UGA786542:UGN786545 UPW786542:UQJ786545 UZS786542:VAF786545 VJO786542:VKB786545 VTK786542:VTX786545 WDG786542:WDT786545 WNC786542:WNP786545 WWY786542:WXL786545 AQ852078:BD852081 KM852078:KZ852081 UI852078:UV852081 AEE852078:AER852081 AOA852078:AON852081 AXW852078:AYJ852081 BHS852078:BIF852081 BRO852078:BSB852081 CBK852078:CBX852081 CLG852078:CLT852081 CVC852078:CVP852081 DEY852078:DFL852081 DOU852078:DPH852081 DYQ852078:DZD852081 EIM852078:EIZ852081 ESI852078:ESV852081 FCE852078:FCR852081 FMA852078:FMN852081 FVW852078:FWJ852081 GFS852078:GGF852081 GPO852078:GQB852081 GZK852078:GZX852081 HJG852078:HJT852081 HTC852078:HTP852081 ICY852078:IDL852081 IMU852078:INH852081 IWQ852078:IXD852081 JGM852078:JGZ852081 JQI852078:JQV852081 KAE852078:KAR852081 KKA852078:KKN852081 KTW852078:KUJ852081 LDS852078:LEF852081 LNO852078:LOB852081 LXK852078:LXX852081 MHG852078:MHT852081 MRC852078:MRP852081 NAY852078:NBL852081 NKU852078:NLH852081 NUQ852078:NVD852081 OEM852078:OEZ852081 OOI852078:OOV852081 OYE852078:OYR852081 PIA852078:PIN852081 PRW852078:PSJ852081 QBS852078:QCF852081 QLO852078:QMB852081 QVK852078:QVX852081 RFG852078:RFT852081 RPC852078:RPP852081 RYY852078:RZL852081 SIU852078:SJH852081 SSQ852078:STD852081 TCM852078:TCZ852081 TMI852078:TMV852081 TWE852078:TWR852081 UGA852078:UGN852081 UPW852078:UQJ852081 UZS852078:VAF852081 VJO852078:VKB852081 VTK852078:VTX852081 WDG852078:WDT852081 WNC852078:WNP852081 WWY852078:WXL852081 AQ917614:BD917617 KM917614:KZ917617 UI917614:UV917617 AEE917614:AER917617 AOA917614:AON917617 AXW917614:AYJ917617 BHS917614:BIF917617 BRO917614:BSB917617 CBK917614:CBX917617 CLG917614:CLT917617 CVC917614:CVP917617 DEY917614:DFL917617 DOU917614:DPH917617 DYQ917614:DZD917617 EIM917614:EIZ917617 ESI917614:ESV917617 FCE917614:FCR917617 FMA917614:FMN917617 FVW917614:FWJ917617 GFS917614:GGF917617 GPO917614:GQB917617 GZK917614:GZX917617 HJG917614:HJT917617 HTC917614:HTP917617 ICY917614:IDL917617 IMU917614:INH917617 IWQ917614:IXD917617 JGM917614:JGZ917617 JQI917614:JQV917617 KAE917614:KAR917617 KKA917614:KKN917617 KTW917614:KUJ917617 LDS917614:LEF917617 LNO917614:LOB917617 LXK917614:LXX917617 MHG917614:MHT917617 MRC917614:MRP917617 NAY917614:NBL917617 NKU917614:NLH917617 NUQ917614:NVD917617 OEM917614:OEZ917617 OOI917614:OOV917617 OYE917614:OYR917617 PIA917614:PIN917617 PRW917614:PSJ917617 QBS917614:QCF917617 QLO917614:QMB917617 QVK917614:QVX917617 RFG917614:RFT917617 RPC917614:RPP917617 RYY917614:RZL917617 SIU917614:SJH917617 SSQ917614:STD917617 TCM917614:TCZ917617 TMI917614:TMV917617 TWE917614:TWR917617 UGA917614:UGN917617 UPW917614:UQJ917617 UZS917614:VAF917617 VJO917614:VKB917617 VTK917614:VTX917617 WDG917614:WDT917617 WNC917614:WNP917617 WWY917614:WXL917617 AQ983150:BD983153 KM983150:KZ983153 UI983150:UV983153 AEE983150:AER983153 AOA983150:AON983153 AXW983150:AYJ983153 BHS983150:BIF983153 BRO983150:BSB983153 CBK983150:CBX983153 CLG983150:CLT983153 CVC983150:CVP983153 DEY983150:DFL983153 DOU983150:DPH983153 DYQ983150:DZD983153 EIM983150:EIZ983153 ESI983150:ESV983153 FCE983150:FCR983153 FMA983150:FMN983153 FVW983150:FWJ983153 GFS983150:GGF983153 GPO983150:GQB983153 GZK983150:GZX983153 HJG983150:HJT983153 HTC983150:HTP983153 ICY983150:IDL983153 IMU983150:INH983153 IWQ983150:IXD983153 JGM983150:JGZ983153 JQI983150:JQV983153 KAE983150:KAR983153 KKA983150:KKN983153 KTW983150:KUJ983153 LDS983150:LEF983153 LNO983150:LOB983153 LXK983150:LXX983153 MHG983150:MHT983153 MRC983150:MRP983153 NAY983150:NBL983153 NKU983150:NLH983153 NUQ983150:NVD983153 OEM983150:OEZ983153 OOI983150:OOV983153 OYE983150:OYR983153 PIA983150:PIN983153 PRW983150:PSJ983153 QBS983150:QCF983153 QLO983150:QMB983153 QVK983150:QVX983153 RFG983150:RFT983153 RPC983150:RPP983153 RYY983150:RZL983153 SIU983150:SJH983153 SSQ983150:STD983153 TCM983150:TCZ983153 TMI983150:TMV983153 TWE983150:TWR983153 UGA983150:UGN983153 UPW983150:UQJ983153 UZS983150:VAF983153 VJO983150:VKB983153 VTK983150:VTX983153 WDG983150:WDT983153 WNC983150:WNP983153 WWY983150:WXL983153" xr:uid="{B52A4364-C56B-4FDB-BCCB-41DF591DA997}"/>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dále jen „vyhláška“) ve znění platném k 1.1. příslušného kalendářního roku." sqref="S118:T120 JO118:JP120 TK118:TL120 ADG118:ADH120 ANC118:AND120 AWY118:AWZ120 BGU118:BGV120 BQQ118:BQR120 CAM118:CAN120 CKI118:CKJ120 CUE118:CUF120 DEA118:DEB120 DNW118:DNX120 DXS118:DXT120 EHO118:EHP120 ERK118:ERL120 FBG118:FBH120 FLC118:FLD120 FUY118:FUZ120 GEU118:GEV120 GOQ118:GOR120 GYM118:GYN120 HII118:HIJ120 HSE118:HSF120 ICA118:ICB120 ILW118:ILX120 IVS118:IVT120 JFO118:JFP120 JPK118:JPL120 JZG118:JZH120 KJC118:KJD120 KSY118:KSZ120 LCU118:LCV120 LMQ118:LMR120 LWM118:LWN120 MGI118:MGJ120 MQE118:MQF120 NAA118:NAB120 NJW118:NJX120 NTS118:NTT120 ODO118:ODP120 ONK118:ONL120 OXG118:OXH120 PHC118:PHD120 PQY118:PQZ120 QAU118:QAV120 QKQ118:QKR120 QUM118:QUN120 REI118:REJ120 ROE118:ROF120 RYA118:RYB120 SHW118:SHX120 SRS118:SRT120 TBO118:TBP120 TLK118:TLL120 TVG118:TVH120 UFC118:UFD120 UOY118:UOZ120 UYU118:UYV120 VIQ118:VIR120 VSM118:VSN120 WCI118:WCJ120 WME118:WMF120 WWA118:WWB120 S65633:T65635 JO65633:JP65635 TK65633:TL65635 ADG65633:ADH65635 ANC65633:AND65635 AWY65633:AWZ65635 BGU65633:BGV65635 BQQ65633:BQR65635 CAM65633:CAN65635 CKI65633:CKJ65635 CUE65633:CUF65635 DEA65633:DEB65635 DNW65633:DNX65635 DXS65633:DXT65635 EHO65633:EHP65635 ERK65633:ERL65635 FBG65633:FBH65635 FLC65633:FLD65635 FUY65633:FUZ65635 GEU65633:GEV65635 GOQ65633:GOR65635 GYM65633:GYN65635 HII65633:HIJ65635 HSE65633:HSF65635 ICA65633:ICB65635 ILW65633:ILX65635 IVS65633:IVT65635 JFO65633:JFP65635 JPK65633:JPL65635 JZG65633:JZH65635 KJC65633:KJD65635 KSY65633:KSZ65635 LCU65633:LCV65635 LMQ65633:LMR65635 LWM65633:LWN65635 MGI65633:MGJ65635 MQE65633:MQF65635 NAA65633:NAB65635 NJW65633:NJX65635 NTS65633:NTT65635 ODO65633:ODP65635 ONK65633:ONL65635 OXG65633:OXH65635 PHC65633:PHD65635 PQY65633:PQZ65635 QAU65633:QAV65635 QKQ65633:QKR65635 QUM65633:QUN65635 REI65633:REJ65635 ROE65633:ROF65635 RYA65633:RYB65635 SHW65633:SHX65635 SRS65633:SRT65635 TBO65633:TBP65635 TLK65633:TLL65635 TVG65633:TVH65635 UFC65633:UFD65635 UOY65633:UOZ65635 UYU65633:UYV65635 VIQ65633:VIR65635 VSM65633:VSN65635 WCI65633:WCJ65635 WME65633:WMF65635 WWA65633:WWB65635 S131169:T131171 JO131169:JP131171 TK131169:TL131171 ADG131169:ADH131171 ANC131169:AND131171 AWY131169:AWZ131171 BGU131169:BGV131171 BQQ131169:BQR131171 CAM131169:CAN131171 CKI131169:CKJ131171 CUE131169:CUF131171 DEA131169:DEB131171 DNW131169:DNX131171 DXS131169:DXT131171 EHO131169:EHP131171 ERK131169:ERL131171 FBG131169:FBH131171 FLC131169:FLD131171 FUY131169:FUZ131171 GEU131169:GEV131171 GOQ131169:GOR131171 GYM131169:GYN131171 HII131169:HIJ131171 HSE131169:HSF131171 ICA131169:ICB131171 ILW131169:ILX131171 IVS131169:IVT131171 JFO131169:JFP131171 JPK131169:JPL131171 JZG131169:JZH131171 KJC131169:KJD131171 KSY131169:KSZ131171 LCU131169:LCV131171 LMQ131169:LMR131171 LWM131169:LWN131171 MGI131169:MGJ131171 MQE131169:MQF131171 NAA131169:NAB131171 NJW131169:NJX131171 NTS131169:NTT131171 ODO131169:ODP131171 ONK131169:ONL131171 OXG131169:OXH131171 PHC131169:PHD131171 PQY131169:PQZ131171 QAU131169:QAV131171 QKQ131169:QKR131171 QUM131169:QUN131171 REI131169:REJ131171 ROE131169:ROF131171 RYA131169:RYB131171 SHW131169:SHX131171 SRS131169:SRT131171 TBO131169:TBP131171 TLK131169:TLL131171 TVG131169:TVH131171 UFC131169:UFD131171 UOY131169:UOZ131171 UYU131169:UYV131171 VIQ131169:VIR131171 VSM131169:VSN131171 WCI131169:WCJ131171 WME131169:WMF131171 WWA131169:WWB131171 S196705:T196707 JO196705:JP196707 TK196705:TL196707 ADG196705:ADH196707 ANC196705:AND196707 AWY196705:AWZ196707 BGU196705:BGV196707 BQQ196705:BQR196707 CAM196705:CAN196707 CKI196705:CKJ196707 CUE196705:CUF196707 DEA196705:DEB196707 DNW196705:DNX196707 DXS196705:DXT196707 EHO196705:EHP196707 ERK196705:ERL196707 FBG196705:FBH196707 FLC196705:FLD196707 FUY196705:FUZ196707 GEU196705:GEV196707 GOQ196705:GOR196707 GYM196705:GYN196707 HII196705:HIJ196707 HSE196705:HSF196707 ICA196705:ICB196707 ILW196705:ILX196707 IVS196705:IVT196707 JFO196705:JFP196707 JPK196705:JPL196707 JZG196705:JZH196707 KJC196705:KJD196707 KSY196705:KSZ196707 LCU196705:LCV196707 LMQ196705:LMR196707 LWM196705:LWN196707 MGI196705:MGJ196707 MQE196705:MQF196707 NAA196705:NAB196707 NJW196705:NJX196707 NTS196705:NTT196707 ODO196705:ODP196707 ONK196705:ONL196707 OXG196705:OXH196707 PHC196705:PHD196707 PQY196705:PQZ196707 QAU196705:QAV196707 QKQ196705:QKR196707 QUM196705:QUN196707 REI196705:REJ196707 ROE196705:ROF196707 RYA196705:RYB196707 SHW196705:SHX196707 SRS196705:SRT196707 TBO196705:TBP196707 TLK196705:TLL196707 TVG196705:TVH196707 UFC196705:UFD196707 UOY196705:UOZ196707 UYU196705:UYV196707 VIQ196705:VIR196707 VSM196705:VSN196707 WCI196705:WCJ196707 WME196705:WMF196707 WWA196705:WWB196707 S262241:T262243 JO262241:JP262243 TK262241:TL262243 ADG262241:ADH262243 ANC262241:AND262243 AWY262241:AWZ262243 BGU262241:BGV262243 BQQ262241:BQR262243 CAM262241:CAN262243 CKI262241:CKJ262243 CUE262241:CUF262243 DEA262241:DEB262243 DNW262241:DNX262243 DXS262241:DXT262243 EHO262241:EHP262243 ERK262241:ERL262243 FBG262241:FBH262243 FLC262241:FLD262243 FUY262241:FUZ262243 GEU262241:GEV262243 GOQ262241:GOR262243 GYM262241:GYN262243 HII262241:HIJ262243 HSE262241:HSF262243 ICA262241:ICB262243 ILW262241:ILX262243 IVS262241:IVT262243 JFO262241:JFP262243 JPK262241:JPL262243 JZG262241:JZH262243 KJC262241:KJD262243 KSY262241:KSZ262243 LCU262241:LCV262243 LMQ262241:LMR262243 LWM262241:LWN262243 MGI262241:MGJ262243 MQE262241:MQF262243 NAA262241:NAB262243 NJW262241:NJX262243 NTS262241:NTT262243 ODO262241:ODP262243 ONK262241:ONL262243 OXG262241:OXH262243 PHC262241:PHD262243 PQY262241:PQZ262243 QAU262241:QAV262243 QKQ262241:QKR262243 QUM262241:QUN262243 REI262241:REJ262243 ROE262241:ROF262243 RYA262241:RYB262243 SHW262241:SHX262243 SRS262241:SRT262243 TBO262241:TBP262243 TLK262241:TLL262243 TVG262241:TVH262243 UFC262241:UFD262243 UOY262241:UOZ262243 UYU262241:UYV262243 VIQ262241:VIR262243 VSM262241:VSN262243 WCI262241:WCJ262243 WME262241:WMF262243 WWA262241:WWB262243 S327777:T327779 JO327777:JP327779 TK327777:TL327779 ADG327777:ADH327779 ANC327777:AND327779 AWY327777:AWZ327779 BGU327777:BGV327779 BQQ327777:BQR327779 CAM327777:CAN327779 CKI327777:CKJ327779 CUE327777:CUF327779 DEA327777:DEB327779 DNW327777:DNX327779 DXS327777:DXT327779 EHO327777:EHP327779 ERK327777:ERL327779 FBG327777:FBH327779 FLC327777:FLD327779 FUY327777:FUZ327779 GEU327777:GEV327779 GOQ327777:GOR327779 GYM327777:GYN327779 HII327777:HIJ327779 HSE327777:HSF327779 ICA327777:ICB327779 ILW327777:ILX327779 IVS327777:IVT327779 JFO327777:JFP327779 JPK327777:JPL327779 JZG327777:JZH327779 KJC327777:KJD327779 KSY327777:KSZ327779 LCU327777:LCV327779 LMQ327777:LMR327779 LWM327777:LWN327779 MGI327777:MGJ327779 MQE327777:MQF327779 NAA327777:NAB327779 NJW327777:NJX327779 NTS327777:NTT327779 ODO327777:ODP327779 ONK327777:ONL327779 OXG327777:OXH327779 PHC327777:PHD327779 PQY327777:PQZ327779 QAU327777:QAV327779 QKQ327777:QKR327779 QUM327777:QUN327779 REI327777:REJ327779 ROE327777:ROF327779 RYA327777:RYB327779 SHW327777:SHX327779 SRS327777:SRT327779 TBO327777:TBP327779 TLK327777:TLL327779 TVG327777:TVH327779 UFC327777:UFD327779 UOY327777:UOZ327779 UYU327777:UYV327779 VIQ327777:VIR327779 VSM327777:VSN327779 WCI327777:WCJ327779 WME327777:WMF327779 WWA327777:WWB327779 S393313:T393315 JO393313:JP393315 TK393313:TL393315 ADG393313:ADH393315 ANC393313:AND393315 AWY393313:AWZ393315 BGU393313:BGV393315 BQQ393313:BQR393315 CAM393313:CAN393315 CKI393313:CKJ393315 CUE393313:CUF393315 DEA393313:DEB393315 DNW393313:DNX393315 DXS393313:DXT393315 EHO393313:EHP393315 ERK393313:ERL393315 FBG393313:FBH393315 FLC393313:FLD393315 FUY393313:FUZ393315 GEU393313:GEV393315 GOQ393313:GOR393315 GYM393313:GYN393315 HII393313:HIJ393315 HSE393313:HSF393315 ICA393313:ICB393315 ILW393313:ILX393315 IVS393313:IVT393315 JFO393313:JFP393315 JPK393313:JPL393315 JZG393313:JZH393315 KJC393313:KJD393315 KSY393313:KSZ393315 LCU393313:LCV393315 LMQ393313:LMR393315 LWM393313:LWN393315 MGI393313:MGJ393315 MQE393313:MQF393315 NAA393313:NAB393315 NJW393313:NJX393315 NTS393313:NTT393315 ODO393313:ODP393315 ONK393313:ONL393315 OXG393313:OXH393315 PHC393313:PHD393315 PQY393313:PQZ393315 QAU393313:QAV393315 QKQ393313:QKR393315 QUM393313:QUN393315 REI393313:REJ393315 ROE393313:ROF393315 RYA393313:RYB393315 SHW393313:SHX393315 SRS393313:SRT393315 TBO393313:TBP393315 TLK393313:TLL393315 TVG393313:TVH393315 UFC393313:UFD393315 UOY393313:UOZ393315 UYU393313:UYV393315 VIQ393313:VIR393315 VSM393313:VSN393315 WCI393313:WCJ393315 WME393313:WMF393315 WWA393313:WWB393315 S458849:T458851 JO458849:JP458851 TK458849:TL458851 ADG458849:ADH458851 ANC458849:AND458851 AWY458849:AWZ458851 BGU458849:BGV458851 BQQ458849:BQR458851 CAM458849:CAN458851 CKI458849:CKJ458851 CUE458849:CUF458851 DEA458849:DEB458851 DNW458849:DNX458851 DXS458849:DXT458851 EHO458849:EHP458851 ERK458849:ERL458851 FBG458849:FBH458851 FLC458849:FLD458851 FUY458849:FUZ458851 GEU458849:GEV458851 GOQ458849:GOR458851 GYM458849:GYN458851 HII458849:HIJ458851 HSE458849:HSF458851 ICA458849:ICB458851 ILW458849:ILX458851 IVS458849:IVT458851 JFO458849:JFP458851 JPK458849:JPL458851 JZG458849:JZH458851 KJC458849:KJD458851 KSY458849:KSZ458851 LCU458849:LCV458851 LMQ458849:LMR458851 LWM458849:LWN458851 MGI458849:MGJ458851 MQE458849:MQF458851 NAA458849:NAB458851 NJW458849:NJX458851 NTS458849:NTT458851 ODO458849:ODP458851 ONK458849:ONL458851 OXG458849:OXH458851 PHC458849:PHD458851 PQY458849:PQZ458851 QAU458849:QAV458851 QKQ458849:QKR458851 QUM458849:QUN458851 REI458849:REJ458851 ROE458849:ROF458851 RYA458849:RYB458851 SHW458849:SHX458851 SRS458849:SRT458851 TBO458849:TBP458851 TLK458849:TLL458851 TVG458849:TVH458851 UFC458849:UFD458851 UOY458849:UOZ458851 UYU458849:UYV458851 VIQ458849:VIR458851 VSM458849:VSN458851 WCI458849:WCJ458851 WME458849:WMF458851 WWA458849:WWB458851 S524385:T524387 JO524385:JP524387 TK524385:TL524387 ADG524385:ADH524387 ANC524385:AND524387 AWY524385:AWZ524387 BGU524385:BGV524387 BQQ524385:BQR524387 CAM524385:CAN524387 CKI524385:CKJ524387 CUE524385:CUF524387 DEA524385:DEB524387 DNW524385:DNX524387 DXS524385:DXT524387 EHO524385:EHP524387 ERK524385:ERL524387 FBG524385:FBH524387 FLC524385:FLD524387 FUY524385:FUZ524387 GEU524385:GEV524387 GOQ524385:GOR524387 GYM524385:GYN524387 HII524385:HIJ524387 HSE524385:HSF524387 ICA524385:ICB524387 ILW524385:ILX524387 IVS524385:IVT524387 JFO524385:JFP524387 JPK524385:JPL524387 JZG524385:JZH524387 KJC524385:KJD524387 KSY524385:KSZ524387 LCU524385:LCV524387 LMQ524385:LMR524387 LWM524385:LWN524387 MGI524385:MGJ524387 MQE524385:MQF524387 NAA524385:NAB524387 NJW524385:NJX524387 NTS524385:NTT524387 ODO524385:ODP524387 ONK524385:ONL524387 OXG524385:OXH524387 PHC524385:PHD524387 PQY524385:PQZ524387 QAU524385:QAV524387 QKQ524385:QKR524387 QUM524385:QUN524387 REI524385:REJ524387 ROE524385:ROF524387 RYA524385:RYB524387 SHW524385:SHX524387 SRS524385:SRT524387 TBO524385:TBP524387 TLK524385:TLL524387 TVG524385:TVH524387 UFC524385:UFD524387 UOY524385:UOZ524387 UYU524385:UYV524387 VIQ524385:VIR524387 VSM524385:VSN524387 WCI524385:WCJ524387 WME524385:WMF524387 WWA524385:WWB524387 S589921:T589923 JO589921:JP589923 TK589921:TL589923 ADG589921:ADH589923 ANC589921:AND589923 AWY589921:AWZ589923 BGU589921:BGV589923 BQQ589921:BQR589923 CAM589921:CAN589923 CKI589921:CKJ589923 CUE589921:CUF589923 DEA589921:DEB589923 DNW589921:DNX589923 DXS589921:DXT589923 EHO589921:EHP589923 ERK589921:ERL589923 FBG589921:FBH589923 FLC589921:FLD589923 FUY589921:FUZ589923 GEU589921:GEV589923 GOQ589921:GOR589923 GYM589921:GYN589923 HII589921:HIJ589923 HSE589921:HSF589923 ICA589921:ICB589923 ILW589921:ILX589923 IVS589921:IVT589923 JFO589921:JFP589923 JPK589921:JPL589923 JZG589921:JZH589923 KJC589921:KJD589923 KSY589921:KSZ589923 LCU589921:LCV589923 LMQ589921:LMR589923 LWM589921:LWN589923 MGI589921:MGJ589923 MQE589921:MQF589923 NAA589921:NAB589923 NJW589921:NJX589923 NTS589921:NTT589923 ODO589921:ODP589923 ONK589921:ONL589923 OXG589921:OXH589923 PHC589921:PHD589923 PQY589921:PQZ589923 QAU589921:QAV589923 QKQ589921:QKR589923 QUM589921:QUN589923 REI589921:REJ589923 ROE589921:ROF589923 RYA589921:RYB589923 SHW589921:SHX589923 SRS589921:SRT589923 TBO589921:TBP589923 TLK589921:TLL589923 TVG589921:TVH589923 UFC589921:UFD589923 UOY589921:UOZ589923 UYU589921:UYV589923 VIQ589921:VIR589923 VSM589921:VSN589923 WCI589921:WCJ589923 WME589921:WMF589923 WWA589921:WWB589923 S655457:T655459 JO655457:JP655459 TK655457:TL655459 ADG655457:ADH655459 ANC655457:AND655459 AWY655457:AWZ655459 BGU655457:BGV655459 BQQ655457:BQR655459 CAM655457:CAN655459 CKI655457:CKJ655459 CUE655457:CUF655459 DEA655457:DEB655459 DNW655457:DNX655459 DXS655457:DXT655459 EHO655457:EHP655459 ERK655457:ERL655459 FBG655457:FBH655459 FLC655457:FLD655459 FUY655457:FUZ655459 GEU655457:GEV655459 GOQ655457:GOR655459 GYM655457:GYN655459 HII655457:HIJ655459 HSE655457:HSF655459 ICA655457:ICB655459 ILW655457:ILX655459 IVS655457:IVT655459 JFO655457:JFP655459 JPK655457:JPL655459 JZG655457:JZH655459 KJC655457:KJD655459 KSY655457:KSZ655459 LCU655457:LCV655459 LMQ655457:LMR655459 LWM655457:LWN655459 MGI655457:MGJ655459 MQE655457:MQF655459 NAA655457:NAB655459 NJW655457:NJX655459 NTS655457:NTT655459 ODO655457:ODP655459 ONK655457:ONL655459 OXG655457:OXH655459 PHC655457:PHD655459 PQY655457:PQZ655459 QAU655457:QAV655459 QKQ655457:QKR655459 QUM655457:QUN655459 REI655457:REJ655459 ROE655457:ROF655459 RYA655457:RYB655459 SHW655457:SHX655459 SRS655457:SRT655459 TBO655457:TBP655459 TLK655457:TLL655459 TVG655457:TVH655459 UFC655457:UFD655459 UOY655457:UOZ655459 UYU655457:UYV655459 VIQ655457:VIR655459 VSM655457:VSN655459 WCI655457:WCJ655459 WME655457:WMF655459 WWA655457:WWB655459 S720993:T720995 JO720993:JP720995 TK720993:TL720995 ADG720993:ADH720995 ANC720993:AND720995 AWY720993:AWZ720995 BGU720993:BGV720995 BQQ720993:BQR720995 CAM720993:CAN720995 CKI720993:CKJ720995 CUE720993:CUF720995 DEA720993:DEB720995 DNW720993:DNX720995 DXS720993:DXT720995 EHO720993:EHP720995 ERK720993:ERL720995 FBG720993:FBH720995 FLC720993:FLD720995 FUY720993:FUZ720995 GEU720993:GEV720995 GOQ720993:GOR720995 GYM720993:GYN720995 HII720993:HIJ720995 HSE720993:HSF720995 ICA720993:ICB720995 ILW720993:ILX720995 IVS720993:IVT720995 JFO720993:JFP720995 JPK720993:JPL720995 JZG720993:JZH720995 KJC720993:KJD720995 KSY720993:KSZ720995 LCU720993:LCV720995 LMQ720993:LMR720995 LWM720993:LWN720995 MGI720993:MGJ720995 MQE720993:MQF720995 NAA720993:NAB720995 NJW720993:NJX720995 NTS720993:NTT720995 ODO720993:ODP720995 ONK720993:ONL720995 OXG720993:OXH720995 PHC720993:PHD720995 PQY720993:PQZ720995 QAU720993:QAV720995 QKQ720993:QKR720995 QUM720993:QUN720995 REI720993:REJ720995 ROE720993:ROF720995 RYA720993:RYB720995 SHW720993:SHX720995 SRS720993:SRT720995 TBO720993:TBP720995 TLK720993:TLL720995 TVG720993:TVH720995 UFC720993:UFD720995 UOY720993:UOZ720995 UYU720993:UYV720995 VIQ720993:VIR720995 VSM720993:VSN720995 WCI720993:WCJ720995 WME720993:WMF720995 WWA720993:WWB720995 S786529:T786531 JO786529:JP786531 TK786529:TL786531 ADG786529:ADH786531 ANC786529:AND786531 AWY786529:AWZ786531 BGU786529:BGV786531 BQQ786529:BQR786531 CAM786529:CAN786531 CKI786529:CKJ786531 CUE786529:CUF786531 DEA786529:DEB786531 DNW786529:DNX786531 DXS786529:DXT786531 EHO786529:EHP786531 ERK786529:ERL786531 FBG786529:FBH786531 FLC786529:FLD786531 FUY786529:FUZ786531 GEU786529:GEV786531 GOQ786529:GOR786531 GYM786529:GYN786531 HII786529:HIJ786531 HSE786529:HSF786531 ICA786529:ICB786531 ILW786529:ILX786531 IVS786529:IVT786531 JFO786529:JFP786531 JPK786529:JPL786531 JZG786529:JZH786531 KJC786529:KJD786531 KSY786529:KSZ786531 LCU786529:LCV786531 LMQ786529:LMR786531 LWM786529:LWN786531 MGI786529:MGJ786531 MQE786529:MQF786531 NAA786529:NAB786531 NJW786529:NJX786531 NTS786529:NTT786531 ODO786529:ODP786531 ONK786529:ONL786531 OXG786529:OXH786531 PHC786529:PHD786531 PQY786529:PQZ786531 QAU786529:QAV786531 QKQ786529:QKR786531 QUM786529:QUN786531 REI786529:REJ786531 ROE786529:ROF786531 RYA786529:RYB786531 SHW786529:SHX786531 SRS786529:SRT786531 TBO786529:TBP786531 TLK786529:TLL786531 TVG786529:TVH786531 UFC786529:UFD786531 UOY786529:UOZ786531 UYU786529:UYV786531 VIQ786529:VIR786531 VSM786529:VSN786531 WCI786529:WCJ786531 WME786529:WMF786531 WWA786529:WWB786531 S852065:T852067 JO852065:JP852067 TK852065:TL852067 ADG852065:ADH852067 ANC852065:AND852067 AWY852065:AWZ852067 BGU852065:BGV852067 BQQ852065:BQR852067 CAM852065:CAN852067 CKI852065:CKJ852067 CUE852065:CUF852067 DEA852065:DEB852067 DNW852065:DNX852067 DXS852065:DXT852067 EHO852065:EHP852067 ERK852065:ERL852067 FBG852065:FBH852067 FLC852065:FLD852067 FUY852065:FUZ852067 GEU852065:GEV852067 GOQ852065:GOR852067 GYM852065:GYN852067 HII852065:HIJ852067 HSE852065:HSF852067 ICA852065:ICB852067 ILW852065:ILX852067 IVS852065:IVT852067 JFO852065:JFP852067 JPK852065:JPL852067 JZG852065:JZH852067 KJC852065:KJD852067 KSY852065:KSZ852067 LCU852065:LCV852067 LMQ852065:LMR852067 LWM852065:LWN852067 MGI852065:MGJ852067 MQE852065:MQF852067 NAA852065:NAB852067 NJW852065:NJX852067 NTS852065:NTT852067 ODO852065:ODP852067 ONK852065:ONL852067 OXG852065:OXH852067 PHC852065:PHD852067 PQY852065:PQZ852067 QAU852065:QAV852067 QKQ852065:QKR852067 QUM852065:QUN852067 REI852065:REJ852067 ROE852065:ROF852067 RYA852065:RYB852067 SHW852065:SHX852067 SRS852065:SRT852067 TBO852065:TBP852067 TLK852065:TLL852067 TVG852065:TVH852067 UFC852065:UFD852067 UOY852065:UOZ852067 UYU852065:UYV852067 VIQ852065:VIR852067 VSM852065:VSN852067 WCI852065:WCJ852067 WME852065:WMF852067 WWA852065:WWB852067 S917601:T917603 JO917601:JP917603 TK917601:TL917603 ADG917601:ADH917603 ANC917601:AND917603 AWY917601:AWZ917603 BGU917601:BGV917603 BQQ917601:BQR917603 CAM917601:CAN917603 CKI917601:CKJ917603 CUE917601:CUF917603 DEA917601:DEB917603 DNW917601:DNX917603 DXS917601:DXT917603 EHO917601:EHP917603 ERK917601:ERL917603 FBG917601:FBH917603 FLC917601:FLD917603 FUY917601:FUZ917603 GEU917601:GEV917603 GOQ917601:GOR917603 GYM917601:GYN917603 HII917601:HIJ917603 HSE917601:HSF917603 ICA917601:ICB917603 ILW917601:ILX917603 IVS917601:IVT917603 JFO917601:JFP917603 JPK917601:JPL917603 JZG917601:JZH917603 KJC917601:KJD917603 KSY917601:KSZ917603 LCU917601:LCV917603 LMQ917601:LMR917603 LWM917601:LWN917603 MGI917601:MGJ917603 MQE917601:MQF917603 NAA917601:NAB917603 NJW917601:NJX917603 NTS917601:NTT917603 ODO917601:ODP917603 ONK917601:ONL917603 OXG917601:OXH917603 PHC917601:PHD917603 PQY917601:PQZ917603 QAU917601:QAV917603 QKQ917601:QKR917603 QUM917601:QUN917603 REI917601:REJ917603 ROE917601:ROF917603 RYA917601:RYB917603 SHW917601:SHX917603 SRS917601:SRT917603 TBO917601:TBP917603 TLK917601:TLL917603 TVG917601:TVH917603 UFC917601:UFD917603 UOY917601:UOZ917603 UYU917601:UYV917603 VIQ917601:VIR917603 VSM917601:VSN917603 WCI917601:WCJ917603 WME917601:WMF917603 WWA917601:WWB917603 S983137:T983139 JO983137:JP983139 TK983137:TL983139 ADG983137:ADH983139 ANC983137:AND983139 AWY983137:AWZ983139 BGU983137:BGV983139 BQQ983137:BQR983139 CAM983137:CAN983139 CKI983137:CKJ983139 CUE983137:CUF983139 DEA983137:DEB983139 DNW983137:DNX983139 DXS983137:DXT983139 EHO983137:EHP983139 ERK983137:ERL983139 FBG983137:FBH983139 FLC983137:FLD983139 FUY983137:FUZ983139 GEU983137:GEV983139 GOQ983137:GOR983139 GYM983137:GYN983139 HII983137:HIJ983139 HSE983137:HSF983139 ICA983137:ICB983139 ILW983137:ILX983139 IVS983137:IVT983139 JFO983137:JFP983139 JPK983137:JPL983139 JZG983137:JZH983139 KJC983137:KJD983139 KSY983137:KSZ983139 LCU983137:LCV983139 LMQ983137:LMR983139 LWM983137:LWN983139 MGI983137:MGJ983139 MQE983137:MQF983139 NAA983137:NAB983139 NJW983137:NJX983139 NTS983137:NTT983139 ODO983137:ODP983139 ONK983137:ONL983139 OXG983137:OXH983139 PHC983137:PHD983139 PQY983137:PQZ983139 QAU983137:QAV983139 QKQ983137:QKR983139 QUM983137:QUN983139 REI983137:REJ983139 ROE983137:ROF983139 RYA983137:RYB983139 SHW983137:SHX983139 SRS983137:SRT983139 TBO983137:TBP983139 TLK983137:TLL983139 TVG983137:TVH983139 UFC983137:UFD983139 UOY983137:UOZ983139 UYU983137:UYV983139 VIQ983137:VIR983139 VSM983137:VSN983139 WCI983137:WCJ983139 WME983137:WMF983139 WWA983137:WWB983139" xr:uid="{66A63216-A72E-4F6A-BC1F-A466155BFA39}">
      <formula1>1</formula1>
    </dataValidation>
    <dataValidation type="textLength" operator="equal" allowBlank="1" showInputMessage="1" showErrorMessage="1" error="IČ musí obsahovat přesně osm číslic." sqref="AB65667:AH65673 JX65667:KD65673 TT65667:TZ65673 ADP65667:ADV65673 ANL65667:ANR65673 AXH65667:AXN65673 BHD65667:BHJ65673 BQZ65667:BRF65673 CAV65667:CBB65673 CKR65667:CKX65673 CUN65667:CUT65673 DEJ65667:DEP65673 DOF65667:DOL65673 DYB65667:DYH65673 EHX65667:EID65673 ERT65667:ERZ65673 FBP65667:FBV65673 FLL65667:FLR65673 FVH65667:FVN65673 GFD65667:GFJ65673 GOZ65667:GPF65673 GYV65667:GZB65673 HIR65667:HIX65673 HSN65667:HST65673 ICJ65667:ICP65673 IMF65667:IML65673 IWB65667:IWH65673 JFX65667:JGD65673 JPT65667:JPZ65673 JZP65667:JZV65673 KJL65667:KJR65673 KTH65667:KTN65673 LDD65667:LDJ65673 LMZ65667:LNF65673 LWV65667:LXB65673 MGR65667:MGX65673 MQN65667:MQT65673 NAJ65667:NAP65673 NKF65667:NKL65673 NUB65667:NUH65673 ODX65667:OED65673 ONT65667:ONZ65673 OXP65667:OXV65673 PHL65667:PHR65673 PRH65667:PRN65673 QBD65667:QBJ65673 QKZ65667:QLF65673 QUV65667:QVB65673 RER65667:REX65673 RON65667:ROT65673 RYJ65667:RYP65673 SIF65667:SIL65673 SSB65667:SSH65673 TBX65667:TCD65673 TLT65667:TLZ65673 TVP65667:TVV65673 UFL65667:UFR65673 UPH65667:UPN65673 UZD65667:UZJ65673 VIZ65667:VJF65673 VSV65667:VTB65673 WCR65667:WCX65673 WMN65667:WMT65673 WWJ65667:WWP65673 AB131203:AH131209 JX131203:KD131209 TT131203:TZ131209 ADP131203:ADV131209 ANL131203:ANR131209 AXH131203:AXN131209 BHD131203:BHJ131209 BQZ131203:BRF131209 CAV131203:CBB131209 CKR131203:CKX131209 CUN131203:CUT131209 DEJ131203:DEP131209 DOF131203:DOL131209 DYB131203:DYH131209 EHX131203:EID131209 ERT131203:ERZ131209 FBP131203:FBV131209 FLL131203:FLR131209 FVH131203:FVN131209 GFD131203:GFJ131209 GOZ131203:GPF131209 GYV131203:GZB131209 HIR131203:HIX131209 HSN131203:HST131209 ICJ131203:ICP131209 IMF131203:IML131209 IWB131203:IWH131209 JFX131203:JGD131209 JPT131203:JPZ131209 JZP131203:JZV131209 KJL131203:KJR131209 KTH131203:KTN131209 LDD131203:LDJ131209 LMZ131203:LNF131209 LWV131203:LXB131209 MGR131203:MGX131209 MQN131203:MQT131209 NAJ131203:NAP131209 NKF131203:NKL131209 NUB131203:NUH131209 ODX131203:OED131209 ONT131203:ONZ131209 OXP131203:OXV131209 PHL131203:PHR131209 PRH131203:PRN131209 QBD131203:QBJ131209 QKZ131203:QLF131209 QUV131203:QVB131209 RER131203:REX131209 RON131203:ROT131209 RYJ131203:RYP131209 SIF131203:SIL131209 SSB131203:SSH131209 TBX131203:TCD131209 TLT131203:TLZ131209 TVP131203:TVV131209 UFL131203:UFR131209 UPH131203:UPN131209 UZD131203:UZJ131209 VIZ131203:VJF131209 VSV131203:VTB131209 WCR131203:WCX131209 WMN131203:WMT131209 WWJ131203:WWP131209 AB196739:AH196745 JX196739:KD196745 TT196739:TZ196745 ADP196739:ADV196745 ANL196739:ANR196745 AXH196739:AXN196745 BHD196739:BHJ196745 BQZ196739:BRF196745 CAV196739:CBB196745 CKR196739:CKX196745 CUN196739:CUT196745 DEJ196739:DEP196745 DOF196739:DOL196745 DYB196739:DYH196745 EHX196739:EID196745 ERT196739:ERZ196745 FBP196739:FBV196745 FLL196739:FLR196745 FVH196739:FVN196745 GFD196739:GFJ196745 GOZ196739:GPF196745 GYV196739:GZB196745 HIR196739:HIX196745 HSN196739:HST196745 ICJ196739:ICP196745 IMF196739:IML196745 IWB196739:IWH196745 JFX196739:JGD196745 JPT196739:JPZ196745 JZP196739:JZV196745 KJL196739:KJR196745 KTH196739:KTN196745 LDD196739:LDJ196745 LMZ196739:LNF196745 LWV196739:LXB196745 MGR196739:MGX196745 MQN196739:MQT196745 NAJ196739:NAP196745 NKF196739:NKL196745 NUB196739:NUH196745 ODX196739:OED196745 ONT196739:ONZ196745 OXP196739:OXV196745 PHL196739:PHR196745 PRH196739:PRN196745 QBD196739:QBJ196745 QKZ196739:QLF196745 QUV196739:QVB196745 RER196739:REX196745 RON196739:ROT196745 RYJ196739:RYP196745 SIF196739:SIL196745 SSB196739:SSH196745 TBX196739:TCD196745 TLT196739:TLZ196745 TVP196739:TVV196745 UFL196739:UFR196745 UPH196739:UPN196745 UZD196739:UZJ196745 VIZ196739:VJF196745 VSV196739:VTB196745 WCR196739:WCX196745 WMN196739:WMT196745 WWJ196739:WWP196745 AB262275:AH262281 JX262275:KD262281 TT262275:TZ262281 ADP262275:ADV262281 ANL262275:ANR262281 AXH262275:AXN262281 BHD262275:BHJ262281 BQZ262275:BRF262281 CAV262275:CBB262281 CKR262275:CKX262281 CUN262275:CUT262281 DEJ262275:DEP262281 DOF262275:DOL262281 DYB262275:DYH262281 EHX262275:EID262281 ERT262275:ERZ262281 FBP262275:FBV262281 FLL262275:FLR262281 FVH262275:FVN262281 GFD262275:GFJ262281 GOZ262275:GPF262281 GYV262275:GZB262281 HIR262275:HIX262281 HSN262275:HST262281 ICJ262275:ICP262281 IMF262275:IML262281 IWB262275:IWH262281 JFX262275:JGD262281 JPT262275:JPZ262281 JZP262275:JZV262281 KJL262275:KJR262281 KTH262275:KTN262281 LDD262275:LDJ262281 LMZ262275:LNF262281 LWV262275:LXB262281 MGR262275:MGX262281 MQN262275:MQT262281 NAJ262275:NAP262281 NKF262275:NKL262281 NUB262275:NUH262281 ODX262275:OED262281 ONT262275:ONZ262281 OXP262275:OXV262281 PHL262275:PHR262281 PRH262275:PRN262281 QBD262275:QBJ262281 QKZ262275:QLF262281 QUV262275:QVB262281 RER262275:REX262281 RON262275:ROT262281 RYJ262275:RYP262281 SIF262275:SIL262281 SSB262275:SSH262281 TBX262275:TCD262281 TLT262275:TLZ262281 TVP262275:TVV262281 UFL262275:UFR262281 UPH262275:UPN262281 UZD262275:UZJ262281 VIZ262275:VJF262281 VSV262275:VTB262281 WCR262275:WCX262281 WMN262275:WMT262281 WWJ262275:WWP262281 AB327811:AH327817 JX327811:KD327817 TT327811:TZ327817 ADP327811:ADV327817 ANL327811:ANR327817 AXH327811:AXN327817 BHD327811:BHJ327817 BQZ327811:BRF327817 CAV327811:CBB327817 CKR327811:CKX327817 CUN327811:CUT327817 DEJ327811:DEP327817 DOF327811:DOL327817 DYB327811:DYH327817 EHX327811:EID327817 ERT327811:ERZ327817 FBP327811:FBV327817 FLL327811:FLR327817 FVH327811:FVN327817 GFD327811:GFJ327817 GOZ327811:GPF327817 GYV327811:GZB327817 HIR327811:HIX327817 HSN327811:HST327817 ICJ327811:ICP327817 IMF327811:IML327817 IWB327811:IWH327817 JFX327811:JGD327817 JPT327811:JPZ327817 JZP327811:JZV327817 KJL327811:KJR327817 KTH327811:KTN327817 LDD327811:LDJ327817 LMZ327811:LNF327817 LWV327811:LXB327817 MGR327811:MGX327817 MQN327811:MQT327817 NAJ327811:NAP327817 NKF327811:NKL327817 NUB327811:NUH327817 ODX327811:OED327817 ONT327811:ONZ327817 OXP327811:OXV327817 PHL327811:PHR327817 PRH327811:PRN327817 QBD327811:QBJ327817 QKZ327811:QLF327817 QUV327811:QVB327817 RER327811:REX327817 RON327811:ROT327817 RYJ327811:RYP327817 SIF327811:SIL327817 SSB327811:SSH327817 TBX327811:TCD327817 TLT327811:TLZ327817 TVP327811:TVV327817 UFL327811:UFR327817 UPH327811:UPN327817 UZD327811:UZJ327817 VIZ327811:VJF327817 VSV327811:VTB327817 WCR327811:WCX327817 WMN327811:WMT327817 WWJ327811:WWP327817 AB393347:AH393353 JX393347:KD393353 TT393347:TZ393353 ADP393347:ADV393353 ANL393347:ANR393353 AXH393347:AXN393353 BHD393347:BHJ393353 BQZ393347:BRF393353 CAV393347:CBB393353 CKR393347:CKX393353 CUN393347:CUT393353 DEJ393347:DEP393353 DOF393347:DOL393353 DYB393347:DYH393353 EHX393347:EID393353 ERT393347:ERZ393353 FBP393347:FBV393353 FLL393347:FLR393353 FVH393347:FVN393353 GFD393347:GFJ393353 GOZ393347:GPF393353 GYV393347:GZB393353 HIR393347:HIX393353 HSN393347:HST393353 ICJ393347:ICP393353 IMF393347:IML393353 IWB393347:IWH393353 JFX393347:JGD393353 JPT393347:JPZ393353 JZP393347:JZV393353 KJL393347:KJR393353 KTH393347:KTN393353 LDD393347:LDJ393353 LMZ393347:LNF393353 LWV393347:LXB393353 MGR393347:MGX393353 MQN393347:MQT393353 NAJ393347:NAP393353 NKF393347:NKL393353 NUB393347:NUH393353 ODX393347:OED393353 ONT393347:ONZ393353 OXP393347:OXV393353 PHL393347:PHR393353 PRH393347:PRN393353 QBD393347:QBJ393353 QKZ393347:QLF393353 QUV393347:QVB393353 RER393347:REX393353 RON393347:ROT393353 RYJ393347:RYP393353 SIF393347:SIL393353 SSB393347:SSH393353 TBX393347:TCD393353 TLT393347:TLZ393353 TVP393347:TVV393353 UFL393347:UFR393353 UPH393347:UPN393353 UZD393347:UZJ393353 VIZ393347:VJF393353 VSV393347:VTB393353 WCR393347:WCX393353 WMN393347:WMT393353 WWJ393347:WWP393353 AB458883:AH458889 JX458883:KD458889 TT458883:TZ458889 ADP458883:ADV458889 ANL458883:ANR458889 AXH458883:AXN458889 BHD458883:BHJ458889 BQZ458883:BRF458889 CAV458883:CBB458889 CKR458883:CKX458889 CUN458883:CUT458889 DEJ458883:DEP458889 DOF458883:DOL458889 DYB458883:DYH458889 EHX458883:EID458889 ERT458883:ERZ458889 FBP458883:FBV458889 FLL458883:FLR458889 FVH458883:FVN458889 GFD458883:GFJ458889 GOZ458883:GPF458889 GYV458883:GZB458889 HIR458883:HIX458889 HSN458883:HST458889 ICJ458883:ICP458889 IMF458883:IML458889 IWB458883:IWH458889 JFX458883:JGD458889 JPT458883:JPZ458889 JZP458883:JZV458889 KJL458883:KJR458889 KTH458883:KTN458889 LDD458883:LDJ458889 LMZ458883:LNF458889 LWV458883:LXB458889 MGR458883:MGX458889 MQN458883:MQT458889 NAJ458883:NAP458889 NKF458883:NKL458889 NUB458883:NUH458889 ODX458883:OED458889 ONT458883:ONZ458889 OXP458883:OXV458889 PHL458883:PHR458889 PRH458883:PRN458889 QBD458883:QBJ458889 QKZ458883:QLF458889 QUV458883:QVB458889 RER458883:REX458889 RON458883:ROT458889 RYJ458883:RYP458889 SIF458883:SIL458889 SSB458883:SSH458889 TBX458883:TCD458889 TLT458883:TLZ458889 TVP458883:TVV458889 UFL458883:UFR458889 UPH458883:UPN458889 UZD458883:UZJ458889 VIZ458883:VJF458889 VSV458883:VTB458889 WCR458883:WCX458889 WMN458883:WMT458889 WWJ458883:WWP458889 AB524419:AH524425 JX524419:KD524425 TT524419:TZ524425 ADP524419:ADV524425 ANL524419:ANR524425 AXH524419:AXN524425 BHD524419:BHJ524425 BQZ524419:BRF524425 CAV524419:CBB524425 CKR524419:CKX524425 CUN524419:CUT524425 DEJ524419:DEP524425 DOF524419:DOL524425 DYB524419:DYH524425 EHX524419:EID524425 ERT524419:ERZ524425 FBP524419:FBV524425 FLL524419:FLR524425 FVH524419:FVN524425 GFD524419:GFJ524425 GOZ524419:GPF524425 GYV524419:GZB524425 HIR524419:HIX524425 HSN524419:HST524425 ICJ524419:ICP524425 IMF524419:IML524425 IWB524419:IWH524425 JFX524419:JGD524425 JPT524419:JPZ524425 JZP524419:JZV524425 KJL524419:KJR524425 KTH524419:KTN524425 LDD524419:LDJ524425 LMZ524419:LNF524425 LWV524419:LXB524425 MGR524419:MGX524425 MQN524419:MQT524425 NAJ524419:NAP524425 NKF524419:NKL524425 NUB524419:NUH524425 ODX524419:OED524425 ONT524419:ONZ524425 OXP524419:OXV524425 PHL524419:PHR524425 PRH524419:PRN524425 QBD524419:QBJ524425 QKZ524419:QLF524425 QUV524419:QVB524425 RER524419:REX524425 RON524419:ROT524425 RYJ524419:RYP524425 SIF524419:SIL524425 SSB524419:SSH524425 TBX524419:TCD524425 TLT524419:TLZ524425 TVP524419:TVV524425 UFL524419:UFR524425 UPH524419:UPN524425 UZD524419:UZJ524425 VIZ524419:VJF524425 VSV524419:VTB524425 WCR524419:WCX524425 WMN524419:WMT524425 WWJ524419:WWP524425 AB589955:AH589961 JX589955:KD589961 TT589955:TZ589961 ADP589955:ADV589961 ANL589955:ANR589961 AXH589955:AXN589961 BHD589955:BHJ589961 BQZ589955:BRF589961 CAV589955:CBB589961 CKR589955:CKX589961 CUN589955:CUT589961 DEJ589955:DEP589961 DOF589955:DOL589961 DYB589955:DYH589961 EHX589955:EID589961 ERT589955:ERZ589961 FBP589955:FBV589961 FLL589955:FLR589961 FVH589955:FVN589961 GFD589955:GFJ589961 GOZ589955:GPF589961 GYV589955:GZB589961 HIR589955:HIX589961 HSN589955:HST589961 ICJ589955:ICP589961 IMF589955:IML589961 IWB589955:IWH589961 JFX589955:JGD589961 JPT589955:JPZ589961 JZP589955:JZV589961 KJL589955:KJR589961 KTH589955:KTN589961 LDD589955:LDJ589961 LMZ589955:LNF589961 LWV589955:LXB589961 MGR589955:MGX589961 MQN589955:MQT589961 NAJ589955:NAP589961 NKF589955:NKL589961 NUB589955:NUH589961 ODX589955:OED589961 ONT589955:ONZ589961 OXP589955:OXV589961 PHL589955:PHR589961 PRH589955:PRN589961 QBD589955:QBJ589961 QKZ589955:QLF589961 QUV589955:QVB589961 RER589955:REX589961 RON589955:ROT589961 RYJ589955:RYP589961 SIF589955:SIL589961 SSB589955:SSH589961 TBX589955:TCD589961 TLT589955:TLZ589961 TVP589955:TVV589961 UFL589955:UFR589961 UPH589955:UPN589961 UZD589955:UZJ589961 VIZ589955:VJF589961 VSV589955:VTB589961 WCR589955:WCX589961 WMN589955:WMT589961 WWJ589955:WWP589961 AB655491:AH655497 JX655491:KD655497 TT655491:TZ655497 ADP655491:ADV655497 ANL655491:ANR655497 AXH655491:AXN655497 BHD655491:BHJ655497 BQZ655491:BRF655497 CAV655491:CBB655497 CKR655491:CKX655497 CUN655491:CUT655497 DEJ655491:DEP655497 DOF655491:DOL655497 DYB655491:DYH655497 EHX655491:EID655497 ERT655491:ERZ655497 FBP655491:FBV655497 FLL655491:FLR655497 FVH655491:FVN655497 GFD655491:GFJ655497 GOZ655491:GPF655497 GYV655491:GZB655497 HIR655491:HIX655497 HSN655491:HST655497 ICJ655491:ICP655497 IMF655491:IML655497 IWB655491:IWH655497 JFX655491:JGD655497 JPT655491:JPZ655497 JZP655491:JZV655497 KJL655491:KJR655497 KTH655491:KTN655497 LDD655491:LDJ655497 LMZ655491:LNF655497 LWV655491:LXB655497 MGR655491:MGX655497 MQN655491:MQT655497 NAJ655491:NAP655497 NKF655491:NKL655497 NUB655491:NUH655497 ODX655491:OED655497 ONT655491:ONZ655497 OXP655491:OXV655497 PHL655491:PHR655497 PRH655491:PRN655497 QBD655491:QBJ655497 QKZ655491:QLF655497 QUV655491:QVB655497 RER655491:REX655497 RON655491:ROT655497 RYJ655491:RYP655497 SIF655491:SIL655497 SSB655491:SSH655497 TBX655491:TCD655497 TLT655491:TLZ655497 TVP655491:TVV655497 UFL655491:UFR655497 UPH655491:UPN655497 UZD655491:UZJ655497 VIZ655491:VJF655497 VSV655491:VTB655497 WCR655491:WCX655497 WMN655491:WMT655497 WWJ655491:WWP655497 AB721027:AH721033 JX721027:KD721033 TT721027:TZ721033 ADP721027:ADV721033 ANL721027:ANR721033 AXH721027:AXN721033 BHD721027:BHJ721033 BQZ721027:BRF721033 CAV721027:CBB721033 CKR721027:CKX721033 CUN721027:CUT721033 DEJ721027:DEP721033 DOF721027:DOL721033 DYB721027:DYH721033 EHX721027:EID721033 ERT721027:ERZ721033 FBP721027:FBV721033 FLL721027:FLR721033 FVH721027:FVN721033 GFD721027:GFJ721033 GOZ721027:GPF721033 GYV721027:GZB721033 HIR721027:HIX721033 HSN721027:HST721033 ICJ721027:ICP721033 IMF721027:IML721033 IWB721027:IWH721033 JFX721027:JGD721033 JPT721027:JPZ721033 JZP721027:JZV721033 KJL721027:KJR721033 KTH721027:KTN721033 LDD721027:LDJ721033 LMZ721027:LNF721033 LWV721027:LXB721033 MGR721027:MGX721033 MQN721027:MQT721033 NAJ721027:NAP721033 NKF721027:NKL721033 NUB721027:NUH721033 ODX721027:OED721033 ONT721027:ONZ721033 OXP721027:OXV721033 PHL721027:PHR721033 PRH721027:PRN721033 QBD721027:QBJ721033 QKZ721027:QLF721033 QUV721027:QVB721033 RER721027:REX721033 RON721027:ROT721033 RYJ721027:RYP721033 SIF721027:SIL721033 SSB721027:SSH721033 TBX721027:TCD721033 TLT721027:TLZ721033 TVP721027:TVV721033 UFL721027:UFR721033 UPH721027:UPN721033 UZD721027:UZJ721033 VIZ721027:VJF721033 VSV721027:VTB721033 WCR721027:WCX721033 WMN721027:WMT721033 WWJ721027:WWP721033 AB786563:AH786569 JX786563:KD786569 TT786563:TZ786569 ADP786563:ADV786569 ANL786563:ANR786569 AXH786563:AXN786569 BHD786563:BHJ786569 BQZ786563:BRF786569 CAV786563:CBB786569 CKR786563:CKX786569 CUN786563:CUT786569 DEJ786563:DEP786569 DOF786563:DOL786569 DYB786563:DYH786569 EHX786563:EID786569 ERT786563:ERZ786569 FBP786563:FBV786569 FLL786563:FLR786569 FVH786563:FVN786569 GFD786563:GFJ786569 GOZ786563:GPF786569 GYV786563:GZB786569 HIR786563:HIX786569 HSN786563:HST786569 ICJ786563:ICP786569 IMF786563:IML786569 IWB786563:IWH786569 JFX786563:JGD786569 JPT786563:JPZ786569 JZP786563:JZV786569 KJL786563:KJR786569 KTH786563:KTN786569 LDD786563:LDJ786569 LMZ786563:LNF786569 LWV786563:LXB786569 MGR786563:MGX786569 MQN786563:MQT786569 NAJ786563:NAP786569 NKF786563:NKL786569 NUB786563:NUH786569 ODX786563:OED786569 ONT786563:ONZ786569 OXP786563:OXV786569 PHL786563:PHR786569 PRH786563:PRN786569 QBD786563:QBJ786569 QKZ786563:QLF786569 QUV786563:QVB786569 RER786563:REX786569 RON786563:ROT786569 RYJ786563:RYP786569 SIF786563:SIL786569 SSB786563:SSH786569 TBX786563:TCD786569 TLT786563:TLZ786569 TVP786563:TVV786569 UFL786563:UFR786569 UPH786563:UPN786569 UZD786563:UZJ786569 VIZ786563:VJF786569 VSV786563:VTB786569 WCR786563:WCX786569 WMN786563:WMT786569 WWJ786563:WWP786569 AB852099:AH852105 JX852099:KD852105 TT852099:TZ852105 ADP852099:ADV852105 ANL852099:ANR852105 AXH852099:AXN852105 BHD852099:BHJ852105 BQZ852099:BRF852105 CAV852099:CBB852105 CKR852099:CKX852105 CUN852099:CUT852105 DEJ852099:DEP852105 DOF852099:DOL852105 DYB852099:DYH852105 EHX852099:EID852105 ERT852099:ERZ852105 FBP852099:FBV852105 FLL852099:FLR852105 FVH852099:FVN852105 GFD852099:GFJ852105 GOZ852099:GPF852105 GYV852099:GZB852105 HIR852099:HIX852105 HSN852099:HST852105 ICJ852099:ICP852105 IMF852099:IML852105 IWB852099:IWH852105 JFX852099:JGD852105 JPT852099:JPZ852105 JZP852099:JZV852105 KJL852099:KJR852105 KTH852099:KTN852105 LDD852099:LDJ852105 LMZ852099:LNF852105 LWV852099:LXB852105 MGR852099:MGX852105 MQN852099:MQT852105 NAJ852099:NAP852105 NKF852099:NKL852105 NUB852099:NUH852105 ODX852099:OED852105 ONT852099:ONZ852105 OXP852099:OXV852105 PHL852099:PHR852105 PRH852099:PRN852105 QBD852099:QBJ852105 QKZ852099:QLF852105 QUV852099:QVB852105 RER852099:REX852105 RON852099:ROT852105 RYJ852099:RYP852105 SIF852099:SIL852105 SSB852099:SSH852105 TBX852099:TCD852105 TLT852099:TLZ852105 TVP852099:TVV852105 UFL852099:UFR852105 UPH852099:UPN852105 UZD852099:UZJ852105 VIZ852099:VJF852105 VSV852099:VTB852105 WCR852099:WCX852105 WMN852099:WMT852105 WWJ852099:WWP852105 AB917635:AH917641 JX917635:KD917641 TT917635:TZ917641 ADP917635:ADV917641 ANL917635:ANR917641 AXH917635:AXN917641 BHD917635:BHJ917641 BQZ917635:BRF917641 CAV917635:CBB917641 CKR917635:CKX917641 CUN917635:CUT917641 DEJ917635:DEP917641 DOF917635:DOL917641 DYB917635:DYH917641 EHX917635:EID917641 ERT917635:ERZ917641 FBP917635:FBV917641 FLL917635:FLR917641 FVH917635:FVN917641 GFD917635:GFJ917641 GOZ917635:GPF917641 GYV917635:GZB917641 HIR917635:HIX917641 HSN917635:HST917641 ICJ917635:ICP917641 IMF917635:IML917641 IWB917635:IWH917641 JFX917635:JGD917641 JPT917635:JPZ917641 JZP917635:JZV917641 KJL917635:KJR917641 KTH917635:KTN917641 LDD917635:LDJ917641 LMZ917635:LNF917641 LWV917635:LXB917641 MGR917635:MGX917641 MQN917635:MQT917641 NAJ917635:NAP917641 NKF917635:NKL917641 NUB917635:NUH917641 ODX917635:OED917641 ONT917635:ONZ917641 OXP917635:OXV917641 PHL917635:PHR917641 PRH917635:PRN917641 QBD917635:QBJ917641 QKZ917635:QLF917641 QUV917635:QVB917641 RER917635:REX917641 RON917635:ROT917641 RYJ917635:RYP917641 SIF917635:SIL917641 SSB917635:SSH917641 TBX917635:TCD917641 TLT917635:TLZ917641 TVP917635:TVV917641 UFL917635:UFR917641 UPH917635:UPN917641 UZD917635:UZJ917641 VIZ917635:VJF917641 VSV917635:VTB917641 WCR917635:WCX917641 WMN917635:WMT917641 WWJ917635:WWP917641 AB983171:AH983177 JX983171:KD983177 TT983171:TZ983177 ADP983171:ADV983177 ANL983171:ANR983177 AXH983171:AXN983177 BHD983171:BHJ983177 BQZ983171:BRF983177 CAV983171:CBB983177 CKR983171:CKX983177 CUN983171:CUT983177 DEJ983171:DEP983177 DOF983171:DOL983177 DYB983171:DYH983177 EHX983171:EID983177 ERT983171:ERZ983177 FBP983171:FBV983177 FLL983171:FLR983177 FVH983171:FVN983177 GFD983171:GFJ983177 GOZ983171:GPF983177 GYV983171:GZB983177 HIR983171:HIX983177 HSN983171:HST983177 ICJ983171:ICP983177 IMF983171:IML983177 IWB983171:IWH983177 JFX983171:JGD983177 JPT983171:JPZ983177 JZP983171:JZV983177 KJL983171:KJR983177 KTH983171:KTN983177 LDD983171:LDJ983177 LMZ983171:LNF983177 LWV983171:LXB983177 MGR983171:MGX983177 MQN983171:MQT983177 NAJ983171:NAP983177 NKF983171:NKL983177 NUB983171:NUH983177 ODX983171:OED983177 ONT983171:ONZ983177 OXP983171:OXV983177 PHL983171:PHR983177 PRH983171:PRN983177 QBD983171:QBJ983177 QKZ983171:QLF983177 QUV983171:QVB983177 RER983171:REX983177 RON983171:ROT983177 RYJ983171:RYP983177 SIF983171:SIL983177 SSB983171:SSH983177 TBX983171:TCD983177 TLT983171:TLZ983177 TVP983171:TVV983177 UFL983171:UFR983177 UPH983171:UPN983177 UZD983171:UZJ983177 VIZ983171:VJF983177 VSV983171:VTB983177 WCR983171:WCX983177 WMN983171:WMT983177 WWJ983171:WWP983177 S165:T165 JO165:JP165 TK165:TL165 ADG165:ADH165 ANC165:AND165 AWY165:AWZ165 BGU165:BGV165 BQQ165:BQR165 CAM165:CAN165 CKI165:CKJ165 CUE165:CUF165 DEA165:DEB165 DNW165:DNX165 DXS165:DXT165 EHO165:EHP165 ERK165:ERL165 FBG165:FBH165 FLC165:FLD165 FUY165:FUZ165 GEU165:GEV165 GOQ165:GOR165 GYM165:GYN165 HII165:HIJ165 HSE165:HSF165 ICA165:ICB165 ILW165:ILX165 IVS165:IVT165 JFO165:JFP165 JPK165:JPL165 JZG165:JZH165 KJC165:KJD165 KSY165:KSZ165 LCU165:LCV165 LMQ165:LMR165 LWM165:LWN165 MGI165:MGJ165 MQE165:MQF165 NAA165:NAB165 NJW165:NJX165 NTS165:NTT165 ODO165:ODP165 ONK165:ONL165 OXG165:OXH165 PHC165:PHD165 PQY165:PQZ165 QAU165:QAV165 QKQ165:QKR165 QUM165:QUN165 REI165:REJ165 ROE165:ROF165 RYA165:RYB165 SHW165:SHX165 SRS165:SRT165 TBO165:TBP165 TLK165:TLL165 TVG165:TVH165 UFC165:UFD165 UOY165:UOZ165 UYU165:UYV165 VIQ165:VIR165 VSM165:VSN165 WCI165:WCJ165 WME165:WMF165 WWA165:WWB165 S65697:T65697 JO65697:JP65697 TK65697:TL65697 ADG65697:ADH65697 ANC65697:AND65697 AWY65697:AWZ65697 BGU65697:BGV65697 BQQ65697:BQR65697 CAM65697:CAN65697 CKI65697:CKJ65697 CUE65697:CUF65697 DEA65697:DEB65697 DNW65697:DNX65697 DXS65697:DXT65697 EHO65697:EHP65697 ERK65697:ERL65697 FBG65697:FBH65697 FLC65697:FLD65697 FUY65697:FUZ65697 GEU65697:GEV65697 GOQ65697:GOR65697 GYM65697:GYN65697 HII65697:HIJ65697 HSE65697:HSF65697 ICA65697:ICB65697 ILW65697:ILX65697 IVS65697:IVT65697 JFO65697:JFP65697 JPK65697:JPL65697 JZG65697:JZH65697 KJC65697:KJD65697 KSY65697:KSZ65697 LCU65697:LCV65697 LMQ65697:LMR65697 LWM65697:LWN65697 MGI65697:MGJ65697 MQE65697:MQF65697 NAA65697:NAB65697 NJW65697:NJX65697 NTS65697:NTT65697 ODO65697:ODP65697 ONK65697:ONL65697 OXG65697:OXH65697 PHC65697:PHD65697 PQY65697:PQZ65697 QAU65697:QAV65697 QKQ65697:QKR65697 QUM65697:QUN65697 REI65697:REJ65697 ROE65697:ROF65697 RYA65697:RYB65697 SHW65697:SHX65697 SRS65697:SRT65697 TBO65697:TBP65697 TLK65697:TLL65697 TVG65697:TVH65697 UFC65697:UFD65697 UOY65697:UOZ65697 UYU65697:UYV65697 VIQ65697:VIR65697 VSM65697:VSN65697 WCI65697:WCJ65697 WME65697:WMF65697 WWA65697:WWB65697 S131233:T131233 JO131233:JP131233 TK131233:TL131233 ADG131233:ADH131233 ANC131233:AND131233 AWY131233:AWZ131233 BGU131233:BGV131233 BQQ131233:BQR131233 CAM131233:CAN131233 CKI131233:CKJ131233 CUE131233:CUF131233 DEA131233:DEB131233 DNW131233:DNX131233 DXS131233:DXT131233 EHO131233:EHP131233 ERK131233:ERL131233 FBG131233:FBH131233 FLC131233:FLD131233 FUY131233:FUZ131233 GEU131233:GEV131233 GOQ131233:GOR131233 GYM131233:GYN131233 HII131233:HIJ131233 HSE131233:HSF131233 ICA131233:ICB131233 ILW131233:ILX131233 IVS131233:IVT131233 JFO131233:JFP131233 JPK131233:JPL131233 JZG131233:JZH131233 KJC131233:KJD131233 KSY131233:KSZ131233 LCU131233:LCV131233 LMQ131233:LMR131233 LWM131233:LWN131233 MGI131233:MGJ131233 MQE131233:MQF131233 NAA131233:NAB131233 NJW131233:NJX131233 NTS131233:NTT131233 ODO131233:ODP131233 ONK131233:ONL131233 OXG131233:OXH131233 PHC131233:PHD131233 PQY131233:PQZ131233 QAU131233:QAV131233 QKQ131233:QKR131233 QUM131233:QUN131233 REI131233:REJ131233 ROE131233:ROF131233 RYA131233:RYB131233 SHW131233:SHX131233 SRS131233:SRT131233 TBO131233:TBP131233 TLK131233:TLL131233 TVG131233:TVH131233 UFC131233:UFD131233 UOY131233:UOZ131233 UYU131233:UYV131233 VIQ131233:VIR131233 VSM131233:VSN131233 WCI131233:WCJ131233 WME131233:WMF131233 WWA131233:WWB131233 S196769:T196769 JO196769:JP196769 TK196769:TL196769 ADG196769:ADH196769 ANC196769:AND196769 AWY196769:AWZ196769 BGU196769:BGV196769 BQQ196769:BQR196769 CAM196769:CAN196769 CKI196769:CKJ196769 CUE196769:CUF196769 DEA196769:DEB196769 DNW196769:DNX196769 DXS196769:DXT196769 EHO196769:EHP196769 ERK196769:ERL196769 FBG196769:FBH196769 FLC196769:FLD196769 FUY196769:FUZ196769 GEU196769:GEV196769 GOQ196769:GOR196769 GYM196769:GYN196769 HII196769:HIJ196769 HSE196769:HSF196769 ICA196769:ICB196769 ILW196769:ILX196769 IVS196769:IVT196769 JFO196769:JFP196769 JPK196769:JPL196769 JZG196769:JZH196769 KJC196769:KJD196769 KSY196769:KSZ196769 LCU196769:LCV196769 LMQ196769:LMR196769 LWM196769:LWN196769 MGI196769:MGJ196769 MQE196769:MQF196769 NAA196769:NAB196769 NJW196769:NJX196769 NTS196769:NTT196769 ODO196769:ODP196769 ONK196769:ONL196769 OXG196769:OXH196769 PHC196769:PHD196769 PQY196769:PQZ196769 QAU196769:QAV196769 QKQ196769:QKR196769 QUM196769:QUN196769 REI196769:REJ196769 ROE196769:ROF196769 RYA196769:RYB196769 SHW196769:SHX196769 SRS196769:SRT196769 TBO196769:TBP196769 TLK196769:TLL196769 TVG196769:TVH196769 UFC196769:UFD196769 UOY196769:UOZ196769 UYU196769:UYV196769 VIQ196769:VIR196769 VSM196769:VSN196769 WCI196769:WCJ196769 WME196769:WMF196769 WWA196769:WWB196769 S262305:T262305 JO262305:JP262305 TK262305:TL262305 ADG262305:ADH262305 ANC262305:AND262305 AWY262305:AWZ262305 BGU262305:BGV262305 BQQ262305:BQR262305 CAM262305:CAN262305 CKI262305:CKJ262305 CUE262305:CUF262305 DEA262305:DEB262305 DNW262305:DNX262305 DXS262305:DXT262305 EHO262305:EHP262305 ERK262305:ERL262305 FBG262305:FBH262305 FLC262305:FLD262305 FUY262305:FUZ262305 GEU262305:GEV262305 GOQ262305:GOR262305 GYM262305:GYN262305 HII262305:HIJ262305 HSE262305:HSF262305 ICA262305:ICB262305 ILW262305:ILX262305 IVS262305:IVT262305 JFO262305:JFP262305 JPK262305:JPL262305 JZG262305:JZH262305 KJC262305:KJD262305 KSY262305:KSZ262305 LCU262305:LCV262305 LMQ262305:LMR262305 LWM262305:LWN262305 MGI262305:MGJ262305 MQE262305:MQF262305 NAA262305:NAB262305 NJW262305:NJX262305 NTS262305:NTT262305 ODO262305:ODP262305 ONK262305:ONL262305 OXG262305:OXH262305 PHC262305:PHD262305 PQY262305:PQZ262305 QAU262305:QAV262305 QKQ262305:QKR262305 QUM262305:QUN262305 REI262305:REJ262305 ROE262305:ROF262305 RYA262305:RYB262305 SHW262305:SHX262305 SRS262305:SRT262305 TBO262305:TBP262305 TLK262305:TLL262305 TVG262305:TVH262305 UFC262305:UFD262305 UOY262305:UOZ262305 UYU262305:UYV262305 VIQ262305:VIR262305 VSM262305:VSN262305 WCI262305:WCJ262305 WME262305:WMF262305 WWA262305:WWB262305 S327841:T327841 JO327841:JP327841 TK327841:TL327841 ADG327841:ADH327841 ANC327841:AND327841 AWY327841:AWZ327841 BGU327841:BGV327841 BQQ327841:BQR327841 CAM327841:CAN327841 CKI327841:CKJ327841 CUE327841:CUF327841 DEA327841:DEB327841 DNW327841:DNX327841 DXS327841:DXT327841 EHO327841:EHP327841 ERK327841:ERL327841 FBG327841:FBH327841 FLC327841:FLD327841 FUY327841:FUZ327841 GEU327841:GEV327841 GOQ327841:GOR327841 GYM327841:GYN327841 HII327841:HIJ327841 HSE327841:HSF327841 ICA327841:ICB327841 ILW327841:ILX327841 IVS327841:IVT327841 JFO327841:JFP327841 JPK327841:JPL327841 JZG327841:JZH327841 KJC327841:KJD327841 KSY327841:KSZ327841 LCU327841:LCV327841 LMQ327841:LMR327841 LWM327841:LWN327841 MGI327841:MGJ327841 MQE327841:MQF327841 NAA327841:NAB327841 NJW327841:NJX327841 NTS327841:NTT327841 ODO327841:ODP327841 ONK327841:ONL327841 OXG327841:OXH327841 PHC327841:PHD327841 PQY327841:PQZ327841 QAU327841:QAV327841 QKQ327841:QKR327841 QUM327841:QUN327841 REI327841:REJ327841 ROE327841:ROF327841 RYA327841:RYB327841 SHW327841:SHX327841 SRS327841:SRT327841 TBO327841:TBP327841 TLK327841:TLL327841 TVG327841:TVH327841 UFC327841:UFD327841 UOY327841:UOZ327841 UYU327841:UYV327841 VIQ327841:VIR327841 VSM327841:VSN327841 WCI327841:WCJ327841 WME327841:WMF327841 WWA327841:WWB327841 S393377:T393377 JO393377:JP393377 TK393377:TL393377 ADG393377:ADH393377 ANC393377:AND393377 AWY393377:AWZ393377 BGU393377:BGV393377 BQQ393377:BQR393377 CAM393377:CAN393377 CKI393377:CKJ393377 CUE393377:CUF393377 DEA393377:DEB393377 DNW393377:DNX393377 DXS393377:DXT393377 EHO393377:EHP393377 ERK393377:ERL393377 FBG393377:FBH393377 FLC393377:FLD393377 FUY393377:FUZ393377 GEU393377:GEV393377 GOQ393377:GOR393377 GYM393377:GYN393377 HII393377:HIJ393377 HSE393377:HSF393377 ICA393377:ICB393377 ILW393377:ILX393377 IVS393377:IVT393377 JFO393377:JFP393377 JPK393377:JPL393377 JZG393377:JZH393377 KJC393377:KJD393377 KSY393377:KSZ393377 LCU393377:LCV393377 LMQ393377:LMR393377 LWM393377:LWN393377 MGI393377:MGJ393377 MQE393377:MQF393377 NAA393377:NAB393377 NJW393377:NJX393377 NTS393377:NTT393377 ODO393377:ODP393377 ONK393377:ONL393377 OXG393377:OXH393377 PHC393377:PHD393377 PQY393377:PQZ393377 QAU393377:QAV393377 QKQ393377:QKR393377 QUM393377:QUN393377 REI393377:REJ393377 ROE393377:ROF393377 RYA393377:RYB393377 SHW393377:SHX393377 SRS393377:SRT393377 TBO393377:TBP393377 TLK393377:TLL393377 TVG393377:TVH393377 UFC393377:UFD393377 UOY393377:UOZ393377 UYU393377:UYV393377 VIQ393377:VIR393377 VSM393377:VSN393377 WCI393377:WCJ393377 WME393377:WMF393377 WWA393377:WWB393377 S458913:T458913 JO458913:JP458913 TK458913:TL458913 ADG458913:ADH458913 ANC458913:AND458913 AWY458913:AWZ458913 BGU458913:BGV458913 BQQ458913:BQR458913 CAM458913:CAN458913 CKI458913:CKJ458913 CUE458913:CUF458913 DEA458913:DEB458913 DNW458913:DNX458913 DXS458913:DXT458913 EHO458913:EHP458913 ERK458913:ERL458913 FBG458913:FBH458913 FLC458913:FLD458913 FUY458913:FUZ458913 GEU458913:GEV458913 GOQ458913:GOR458913 GYM458913:GYN458913 HII458913:HIJ458913 HSE458913:HSF458913 ICA458913:ICB458913 ILW458913:ILX458913 IVS458913:IVT458913 JFO458913:JFP458913 JPK458913:JPL458913 JZG458913:JZH458913 KJC458913:KJD458913 KSY458913:KSZ458913 LCU458913:LCV458913 LMQ458913:LMR458913 LWM458913:LWN458913 MGI458913:MGJ458913 MQE458913:MQF458913 NAA458913:NAB458913 NJW458913:NJX458913 NTS458913:NTT458913 ODO458913:ODP458913 ONK458913:ONL458913 OXG458913:OXH458913 PHC458913:PHD458913 PQY458913:PQZ458913 QAU458913:QAV458913 QKQ458913:QKR458913 QUM458913:QUN458913 REI458913:REJ458913 ROE458913:ROF458913 RYA458913:RYB458913 SHW458913:SHX458913 SRS458913:SRT458913 TBO458913:TBP458913 TLK458913:TLL458913 TVG458913:TVH458913 UFC458913:UFD458913 UOY458913:UOZ458913 UYU458913:UYV458913 VIQ458913:VIR458913 VSM458913:VSN458913 WCI458913:WCJ458913 WME458913:WMF458913 WWA458913:WWB458913 S524449:T524449 JO524449:JP524449 TK524449:TL524449 ADG524449:ADH524449 ANC524449:AND524449 AWY524449:AWZ524449 BGU524449:BGV524449 BQQ524449:BQR524449 CAM524449:CAN524449 CKI524449:CKJ524449 CUE524449:CUF524449 DEA524449:DEB524449 DNW524449:DNX524449 DXS524449:DXT524449 EHO524449:EHP524449 ERK524449:ERL524449 FBG524449:FBH524449 FLC524449:FLD524449 FUY524449:FUZ524449 GEU524449:GEV524449 GOQ524449:GOR524449 GYM524449:GYN524449 HII524449:HIJ524449 HSE524449:HSF524449 ICA524449:ICB524449 ILW524449:ILX524449 IVS524449:IVT524449 JFO524449:JFP524449 JPK524449:JPL524449 JZG524449:JZH524449 KJC524449:KJD524449 KSY524449:KSZ524449 LCU524449:LCV524449 LMQ524449:LMR524449 LWM524449:LWN524449 MGI524449:MGJ524449 MQE524449:MQF524449 NAA524449:NAB524449 NJW524449:NJX524449 NTS524449:NTT524449 ODO524449:ODP524449 ONK524449:ONL524449 OXG524449:OXH524449 PHC524449:PHD524449 PQY524449:PQZ524449 QAU524449:QAV524449 QKQ524449:QKR524449 QUM524449:QUN524449 REI524449:REJ524449 ROE524449:ROF524449 RYA524449:RYB524449 SHW524449:SHX524449 SRS524449:SRT524449 TBO524449:TBP524449 TLK524449:TLL524449 TVG524449:TVH524449 UFC524449:UFD524449 UOY524449:UOZ524449 UYU524449:UYV524449 VIQ524449:VIR524449 VSM524449:VSN524449 WCI524449:WCJ524449 WME524449:WMF524449 WWA524449:WWB524449 S589985:T589985 JO589985:JP589985 TK589985:TL589985 ADG589985:ADH589985 ANC589985:AND589985 AWY589985:AWZ589985 BGU589985:BGV589985 BQQ589985:BQR589985 CAM589985:CAN589985 CKI589985:CKJ589985 CUE589985:CUF589985 DEA589985:DEB589985 DNW589985:DNX589985 DXS589985:DXT589985 EHO589985:EHP589985 ERK589985:ERL589985 FBG589985:FBH589985 FLC589985:FLD589985 FUY589985:FUZ589985 GEU589985:GEV589985 GOQ589985:GOR589985 GYM589985:GYN589985 HII589985:HIJ589985 HSE589985:HSF589985 ICA589985:ICB589985 ILW589985:ILX589985 IVS589985:IVT589985 JFO589985:JFP589985 JPK589985:JPL589985 JZG589985:JZH589985 KJC589985:KJD589985 KSY589985:KSZ589985 LCU589985:LCV589985 LMQ589985:LMR589985 LWM589985:LWN589985 MGI589985:MGJ589985 MQE589985:MQF589985 NAA589985:NAB589985 NJW589985:NJX589985 NTS589985:NTT589985 ODO589985:ODP589985 ONK589985:ONL589985 OXG589985:OXH589985 PHC589985:PHD589985 PQY589985:PQZ589985 QAU589985:QAV589985 QKQ589985:QKR589985 QUM589985:QUN589985 REI589985:REJ589985 ROE589985:ROF589985 RYA589985:RYB589985 SHW589985:SHX589985 SRS589985:SRT589985 TBO589985:TBP589985 TLK589985:TLL589985 TVG589985:TVH589985 UFC589985:UFD589985 UOY589985:UOZ589985 UYU589985:UYV589985 VIQ589985:VIR589985 VSM589985:VSN589985 WCI589985:WCJ589985 WME589985:WMF589985 WWA589985:WWB589985 S655521:T655521 JO655521:JP655521 TK655521:TL655521 ADG655521:ADH655521 ANC655521:AND655521 AWY655521:AWZ655521 BGU655521:BGV655521 BQQ655521:BQR655521 CAM655521:CAN655521 CKI655521:CKJ655521 CUE655521:CUF655521 DEA655521:DEB655521 DNW655521:DNX655521 DXS655521:DXT655521 EHO655521:EHP655521 ERK655521:ERL655521 FBG655521:FBH655521 FLC655521:FLD655521 FUY655521:FUZ655521 GEU655521:GEV655521 GOQ655521:GOR655521 GYM655521:GYN655521 HII655521:HIJ655521 HSE655521:HSF655521 ICA655521:ICB655521 ILW655521:ILX655521 IVS655521:IVT655521 JFO655521:JFP655521 JPK655521:JPL655521 JZG655521:JZH655521 KJC655521:KJD655521 KSY655521:KSZ655521 LCU655521:LCV655521 LMQ655521:LMR655521 LWM655521:LWN655521 MGI655521:MGJ655521 MQE655521:MQF655521 NAA655521:NAB655521 NJW655521:NJX655521 NTS655521:NTT655521 ODO655521:ODP655521 ONK655521:ONL655521 OXG655521:OXH655521 PHC655521:PHD655521 PQY655521:PQZ655521 QAU655521:QAV655521 QKQ655521:QKR655521 QUM655521:QUN655521 REI655521:REJ655521 ROE655521:ROF655521 RYA655521:RYB655521 SHW655521:SHX655521 SRS655521:SRT655521 TBO655521:TBP655521 TLK655521:TLL655521 TVG655521:TVH655521 UFC655521:UFD655521 UOY655521:UOZ655521 UYU655521:UYV655521 VIQ655521:VIR655521 VSM655521:VSN655521 WCI655521:WCJ655521 WME655521:WMF655521 WWA655521:WWB655521 S721057:T721057 JO721057:JP721057 TK721057:TL721057 ADG721057:ADH721057 ANC721057:AND721057 AWY721057:AWZ721057 BGU721057:BGV721057 BQQ721057:BQR721057 CAM721057:CAN721057 CKI721057:CKJ721057 CUE721057:CUF721057 DEA721057:DEB721057 DNW721057:DNX721057 DXS721057:DXT721057 EHO721057:EHP721057 ERK721057:ERL721057 FBG721057:FBH721057 FLC721057:FLD721057 FUY721057:FUZ721057 GEU721057:GEV721057 GOQ721057:GOR721057 GYM721057:GYN721057 HII721057:HIJ721057 HSE721057:HSF721057 ICA721057:ICB721057 ILW721057:ILX721057 IVS721057:IVT721057 JFO721057:JFP721057 JPK721057:JPL721057 JZG721057:JZH721057 KJC721057:KJD721057 KSY721057:KSZ721057 LCU721057:LCV721057 LMQ721057:LMR721057 LWM721057:LWN721057 MGI721057:MGJ721057 MQE721057:MQF721057 NAA721057:NAB721057 NJW721057:NJX721057 NTS721057:NTT721057 ODO721057:ODP721057 ONK721057:ONL721057 OXG721057:OXH721057 PHC721057:PHD721057 PQY721057:PQZ721057 QAU721057:QAV721057 QKQ721057:QKR721057 QUM721057:QUN721057 REI721057:REJ721057 ROE721057:ROF721057 RYA721057:RYB721057 SHW721057:SHX721057 SRS721057:SRT721057 TBO721057:TBP721057 TLK721057:TLL721057 TVG721057:TVH721057 UFC721057:UFD721057 UOY721057:UOZ721057 UYU721057:UYV721057 VIQ721057:VIR721057 VSM721057:VSN721057 WCI721057:WCJ721057 WME721057:WMF721057 WWA721057:WWB721057 S786593:T786593 JO786593:JP786593 TK786593:TL786593 ADG786593:ADH786593 ANC786593:AND786593 AWY786593:AWZ786593 BGU786593:BGV786593 BQQ786593:BQR786593 CAM786593:CAN786593 CKI786593:CKJ786593 CUE786593:CUF786593 DEA786593:DEB786593 DNW786593:DNX786593 DXS786593:DXT786593 EHO786593:EHP786593 ERK786593:ERL786593 FBG786593:FBH786593 FLC786593:FLD786593 FUY786593:FUZ786593 GEU786593:GEV786593 GOQ786593:GOR786593 GYM786593:GYN786593 HII786593:HIJ786593 HSE786593:HSF786593 ICA786593:ICB786593 ILW786593:ILX786593 IVS786593:IVT786593 JFO786593:JFP786593 JPK786593:JPL786593 JZG786593:JZH786593 KJC786593:KJD786593 KSY786593:KSZ786593 LCU786593:LCV786593 LMQ786593:LMR786593 LWM786593:LWN786593 MGI786593:MGJ786593 MQE786593:MQF786593 NAA786593:NAB786593 NJW786593:NJX786593 NTS786593:NTT786593 ODO786593:ODP786593 ONK786593:ONL786593 OXG786593:OXH786593 PHC786593:PHD786593 PQY786593:PQZ786593 QAU786593:QAV786593 QKQ786593:QKR786593 QUM786593:QUN786593 REI786593:REJ786593 ROE786593:ROF786593 RYA786593:RYB786593 SHW786593:SHX786593 SRS786593:SRT786593 TBO786593:TBP786593 TLK786593:TLL786593 TVG786593:TVH786593 UFC786593:UFD786593 UOY786593:UOZ786593 UYU786593:UYV786593 VIQ786593:VIR786593 VSM786593:VSN786593 WCI786593:WCJ786593 WME786593:WMF786593 WWA786593:WWB786593 S852129:T852129 JO852129:JP852129 TK852129:TL852129 ADG852129:ADH852129 ANC852129:AND852129 AWY852129:AWZ852129 BGU852129:BGV852129 BQQ852129:BQR852129 CAM852129:CAN852129 CKI852129:CKJ852129 CUE852129:CUF852129 DEA852129:DEB852129 DNW852129:DNX852129 DXS852129:DXT852129 EHO852129:EHP852129 ERK852129:ERL852129 FBG852129:FBH852129 FLC852129:FLD852129 FUY852129:FUZ852129 GEU852129:GEV852129 GOQ852129:GOR852129 GYM852129:GYN852129 HII852129:HIJ852129 HSE852129:HSF852129 ICA852129:ICB852129 ILW852129:ILX852129 IVS852129:IVT852129 JFO852129:JFP852129 JPK852129:JPL852129 JZG852129:JZH852129 KJC852129:KJD852129 KSY852129:KSZ852129 LCU852129:LCV852129 LMQ852129:LMR852129 LWM852129:LWN852129 MGI852129:MGJ852129 MQE852129:MQF852129 NAA852129:NAB852129 NJW852129:NJX852129 NTS852129:NTT852129 ODO852129:ODP852129 ONK852129:ONL852129 OXG852129:OXH852129 PHC852129:PHD852129 PQY852129:PQZ852129 QAU852129:QAV852129 QKQ852129:QKR852129 QUM852129:QUN852129 REI852129:REJ852129 ROE852129:ROF852129 RYA852129:RYB852129 SHW852129:SHX852129 SRS852129:SRT852129 TBO852129:TBP852129 TLK852129:TLL852129 TVG852129:TVH852129 UFC852129:UFD852129 UOY852129:UOZ852129 UYU852129:UYV852129 VIQ852129:VIR852129 VSM852129:VSN852129 WCI852129:WCJ852129 WME852129:WMF852129 WWA852129:WWB852129 S917665:T917665 JO917665:JP917665 TK917665:TL917665 ADG917665:ADH917665 ANC917665:AND917665 AWY917665:AWZ917665 BGU917665:BGV917665 BQQ917665:BQR917665 CAM917665:CAN917665 CKI917665:CKJ917665 CUE917665:CUF917665 DEA917665:DEB917665 DNW917665:DNX917665 DXS917665:DXT917665 EHO917665:EHP917665 ERK917665:ERL917665 FBG917665:FBH917665 FLC917665:FLD917665 FUY917665:FUZ917665 GEU917665:GEV917665 GOQ917665:GOR917665 GYM917665:GYN917665 HII917665:HIJ917665 HSE917665:HSF917665 ICA917665:ICB917665 ILW917665:ILX917665 IVS917665:IVT917665 JFO917665:JFP917665 JPK917665:JPL917665 JZG917665:JZH917665 KJC917665:KJD917665 KSY917665:KSZ917665 LCU917665:LCV917665 LMQ917665:LMR917665 LWM917665:LWN917665 MGI917665:MGJ917665 MQE917665:MQF917665 NAA917665:NAB917665 NJW917665:NJX917665 NTS917665:NTT917665 ODO917665:ODP917665 ONK917665:ONL917665 OXG917665:OXH917665 PHC917665:PHD917665 PQY917665:PQZ917665 QAU917665:QAV917665 QKQ917665:QKR917665 QUM917665:QUN917665 REI917665:REJ917665 ROE917665:ROF917665 RYA917665:RYB917665 SHW917665:SHX917665 SRS917665:SRT917665 TBO917665:TBP917665 TLK917665:TLL917665 TVG917665:TVH917665 UFC917665:UFD917665 UOY917665:UOZ917665 UYU917665:UYV917665 VIQ917665:VIR917665 VSM917665:VSN917665 WCI917665:WCJ917665 WME917665:WMF917665 WWA917665:WWB917665 S983201:T983201 JO983201:JP983201 TK983201:TL983201 ADG983201:ADH983201 ANC983201:AND983201 AWY983201:AWZ983201 BGU983201:BGV983201 BQQ983201:BQR983201 CAM983201:CAN983201 CKI983201:CKJ983201 CUE983201:CUF983201 DEA983201:DEB983201 DNW983201:DNX983201 DXS983201:DXT983201 EHO983201:EHP983201 ERK983201:ERL983201 FBG983201:FBH983201 FLC983201:FLD983201 FUY983201:FUZ983201 GEU983201:GEV983201 GOQ983201:GOR983201 GYM983201:GYN983201 HII983201:HIJ983201 HSE983201:HSF983201 ICA983201:ICB983201 ILW983201:ILX983201 IVS983201:IVT983201 JFO983201:JFP983201 JPK983201:JPL983201 JZG983201:JZH983201 KJC983201:KJD983201 KSY983201:KSZ983201 LCU983201:LCV983201 LMQ983201:LMR983201 LWM983201:LWN983201 MGI983201:MGJ983201 MQE983201:MQF983201 NAA983201:NAB983201 NJW983201:NJX983201 NTS983201:NTT983201 ODO983201:ODP983201 ONK983201:ONL983201 OXG983201:OXH983201 PHC983201:PHD983201 PQY983201:PQZ983201 QAU983201:QAV983201 QKQ983201:QKR983201 QUM983201:QUN983201 REI983201:REJ983201 ROE983201:ROF983201 RYA983201:RYB983201 SHW983201:SHX983201 SRS983201:SRT983201 TBO983201:TBP983201 TLK983201:TLL983201 TVG983201:TVH983201 UFC983201:UFD983201 UOY983201:UOZ983201 UYU983201:UYV983201 VIQ983201:VIR983201 VSM983201:VSN983201 WCI983201:WCJ983201 WME983201:WMF983201 WWA983201:WWB983201 AB148:AH154 JX148:KD154 TT148:TZ154 ADP148:ADV154 ANL148:ANR154 AXH148:AXN154 BHD148:BHJ154 BQZ148:BRF154 CAV148:CBB154 CKR148:CKX154 CUN148:CUT154 DEJ148:DEP154 DOF148:DOL154 DYB148:DYH154 EHX148:EID154 ERT148:ERZ154 FBP148:FBV154 FLL148:FLR154 FVH148:FVN154 GFD148:GFJ154 GOZ148:GPF154 GYV148:GZB154 HIR148:HIX154 HSN148:HST154 ICJ148:ICP154 IMF148:IML154 IWB148:IWH154 JFX148:JGD154 JPT148:JPZ154 JZP148:JZV154 KJL148:KJR154 KTH148:KTN154 LDD148:LDJ154 LMZ148:LNF154 LWV148:LXB154 MGR148:MGX154 MQN148:MQT154 NAJ148:NAP154 NKF148:NKL154 NUB148:NUH154 ODX148:OED154 ONT148:ONZ154 OXP148:OXV154 PHL148:PHR154 PRH148:PRN154 QBD148:QBJ154 QKZ148:QLF154 QUV148:QVB154 RER148:REX154 RON148:ROT154 RYJ148:RYP154 SIF148:SIL154 SSB148:SSH154 TBX148:TCD154 TLT148:TLZ154 TVP148:TVV154 UFL148:UFR154 UPH148:UPN154 UZD148:UZJ154 VIZ148:VJF154 VSV148:VTB154 WCR148:WCX154 WMN148:WMT154 WWJ148:WWP154 AB65680:AH65686 JX65680:KD65686 TT65680:TZ65686 ADP65680:ADV65686 ANL65680:ANR65686 AXH65680:AXN65686 BHD65680:BHJ65686 BQZ65680:BRF65686 CAV65680:CBB65686 CKR65680:CKX65686 CUN65680:CUT65686 DEJ65680:DEP65686 DOF65680:DOL65686 DYB65680:DYH65686 EHX65680:EID65686 ERT65680:ERZ65686 FBP65680:FBV65686 FLL65680:FLR65686 FVH65680:FVN65686 GFD65680:GFJ65686 GOZ65680:GPF65686 GYV65680:GZB65686 HIR65680:HIX65686 HSN65680:HST65686 ICJ65680:ICP65686 IMF65680:IML65686 IWB65680:IWH65686 JFX65680:JGD65686 JPT65680:JPZ65686 JZP65680:JZV65686 KJL65680:KJR65686 KTH65680:KTN65686 LDD65680:LDJ65686 LMZ65680:LNF65686 LWV65680:LXB65686 MGR65680:MGX65686 MQN65680:MQT65686 NAJ65680:NAP65686 NKF65680:NKL65686 NUB65680:NUH65686 ODX65680:OED65686 ONT65680:ONZ65686 OXP65680:OXV65686 PHL65680:PHR65686 PRH65680:PRN65686 QBD65680:QBJ65686 QKZ65680:QLF65686 QUV65680:QVB65686 RER65680:REX65686 RON65680:ROT65686 RYJ65680:RYP65686 SIF65680:SIL65686 SSB65680:SSH65686 TBX65680:TCD65686 TLT65680:TLZ65686 TVP65680:TVV65686 UFL65680:UFR65686 UPH65680:UPN65686 UZD65680:UZJ65686 VIZ65680:VJF65686 VSV65680:VTB65686 WCR65680:WCX65686 WMN65680:WMT65686 WWJ65680:WWP65686 AB131216:AH131222 JX131216:KD131222 TT131216:TZ131222 ADP131216:ADV131222 ANL131216:ANR131222 AXH131216:AXN131222 BHD131216:BHJ131222 BQZ131216:BRF131222 CAV131216:CBB131222 CKR131216:CKX131222 CUN131216:CUT131222 DEJ131216:DEP131222 DOF131216:DOL131222 DYB131216:DYH131222 EHX131216:EID131222 ERT131216:ERZ131222 FBP131216:FBV131222 FLL131216:FLR131222 FVH131216:FVN131222 GFD131216:GFJ131222 GOZ131216:GPF131222 GYV131216:GZB131222 HIR131216:HIX131222 HSN131216:HST131222 ICJ131216:ICP131222 IMF131216:IML131222 IWB131216:IWH131222 JFX131216:JGD131222 JPT131216:JPZ131222 JZP131216:JZV131222 KJL131216:KJR131222 KTH131216:KTN131222 LDD131216:LDJ131222 LMZ131216:LNF131222 LWV131216:LXB131222 MGR131216:MGX131222 MQN131216:MQT131222 NAJ131216:NAP131222 NKF131216:NKL131222 NUB131216:NUH131222 ODX131216:OED131222 ONT131216:ONZ131222 OXP131216:OXV131222 PHL131216:PHR131222 PRH131216:PRN131222 QBD131216:QBJ131222 QKZ131216:QLF131222 QUV131216:QVB131222 RER131216:REX131222 RON131216:ROT131222 RYJ131216:RYP131222 SIF131216:SIL131222 SSB131216:SSH131222 TBX131216:TCD131222 TLT131216:TLZ131222 TVP131216:TVV131222 UFL131216:UFR131222 UPH131216:UPN131222 UZD131216:UZJ131222 VIZ131216:VJF131222 VSV131216:VTB131222 WCR131216:WCX131222 WMN131216:WMT131222 WWJ131216:WWP131222 AB196752:AH196758 JX196752:KD196758 TT196752:TZ196758 ADP196752:ADV196758 ANL196752:ANR196758 AXH196752:AXN196758 BHD196752:BHJ196758 BQZ196752:BRF196758 CAV196752:CBB196758 CKR196752:CKX196758 CUN196752:CUT196758 DEJ196752:DEP196758 DOF196752:DOL196758 DYB196752:DYH196758 EHX196752:EID196758 ERT196752:ERZ196758 FBP196752:FBV196758 FLL196752:FLR196758 FVH196752:FVN196758 GFD196752:GFJ196758 GOZ196752:GPF196758 GYV196752:GZB196758 HIR196752:HIX196758 HSN196752:HST196758 ICJ196752:ICP196758 IMF196752:IML196758 IWB196752:IWH196758 JFX196752:JGD196758 JPT196752:JPZ196758 JZP196752:JZV196758 KJL196752:KJR196758 KTH196752:KTN196758 LDD196752:LDJ196758 LMZ196752:LNF196758 LWV196752:LXB196758 MGR196752:MGX196758 MQN196752:MQT196758 NAJ196752:NAP196758 NKF196752:NKL196758 NUB196752:NUH196758 ODX196752:OED196758 ONT196752:ONZ196758 OXP196752:OXV196758 PHL196752:PHR196758 PRH196752:PRN196758 QBD196752:QBJ196758 QKZ196752:QLF196758 QUV196752:QVB196758 RER196752:REX196758 RON196752:ROT196758 RYJ196752:RYP196758 SIF196752:SIL196758 SSB196752:SSH196758 TBX196752:TCD196758 TLT196752:TLZ196758 TVP196752:TVV196758 UFL196752:UFR196758 UPH196752:UPN196758 UZD196752:UZJ196758 VIZ196752:VJF196758 VSV196752:VTB196758 WCR196752:WCX196758 WMN196752:WMT196758 WWJ196752:WWP196758 AB262288:AH262294 JX262288:KD262294 TT262288:TZ262294 ADP262288:ADV262294 ANL262288:ANR262294 AXH262288:AXN262294 BHD262288:BHJ262294 BQZ262288:BRF262294 CAV262288:CBB262294 CKR262288:CKX262294 CUN262288:CUT262294 DEJ262288:DEP262294 DOF262288:DOL262294 DYB262288:DYH262294 EHX262288:EID262294 ERT262288:ERZ262294 FBP262288:FBV262294 FLL262288:FLR262294 FVH262288:FVN262294 GFD262288:GFJ262294 GOZ262288:GPF262294 GYV262288:GZB262294 HIR262288:HIX262294 HSN262288:HST262294 ICJ262288:ICP262294 IMF262288:IML262294 IWB262288:IWH262294 JFX262288:JGD262294 JPT262288:JPZ262294 JZP262288:JZV262294 KJL262288:KJR262294 KTH262288:KTN262294 LDD262288:LDJ262294 LMZ262288:LNF262294 LWV262288:LXB262294 MGR262288:MGX262294 MQN262288:MQT262294 NAJ262288:NAP262294 NKF262288:NKL262294 NUB262288:NUH262294 ODX262288:OED262294 ONT262288:ONZ262294 OXP262288:OXV262294 PHL262288:PHR262294 PRH262288:PRN262294 QBD262288:QBJ262294 QKZ262288:QLF262294 QUV262288:QVB262294 RER262288:REX262294 RON262288:ROT262294 RYJ262288:RYP262294 SIF262288:SIL262294 SSB262288:SSH262294 TBX262288:TCD262294 TLT262288:TLZ262294 TVP262288:TVV262294 UFL262288:UFR262294 UPH262288:UPN262294 UZD262288:UZJ262294 VIZ262288:VJF262294 VSV262288:VTB262294 WCR262288:WCX262294 WMN262288:WMT262294 WWJ262288:WWP262294 AB327824:AH327830 JX327824:KD327830 TT327824:TZ327830 ADP327824:ADV327830 ANL327824:ANR327830 AXH327824:AXN327830 BHD327824:BHJ327830 BQZ327824:BRF327830 CAV327824:CBB327830 CKR327824:CKX327830 CUN327824:CUT327830 DEJ327824:DEP327830 DOF327824:DOL327830 DYB327824:DYH327830 EHX327824:EID327830 ERT327824:ERZ327830 FBP327824:FBV327830 FLL327824:FLR327830 FVH327824:FVN327830 GFD327824:GFJ327830 GOZ327824:GPF327830 GYV327824:GZB327830 HIR327824:HIX327830 HSN327824:HST327830 ICJ327824:ICP327830 IMF327824:IML327830 IWB327824:IWH327830 JFX327824:JGD327830 JPT327824:JPZ327830 JZP327824:JZV327830 KJL327824:KJR327830 KTH327824:KTN327830 LDD327824:LDJ327830 LMZ327824:LNF327830 LWV327824:LXB327830 MGR327824:MGX327830 MQN327824:MQT327830 NAJ327824:NAP327830 NKF327824:NKL327830 NUB327824:NUH327830 ODX327824:OED327830 ONT327824:ONZ327830 OXP327824:OXV327830 PHL327824:PHR327830 PRH327824:PRN327830 QBD327824:QBJ327830 QKZ327824:QLF327830 QUV327824:QVB327830 RER327824:REX327830 RON327824:ROT327830 RYJ327824:RYP327830 SIF327824:SIL327830 SSB327824:SSH327830 TBX327824:TCD327830 TLT327824:TLZ327830 TVP327824:TVV327830 UFL327824:UFR327830 UPH327824:UPN327830 UZD327824:UZJ327830 VIZ327824:VJF327830 VSV327824:VTB327830 WCR327824:WCX327830 WMN327824:WMT327830 WWJ327824:WWP327830 AB393360:AH393366 JX393360:KD393366 TT393360:TZ393366 ADP393360:ADV393366 ANL393360:ANR393366 AXH393360:AXN393366 BHD393360:BHJ393366 BQZ393360:BRF393366 CAV393360:CBB393366 CKR393360:CKX393366 CUN393360:CUT393366 DEJ393360:DEP393366 DOF393360:DOL393366 DYB393360:DYH393366 EHX393360:EID393366 ERT393360:ERZ393366 FBP393360:FBV393366 FLL393360:FLR393366 FVH393360:FVN393366 GFD393360:GFJ393366 GOZ393360:GPF393366 GYV393360:GZB393366 HIR393360:HIX393366 HSN393360:HST393366 ICJ393360:ICP393366 IMF393360:IML393366 IWB393360:IWH393366 JFX393360:JGD393366 JPT393360:JPZ393366 JZP393360:JZV393366 KJL393360:KJR393366 KTH393360:KTN393366 LDD393360:LDJ393366 LMZ393360:LNF393366 LWV393360:LXB393366 MGR393360:MGX393366 MQN393360:MQT393366 NAJ393360:NAP393366 NKF393360:NKL393366 NUB393360:NUH393366 ODX393360:OED393366 ONT393360:ONZ393366 OXP393360:OXV393366 PHL393360:PHR393366 PRH393360:PRN393366 QBD393360:QBJ393366 QKZ393360:QLF393366 QUV393360:QVB393366 RER393360:REX393366 RON393360:ROT393366 RYJ393360:RYP393366 SIF393360:SIL393366 SSB393360:SSH393366 TBX393360:TCD393366 TLT393360:TLZ393366 TVP393360:TVV393366 UFL393360:UFR393366 UPH393360:UPN393366 UZD393360:UZJ393366 VIZ393360:VJF393366 VSV393360:VTB393366 WCR393360:WCX393366 WMN393360:WMT393366 WWJ393360:WWP393366 AB458896:AH458902 JX458896:KD458902 TT458896:TZ458902 ADP458896:ADV458902 ANL458896:ANR458902 AXH458896:AXN458902 BHD458896:BHJ458902 BQZ458896:BRF458902 CAV458896:CBB458902 CKR458896:CKX458902 CUN458896:CUT458902 DEJ458896:DEP458902 DOF458896:DOL458902 DYB458896:DYH458902 EHX458896:EID458902 ERT458896:ERZ458902 FBP458896:FBV458902 FLL458896:FLR458902 FVH458896:FVN458902 GFD458896:GFJ458902 GOZ458896:GPF458902 GYV458896:GZB458902 HIR458896:HIX458902 HSN458896:HST458902 ICJ458896:ICP458902 IMF458896:IML458902 IWB458896:IWH458902 JFX458896:JGD458902 JPT458896:JPZ458902 JZP458896:JZV458902 KJL458896:KJR458902 KTH458896:KTN458902 LDD458896:LDJ458902 LMZ458896:LNF458902 LWV458896:LXB458902 MGR458896:MGX458902 MQN458896:MQT458902 NAJ458896:NAP458902 NKF458896:NKL458902 NUB458896:NUH458902 ODX458896:OED458902 ONT458896:ONZ458902 OXP458896:OXV458902 PHL458896:PHR458902 PRH458896:PRN458902 QBD458896:QBJ458902 QKZ458896:QLF458902 QUV458896:QVB458902 RER458896:REX458902 RON458896:ROT458902 RYJ458896:RYP458902 SIF458896:SIL458902 SSB458896:SSH458902 TBX458896:TCD458902 TLT458896:TLZ458902 TVP458896:TVV458902 UFL458896:UFR458902 UPH458896:UPN458902 UZD458896:UZJ458902 VIZ458896:VJF458902 VSV458896:VTB458902 WCR458896:WCX458902 WMN458896:WMT458902 WWJ458896:WWP458902 AB524432:AH524438 JX524432:KD524438 TT524432:TZ524438 ADP524432:ADV524438 ANL524432:ANR524438 AXH524432:AXN524438 BHD524432:BHJ524438 BQZ524432:BRF524438 CAV524432:CBB524438 CKR524432:CKX524438 CUN524432:CUT524438 DEJ524432:DEP524438 DOF524432:DOL524438 DYB524432:DYH524438 EHX524432:EID524438 ERT524432:ERZ524438 FBP524432:FBV524438 FLL524432:FLR524438 FVH524432:FVN524438 GFD524432:GFJ524438 GOZ524432:GPF524438 GYV524432:GZB524438 HIR524432:HIX524438 HSN524432:HST524438 ICJ524432:ICP524438 IMF524432:IML524438 IWB524432:IWH524438 JFX524432:JGD524438 JPT524432:JPZ524438 JZP524432:JZV524438 KJL524432:KJR524438 KTH524432:KTN524438 LDD524432:LDJ524438 LMZ524432:LNF524438 LWV524432:LXB524438 MGR524432:MGX524438 MQN524432:MQT524438 NAJ524432:NAP524438 NKF524432:NKL524438 NUB524432:NUH524438 ODX524432:OED524438 ONT524432:ONZ524438 OXP524432:OXV524438 PHL524432:PHR524438 PRH524432:PRN524438 QBD524432:QBJ524438 QKZ524432:QLF524438 QUV524432:QVB524438 RER524432:REX524438 RON524432:ROT524438 RYJ524432:RYP524438 SIF524432:SIL524438 SSB524432:SSH524438 TBX524432:TCD524438 TLT524432:TLZ524438 TVP524432:TVV524438 UFL524432:UFR524438 UPH524432:UPN524438 UZD524432:UZJ524438 VIZ524432:VJF524438 VSV524432:VTB524438 WCR524432:WCX524438 WMN524432:WMT524438 WWJ524432:WWP524438 AB589968:AH589974 JX589968:KD589974 TT589968:TZ589974 ADP589968:ADV589974 ANL589968:ANR589974 AXH589968:AXN589974 BHD589968:BHJ589974 BQZ589968:BRF589974 CAV589968:CBB589974 CKR589968:CKX589974 CUN589968:CUT589974 DEJ589968:DEP589974 DOF589968:DOL589974 DYB589968:DYH589974 EHX589968:EID589974 ERT589968:ERZ589974 FBP589968:FBV589974 FLL589968:FLR589974 FVH589968:FVN589974 GFD589968:GFJ589974 GOZ589968:GPF589974 GYV589968:GZB589974 HIR589968:HIX589974 HSN589968:HST589974 ICJ589968:ICP589974 IMF589968:IML589974 IWB589968:IWH589974 JFX589968:JGD589974 JPT589968:JPZ589974 JZP589968:JZV589974 KJL589968:KJR589974 KTH589968:KTN589974 LDD589968:LDJ589974 LMZ589968:LNF589974 LWV589968:LXB589974 MGR589968:MGX589974 MQN589968:MQT589974 NAJ589968:NAP589974 NKF589968:NKL589974 NUB589968:NUH589974 ODX589968:OED589974 ONT589968:ONZ589974 OXP589968:OXV589974 PHL589968:PHR589974 PRH589968:PRN589974 QBD589968:QBJ589974 QKZ589968:QLF589974 QUV589968:QVB589974 RER589968:REX589974 RON589968:ROT589974 RYJ589968:RYP589974 SIF589968:SIL589974 SSB589968:SSH589974 TBX589968:TCD589974 TLT589968:TLZ589974 TVP589968:TVV589974 UFL589968:UFR589974 UPH589968:UPN589974 UZD589968:UZJ589974 VIZ589968:VJF589974 VSV589968:VTB589974 WCR589968:WCX589974 WMN589968:WMT589974 WWJ589968:WWP589974 AB655504:AH655510 JX655504:KD655510 TT655504:TZ655510 ADP655504:ADV655510 ANL655504:ANR655510 AXH655504:AXN655510 BHD655504:BHJ655510 BQZ655504:BRF655510 CAV655504:CBB655510 CKR655504:CKX655510 CUN655504:CUT655510 DEJ655504:DEP655510 DOF655504:DOL655510 DYB655504:DYH655510 EHX655504:EID655510 ERT655504:ERZ655510 FBP655504:FBV655510 FLL655504:FLR655510 FVH655504:FVN655510 GFD655504:GFJ655510 GOZ655504:GPF655510 GYV655504:GZB655510 HIR655504:HIX655510 HSN655504:HST655510 ICJ655504:ICP655510 IMF655504:IML655510 IWB655504:IWH655510 JFX655504:JGD655510 JPT655504:JPZ655510 JZP655504:JZV655510 KJL655504:KJR655510 KTH655504:KTN655510 LDD655504:LDJ655510 LMZ655504:LNF655510 LWV655504:LXB655510 MGR655504:MGX655510 MQN655504:MQT655510 NAJ655504:NAP655510 NKF655504:NKL655510 NUB655504:NUH655510 ODX655504:OED655510 ONT655504:ONZ655510 OXP655504:OXV655510 PHL655504:PHR655510 PRH655504:PRN655510 QBD655504:QBJ655510 QKZ655504:QLF655510 QUV655504:QVB655510 RER655504:REX655510 RON655504:ROT655510 RYJ655504:RYP655510 SIF655504:SIL655510 SSB655504:SSH655510 TBX655504:TCD655510 TLT655504:TLZ655510 TVP655504:TVV655510 UFL655504:UFR655510 UPH655504:UPN655510 UZD655504:UZJ655510 VIZ655504:VJF655510 VSV655504:VTB655510 WCR655504:WCX655510 WMN655504:WMT655510 WWJ655504:WWP655510 AB721040:AH721046 JX721040:KD721046 TT721040:TZ721046 ADP721040:ADV721046 ANL721040:ANR721046 AXH721040:AXN721046 BHD721040:BHJ721046 BQZ721040:BRF721046 CAV721040:CBB721046 CKR721040:CKX721046 CUN721040:CUT721046 DEJ721040:DEP721046 DOF721040:DOL721046 DYB721040:DYH721046 EHX721040:EID721046 ERT721040:ERZ721046 FBP721040:FBV721046 FLL721040:FLR721046 FVH721040:FVN721046 GFD721040:GFJ721046 GOZ721040:GPF721046 GYV721040:GZB721046 HIR721040:HIX721046 HSN721040:HST721046 ICJ721040:ICP721046 IMF721040:IML721046 IWB721040:IWH721046 JFX721040:JGD721046 JPT721040:JPZ721046 JZP721040:JZV721046 KJL721040:KJR721046 KTH721040:KTN721046 LDD721040:LDJ721046 LMZ721040:LNF721046 LWV721040:LXB721046 MGR721040:MGX721046 MQN721040:MQT721046 NAJ721040:NAP721046 NKF721040:NKL721046 NUB721040:NUH721046 ODX721040:OED721046 ONT721040:ONZ721046 OXP721040:OXV721046 PHL721040:PHR721046 PRH721040:PRN721046 QBD721040:QBJ721046 QKZ721040:QLF721046 QUV721040:QVB721046 RER721040:REX721046 RON721040:ROT721046 RYJ721040:RYP721046 SIF721040:SIL721046 SSB721040:SSH721046 TBX721040:TCD721046 TLT721040:TLZ721046 TVP721040:TVV721046 UFL721040:UFR721046 UPH721040:UPN721046 UZD721040:UZJ721046 VIZ721040:VJF721046 VSV721040:VTB721046 WCR721040:WCX721046 WMN721040:WMT721046 WWJ721040:WWP721046 AB786576:AH786582 JX786576:KD786582 TT786576:TZ786582 ADP786576:ADV786582 ANL786576:ANR786582 AXH786576:AXN786582 BHD786576:BHJ786582 BQZ786576:BRF786582 CAV786576:CBB786582 CKR786576:CKX786582 CUN786576:CUT786582 DEJ786576:DEP786582 DOF786576:DOL786582 DYB786576:DYH786582 EHX786576:EID786582 ERT786576:ERZ786582 FBP786576:FBV786582 FLL786576:FLR786582 FVH786576:FVN786582 GFD786576:GFJ786582 GOZ786576:GPF786582 GYV786576:GZB786582 HIR786576:HIX786582 HSN786576:HST786582 ICJ786576:ICP786582 IMF786576:IML786582 IWB786576:IWH786582 JFX786576:JGD786582 JPT786576:JPZ786582 JZP786576:JZV786582 KJL786576:KJR786582 KTH786576:KTN786582 LDD786576:LDJ786582 LMZ786576:LNF786582 LWV786576:LXB786582 MGR786576:MGX786582 MQN786576:MQT786582 NAJ786576:NAP786582 NKF786576:NKL786582 NUB786576:NUH786582 ODX786576:OED786582 ONT786576:ONZ786582 OXP786576:OXV786582 PHL786576:PHR786582 PRH786576:PRN786582 QBD786576:QBJ786582 QKZ786576:QLF786582 QUV786576:QVB786582 RER786576:REX786582 RON786576:ROT786582 RYJ786576:RYP786582 SIF786576:SIL786582 SSB786576:SSH786582 TBX786576:TCD786582 TLT786576:TLZ786582 TVP786576:TVV786582 UFL786576:UFR786582 UPH786576:UPN786582 UZD786576:UZJ786582 VIZ786576:VJF786582 VSV786576:VTB786582 WCR786576:WCX786582 WMN786576:WMT786582 WWJ786576:WWP786582 AB852112:AH852118 JX852112:KD852118 TT852112:TZ852118 ADP852112:ADV852118 ANL852112:ANR852118 AXH852112:AXN852118 BHD852112:BHJ852118 BQZ852112:BRF852118 CAV852112:CBB852118 CKR852112:CKX852118 CUN852112:CUT852118 DEJ852112:DEP852118 DOF852112:DOL852118 DYB852112:DYH852118 EHX852112:EID852118 ERT852112:ERZ852118 FBP852112:FBV852118 FLL852112:FLR852118 FVH852112:FVN852118 GFD852112:GFJ852118 GOZ852112:GPF852118 GYV852112:GZB852118 HIR852112:HIX852118 HSN852112:HST852118 ICJ852112:ICP852118 IMF852112:IML852118 IWB852112:IWH852118 JFX852112:JGD852118 JPT852112:JPZ852118 JZP852112:JZV852118 KJL852112:KJR852118 KTH852112:KTN852118 LDD852112:LDJ852118 LMZ852112:LNF852118 LWV852112:LXB852118 MGR852112:MGX852118 MQN852112:MQT852118 NAJ852112:NAP852118 NKF852112:NKL852118 NUB852112:NUH852118 ODX852112:OED852118 ONT852112:ONZ852118 OXP852112:OXV852118 PHL852112:PHR852118 PRH852112:PRN852118 QBD852112:QBJ852118 QKZ852112:QLF852118 QUV852112:QVB852118 RER852112:REX852118 RON852112:ROT852118 RYJ852112:RYP852118 SIF852112:SIL852118 SSB852112:SSH852118 TBX852112:TCD852118 TLT852112:TLZ852118 TVP852112:TVV852118 UFL852112:UFR852118 UPH852112:UPN852118 UZD852112:UZJ852118 VIZ852112:VJF852118 VSV852112:VTB852118 WCR852112:WCX852118 WMN852112:WMT852118 WWJ852112:WWP852118 AB917648:AH917654 JX917648:KD917654 TT917648:TZ917654 ADP917648:ADV917654 ANL917648:ANR917654 AXH917648:AXN917654 BHD917648:BHJ917654 BQZ917648:BRF917654 CAV917648:CBB917654 CKR917648:CKX917654 CUN917648:CUT917654 DEJ917648:DEP917654 DOF917648:DOL917654 DYB917648:DYH917654 EHX917648:EID917654 ERT917648:ERZ917654 FBP917648:FBV917654 FLL917648:FLR917654 FVH917648:FVN917654 GFD917648:GFJ917654 GOZ917648:GPF917654 GYV917648:GZB917654 HIR917648:HIX917654 HSN917648:HST917654 ICJ917648:ICP917654 IMF917648:IML917654 IWB917648:IWH917654 JFX917648:JGD917654 JPT917648:JPZ917654 JZP917648:JZV917654 KJL917648:KJR917654 KTH917648:KTN917654 LDD917648:LDJ917654 LMZ917648:LNF917654 LWV917648:LXB917654 MGR917648:MGX917654 MQN917648:MQT917654 NAJ917648:NAP917654 NKF917648:NKL917654 NUB917648:NUH917654 ODX917648:OED917654 ONT917648:ONZ917654 OXP917648:OXV917654 PHL917648:PHR917654 PRH917648:PRN917654 QBD917648:QBJ917654 QKZ917648:QLF917654 QUV917648:QVB917654 RER917648:REX917654 RON917648:ROT917654 RYJ917648:RYP917654 SIF917648:SIL917654 SSB917648:SSH917654 TBX917648:TCD917654 TLT917648:TLZ917654 TVP917648:TVV917654 UFL917648:UFR917654 UPH917648:UPN917654 UZD917648:UZJ917654 VIZ917648:VJF917654 VSV917648:VTB917654 WCR917648:WCX917654 WMN917648:WMT917654 WWJ917648:WWP917654 AB983184:AH983190 JX983184:KD983190 TT983184:TZ983190 ADP983184:ADV983190 ANL983184:ANR983190 AXH983184:AXN983190 BHD983184:BHJ983190 BQZ983184:BRF983190 CAV983184:CBB983190 CKR983184:CKX983190 CUN983184:CUT983190 DEJ983184:DEP983190 DOF983184:DOL983190 DYB983184:DYH983190 EHX983184:EID983190 ERT983184:ERZ983190 FBP983184:FBV983190 FLL983184:FLR983190 FVH983184:FVN983190 GFD983184:GFJ983190 GOZ983184:GPF983190 GYV983184:GZB983190 HIR983184:HIX983190 HSN983184:HST983190 ICJ983184:ICP983190 IMF983184:IML983190 IWB983184:IWH983190 JFX983184:JGD983190 JPT983184:JPZ983190 JZP983184:JZV983190 KJL983184:KJR983190 KTH983184:KTN983190 LDD983184:LDJ983190 LMZ983184:LNF983190 LWV983184:LXB983190 MGR983184:MGX983190 MQN983184:MQT983190 NAJ983184:NAP983190 NKF983184:NKL983190 NUB983184:NUH983190 ODX983184:OED983190 ONT983184:ONZ983190 OXP983184:OXV983190 PHL983184:PHR983190 PRH983184:PRN983190 QBD983184:QBJ983190 QKZ983184:QLF983190 QUV983184:QVB983190 RER983184:REX983190 RON983184:ROT983190 RYJ983184:RYP983190 SIF983184:SIL983190 SSB983184:SSH983190 TBX983184:TCD983190 TLT983184:TLZ983190 TVP983184:TVV983190 UFL983184:UFR983190 UPH983184:UPN983190 UZD983184:UZJ983190 VIZ983184:VJF983190 VSV983184:VTB983190 WCR983184:WCX983190 WMN983184:WMT983190 WWJ983184:WWP983190 S113:T114 JO113:JP114 TK113:TL114 ADG113:ADH114 ANC113:AND114 AWY113:AWZ114 BGU113:BGV114 BQQ113:BQR114 CAM113:CAN114 CKI113:CKJ114 CUE113:CUF114 DEA113:DEB114 DNW113:DNX114 DXS113:DXT114 EHO113:EHP114 ERK113:ERL114 FBG113:FBH114 FLC113:FLD114 FUY113:FUZ114 GEU113:GEV114 GOQ113:GOR114 GYM113:GYN114 HII113:HIJ114 HSE113:HSF114 ICA113:ICB114 ILW113:ILX114 IVS113:IVT114 JFO113:JFP114 JPK113:JPL114 JZG113:JZH114 KJC113:KJD114 KSY113:KSZ114 LCU113:LCV114 LMQ113:LMR114 LWM113:LWN114 MGI113:MGJ114 MQE113:MQF114 NAA113:NAB114 NJW113:NJX114 NTS113:NTT114 ODO113:ODP114 ONK113:ONL114 OXG113:OXH114 PHC113:PHD114 PQY113:PQZ114 QAU113:QAV114 QKQ113:QKR114 QUM113:QUN114 REI113:REJ114 ROE113:ROF114 RYA113:RYB114 SHW113:SHX114 SRS113:SRT114 TBO113:TBP114 TLK113:TLL114 TVG113:TVH114 UFC113:UFD114 UOY113:UOZ114 UYU113:UYV114 VIQ113:VIR114 VSM113:VSN114 WCI113:WCJ114 WME113:WMF114 WWA113:WWB114 S65628:T65629 JO65628:JP65629 TK65628:TL65629 ADG65628:ADH65629 ANC65628:AND65629 AWY65628:AWZ65629 BGU65628:BGV65629 BQQ65628:BQR65629 CAM65628:CAN65629 CKI65628:CKJ65629 CUE65628:CUF65629 DEA65628:DEB65629 DNW65628:DNX65629 DXS65628:DXT65629 EHO65628:EHP65629 ERK65628:ERL65629 FBG65628:FBH65629 FLC65628:FLD65629 FUY65628:FUZ65629 GEU65628:GEV65629 GOQ65628:GOR65629 GYM65628:GYN65629 HII65628:HIJ65629 HSE65628:HSF65629 ICA65628:ICB65629 ILW65628:ILX65629 IVS65628:IVT65629 JFO65628:JFP65629 JPK65628:JPL65629 JZG65628:JZH65629 KJC65628:KJD65629 KSY65628:KSZ65629 LCU65628:LCV65629 LMQ65628:LMR65629 LWM65628:LWN65629 MGI65628:MGJ65629 MQE65628:MQF65629 NAA65628:NAB65629 NJW65628:NJX65629 NTS65628:NTT65629 ODO65628:ODP65629 ONK65628:ONL65629 OXG65628:OXH65629 PHC65628:PHD65629 PQY65628:PQZ65629 QAU65628:QAV65629 QKQ65628:QKR65629 QUM65628:QUN65629 REI65628:REJ65629 ROE65628:ROF65629 RYA65628:RYB65629 SHW65628:SHX65629 SRS65628:SRT65629 TBO65628:TBP65629 TLK65628:TLL65629 TVG65628:TVH65629 UFC65628:UFD65629 UOY65628:UOZ65629 UYU65628:UYV65629 VIQ65628:VIR65629 VSM65628:VSN65629 WCI65628:WCJ65629 WME65628:WMF65629 WWA65628:WWB65629 S131164:T131165 JO131164:JP131165 TK131164:TL131165 ADG131164:ADH131165 ANC131164:AND131165 AWY131164:AWZ131165 BGU131164:BGV131165 BQQ131164:BQR131165 CAM131164:CAN131165 CKI131164:CKJ131165 CUE131164:CUF131165 DEA131164:DEB131165 DNW131164:DNX131165 DXS131164:DXT131165 EHO131164:EHP131165 ERK131164:ERL131165 FBG131164:FBH131165 FLC131164:FLD131165 FUY131164:FUZ131165 GEU131164:GEV131165 GOQ131164:GOR131165 GYM131164:GYN131165 HII131164:HIJ131165 HSE131164:HSF131165 ICA131164:ICB131165 ILW131164:ILX131165 IVS131164:IVT131165 JFO131164:JFP131165 JPK131164:JPL131165 JZG131164:JZH131165 KJC131164:KJD131165 KSY131164:KSZ131165 LCU131164:LCV131165 LMQ131164:LMR131165 LWM131164:LWN131165 MGI131164:MGJ131165 MQE131164:MQF131165 NAA131164:NAB131165 NJW131164:NJX131165 NTS131164:NTT131165 ODO131164:ODP131165 ONK131164:ONL131165 OXG131164:OXH131165 PHC131164:PHD131165 PQY131164:PQZ131165 QAU131164:QAV131165 QKQ131164:QKR131165 QUM131164:QUN131165 REI131164:REJ131165 ROE131164:ROF131165 RYA131164:RYB131165 SHW131164:SHX131165 SRS131164:SRT131165 TBO131164:TBP131165 TLK131164:TLL131165 TVG131164:TVH131165 UFC131164:UFD131165 UOY131164:UOZ131165 UYU131164:UYV131165 VIQ131164:VIR131165 VSM131164:VSN131165 WCI131164:WCJ131165 WME131164:WMF131165 WWA131164:WWB131165 S196700:T196701 JO196700:JP196701 TK196700:TL196701 ADG196700:ADH196701 ANC196700:AND196701 AWY196700:AWZ196701 BGU196700:BGV196701 BQQ196700:BQR196701 CAM196700:CAN196701 CKI196700:CKJ196701 CUE196700:CUF196701 DEA196700:DEB196701 DNW196700:DNX196701 DXS196700:DXT196701 EHO196700:EHP196701 ERK196700:ERL196701 FBG196700:FBH196701 FLC196700:FLD196701 FUY196700:FUZ196701 GEU196700:GEV196701 GOQ196700:GOR196701 GYM196700:GYN196701 HII196700:HIJ196701 HSE196700:HSF196701 ICA196700:ICB196701 ILW196700:ILX196701 IVS196700:IVT196701 JFO196700:JFP196701 JPK196700:JPL196701 JZG196700:JZH196701 KJC196700:KJD196701 KSY196700:KSZ196701 LCU196700:LCV196701 LMQ196700:LMR196701 LWM196700:LWN196701 MGI196700:MGJ196701 MQE196700:MQF196701 NAA196700:NAB196701 NJW196700:NJX196701 NTS196700:NTT196701 ODO196700:ODP196701 ONK196700:ONL196701 OXG196700:OXH196701 PHC196700:PHD196701 PQY196700:PQZ196701 QAU196700:QAV196701 QKQ196700:QKR196701 QUM196700:QUN196701 REI196700:REJ196701 ROE196700:ROF196701 RYA196700:RYB196701 SHW196700:SHX196701 SRS196700:SRT196701 TBO196700:TBP196701 TLK196700:TLL196701 TVG196700:TVH196701 UFC196700:UFD196701 UOY196700:UOZ196701 UYU196700:UYV196701 VIQ196700:VIR196701 VSM196700:VSN196701 WCI196700:WCJ196701 WME196700:WMF196701 WWA196700:WWB196701 S262236:T262237 JO262236:JP262237 TK262236:TL262237 ADG262236:ADH262237 ANC262236:AND262237 AWY262236:AWZ262237 BGU262236:BGV262237 BQQ262236:BQR262237 CAM262236:CAN262237 CKI262236:CKJ262237 CUE262236:CUF262237 DEA262236:DEB262237 DNW262236:DNX262237 DXS262236:DXT262237 EHO262236:EHP262237 ERK262236:ERL262237 FBG262236:FBH262237 FLC262236:FLD262237 FUY262236:FUZ262237 GEU262236:GEV262237 GOQ262236:GOR262237 GYM262236:GYN262237 HII262236:HIJ262237 HSE262236:HSF262237 ICA262236:ICB262237 ILW262236:ILX262237 IVS262236:IVT262237 JFO262236:JFP262237 JPK262236:JPL262237 JZG262236:JZH262237 KJC262236:KJD262237 KSY262236:KSZ262237 LCU262236:LCV262237 LMQ262236:LMR262237 LWM262236:LWN262237 MGI262236:MGJ262237 MQE262236:MQF262237 NAA262236:NAB262237 NJW262236:NJX262237 NTS262236:NTT262237 ODO262236:ODP262237 ONK262236:ONL262237 OXG262236:OXH262237 PHC262236:PHD262237 PQY262236:PQZ262237 QAU262236:QAV262237 QKQ262236:QKR262237 QUM262236:QUN262237 REI262236:REJ262237 ROE262236:ROF262237 RYA262236:RYB262237 SHW262236:SHX262237 SRS262236:SRT262237 TBO262236:TBP262237 TLK262236:TLL262237 TVG262236:TVH262237 UFC262236:UFD262237 UOY262236:UOZ262237 UYU262236:UYV262237 VIQ262236:VIR262237 VSM262236:VSN262237 WCI262236:WCJ262237 WME262236:WMF262237 WWA262236:WWB262237 S327772:T327773 JO327772:JP327773 TK327772:TL327773 ADG327772:ADH327773 ANC327772:AND327773 AWY327772:AWZ327773 BGU327772:BGV327773 BQQ327772:BQR327773 CAM327772:CAN327773 CKI327772:CKJ327773 CUE327772:CUF327773 DEA327772:DEB327773 DNW327772:DNX327773 DXS327772:DXT327773 EHO327772:EHP327773 ERK327772:ERL327773 FBG327772:FBH327773 FLC327772:FLD327773 FUY327772:FUZ327773 GEU327772:GEV327773 GOQ327772:GOR327773 GYM327772:GYN327773 HII327772:HIJ327773 HSE327772:HSF327773 ICA327772:ICB327773 ILW327772:ILX327773 IVS327772:IVT327773 JFO327772:JFP327773 JPK327772:JPL327773 JZG327772:JZH327773 KJC327772:KJD327773 KSY327772:KSZ327773 LCU327772:LCV327773 LMQ327772:LMR327773 LWM327772:LWN327773 MGI327772:MGJ327773 MQE327772:MQF327773 NAA327772:NAB327773 NJW327772:NJX327773 NTS327772:NTT327773 ODO327772:ODP327773 ONK327772:ONL327773 OXG327772:OXH327773 PHC327772:PHD327773 PQY327772:PQZ327773 QAU327772:QAV327773 QKQ327772:QKR327773 QUM327772:QUN327773 REI327772:REJ327773 ROE327772:ROF327773 RYA327772:RYB327773 SHW327772:SHX327773 SRS327772:SRT327773 TBO327772:TBP327773 TLK327772:TLL327773 TVG327772:TVH327773 UFC327772:UFD327773 UOY327772:UOZ327773 UYU327772:UYV327773 VIQ327772:VIR327773 VSM327772:VSN327773 WCI327772:WCJ327773 WME327772:WMF327773 WWA327772:WWB327773 S393308:T393309 JO393308:JP393309 TK393308:TL393309 ADG393308:ADH393309 ANC393308:AND393309 AWY393308:AWZ393309 BGU393308:BGV393309 BQQ393308:BQR393309 CAM393308:CAN393309 CKI393308:CKJ393309 CUE393308:CUF393309 DEA393308:DEB393309 DNW393308:DNX393309 DXS393308:DXT393309 EHO393308:EHP393309 ERK393308:ERL393309 FBG393308:FBH393309 FLC393308:FLD393309 FUY393308:FUZ393309 GEU393308:GEV393309 GOQ393308:GOR393309 GYM393308:GYN393309 HII393308:HIJ393309 HSE393308:HSF393309 ICA393308:ICB393309 ILW393308:ILX393309 IVS393308:IVT393309 JFO393308:JFP393309 JPK393308:JPL393309 JZG393308:JZH393309 KJC393308:KJD393309 KSY393308:KSZ393309 LCU393308:LCV393309 LMQ393308:LMR393309 LWM393308:LWN393309 MGI393308:MGJ393309 MQE393308:MQF393309 NAA393308:NAB393309 NJW393308:NJX393309 NTS393308:NTT393309 ODO393308:ODP393309 ONK393308:ONL393309 OXG393308:OXH393309 PHC393308:PHD393309 PQY393308:PQZ393309 QAU393308:QAV393309 QKQ393308:QKR393309 QUM393308:QUN393309 REI393308:REJ393309 ROE393308:ROF393309 RYA393308:RYB393309 SHW393308:SHX393309 SRS393308:SRT393309 TBO393308:TBP393309 TLK393308:TLL393309 TVG393308:TVH393309 UFC393308:UFD393309 UOY393308:UOZ393309 UYU393308:UYV393309 VIQ393308:VIR393309 VSM393308:VSN393309 WCI393308:WCJ393309 WME393308:WMF393309 WWA393308:WWB393309 S458844:T458845 JO458844:JP458845 TK458844:TL458845 ADG458844:ADH458845 ANC458844:AND458845 AWY458844:AWZ458845 BGU458844:BGV458845 BQQ458844:BQR458845 CAM458844:CAN458845 CKI458844:CKJ458845 CUE458844:CUF458845 DEA458844:DEB458845 DNW458844:DNX458845 DXS458844:DXT458845 EHO458844:EHP458845 ERK458844:ERL458845 FBG458844:FBH458845 FLC458844:FLD458845 FUY458844:FUZ458845 GEU458844:GEV458845 GOQ458844:GOR458845 GYM458844:GYN458845 HII458844:HIJ458845 HSE458844:HSF458845 ICA458844:ICB458845 ILW458844:ILX458845 IVS458844:IVT458845 JFO458844:JFP458845 JPK458844:JPL458845 JZG458844:JZH458845 KJC458844:KJD458845 KSY458844:KSZ458845 LCU458844:LCV458845 LMQ458844:LMR458845 LWM458844:LWN458845 MGI458844:MGJ458845 MQE458844:MQF458845 NAA458844:NAB458845 NJW458844:NJX458845 NTS458844:NTT458845 ODO458844:ODP458845 ONK458844:ONL458845 OXG458844:OXH458845 PHC458844:PHD458845 PQY458844:PQZ458845 QAU458844:QAV458845 QKQ458844:QKR458845 QUM458844:QUN458845 REI458844:REJ458845 ROE458844:ROF458845 RYA458844:RYB458845 SHW458844:SHX458845 SRS458844:SRT458845 TBO458844:TBP458845 TLK458844:TLL458845 TVG458844:TVH458845 UFC458844:UFD458845 UOY458844:UOZ458845 UYU458844:UYV458845 VIQ458844:VIR458845 VSM458844:VSN458845 WCI458844:WCJ458845 WME458844:WMF458845 WWA458844:WWB458845 S524380:T524381 JO524380:JP524381 TK524380:TL524381 ADG524380:ADH524381 ANC524380:AND524381 AWY524380:AWZ524381 BGU524380:BGV524381 BQQ524380:BQR524381 CAM524380:CAN524381 CKI524380:CKJ524381 CUE524380:CUF524381 DEA524380:DEB524381 DNW524380:DNX524381 DXS524380:DXT524381 EHO524380:EHP524381 ERK524380:ERL524381 FBG524380:FBH524381 FLC524380:FLD524381 FUY524380:FUZ524381 GEU524380:GEV524381 GOQ524380:GOR524381 GYM524380:GYN524381 HII524380:HIJ524381 HSE524380:HSF524381 ICA524380:ICB524381 ILW524380:ILX524381 IVS524380:IVT524381 JFO524380:JFP524381 JPK524380:JPL524381 JZG524380:JZH524381 KJC524380:KJD524381 KSY524380:KSZ524381 LCU524380:LCV524381 LMQ524380:LMR524381 LWM524380:LWN524381 MGI524380:MGJ524381 MQE524380:MQF524381 NAA524380:NAB524381 NJW524380:NJX524381 NTS524380:NTT524381 ODO524380:ODP524381 ONK524380:ONL524381 OXG524380:OXH524381 PHC524380:PHD524381 PQY524380:PQZ524381 QAU524380:QAV524381 QKQ524380:QKR524381 QUM524380:QUN524381 REI524380:REJ524381 ROE524380:ROF524381 RYA524380:RYB524381 SHW524380:SHX524381 SRS524380:SRT524381 TBO524380:TBP524381 TLK524380:TLL524381 TVG524380:TVH524381 UFC524380:UFD524381 UOY524380:UOZ524381 UYU524380:UYV524381 VIQ524380:VIR524381 VSM524380:VSN524381 WCI524380:WCJ524381 WME524380:WMF524381 WWA524380:WWB524381 S589916:T589917 JO589916:JP589917 TK589916:TL589917 ADG589916:ADH589917 ANC589916:AND589917 AWY589916:AWZ589917 BGU589916:BGV589917 BQQ589916:BQR589917 CAM589916:CAN589917 CKI589916:CKJ589917 CUE589916:CUF589917 DEA589916:DEB589917 DNW589916:DNX589917 DXS589916:DXT589917 EHO589916:EHP589917 ERK589916:ERL589917 FBG589916:FBH589917 FLC589916:FLD589917 FUY589916:FUZ589917 GEU589916:GEV589917 GOQ589916:GOR589917 GYM589916:GYN589917 HII589916:HIJ589917 HSE589916:HSF589917 ICA589916:ICB589917 ILW589916:ILX589917 IVS589916:IVT589917 JFO589916:JFP589917 JPK589916:JPL589917 JZG589916:JZH589917 KJC589916:KJD589917 KSY589916:KSZ589917 LCU589916:LCV589917 LMQ589916:LMR589917 LWM589916:LWN589917 MGI589916:MGJ589917 MQE589916:MQF589917 NAA589916:NAB589917 NJW589916:NJX589917 NTS589916:NTT589917 ODO589916:ODP589917 ONK589916:ONL589917 OXG589916:OXH589917 PHC589916:PHD589917 PQY589916:PQZ589917 QAU589916:QAV589917 QKQ589916:QKR589917 QUM589916:QUN589917 REI589916:REJ589917 ROE589916:ROF589917 RYA589916:RYB589917 SHW589916:SHX589917 SRS589916:SRT589917 TBO589916:TBP589917 TLK589916:TLL589917 TVG589916:TVH589917 UFC589916:UFD589917 UOY589916:UOZ589917 UYU589916:UYV589917 VIQ589916:VIR589917 VSM589916:VSN589917 WCI589916:WCJ589917 WME589916:WMF589917 WWA589916:WWB589917 S655452:T655453 JO655452:JP655453 TK655452:TL655453 ADG655452:ADH655453 ANC655452:AND655453 AWY655452:AWZ655453 BGU655452:BGV655453 BQQ655452:BQR655453 CAM655452:CAN655453 CKI655452:CKJ655453 CUE655452:CUF655453 DEA655452:DEB655453 DNW655452:DNX655453 DXS655452:DXT655453 EHO655452:EHP655453 ERK655452:ERL655453 FBG655452:FBH655453 FLC655452:FLD655453 FUY655452:FUZ655453 GEU655452:GEV655453 GOQ655452:GOR655453 GYM655452:GYN655453 HII655452:HIJ655453 HSE655452:HSF655453 ICA655452:ICB655453 ILW655452:ILX655453 IVS655452:IVT655453 JFO655452:JFP655453 JPK655452:JPL655453 JZG655452:JZH655453 KJC655452:KJD655453 KSY655452:KSZ655453 LCU655452:LCV655453 LMQ655452:LMR655453 LWM655452:LWN655453 MGI655452:MGJ655453 MQE655452:MQF655453 NAA655452:NAB655453 NJW655452:NJX655453 NTS655452:NTT655453 ODO655452:ODP655453 ONK655452:ONL655453 OXG655452:OXH655453 PHC655452:PHD655453 PQY655452:PQZ655453 QAU655452:QAV655453 QKQ655452:QKR655453 QUM655452:QUN655453 REI655452:REJ655453 ROE655452:ROF655453 RYA655452:RYB655453 SHW655452:SHX655453 SRS655452:SRT655453 TBO655452:TBP655453 TLK655452:TLL655453 TVG655452:TVH655453 UFC655452:UFD655453 UOY655452:UOZ655453 UYU655452:UYV655453 VIQ655452:VIR655453 VSM655452:VSN655453 WCI655452:WCJ655453 WME655452:WMF655453 WWA655452:WWB655453 S720988:T720989 JO720988:JP720989 TK720988:TL720989 ADG720988:ADH720989 ANC720988:AND720989 AWY720988:AWZ720989 BGU720988:BGV720989 BQQ720988:BQR720989 CAM720988:CAN720989 CKI720988:CKJ720989 CUE720988:CUF720989 DEA720988:DEB720989 DNW720988:DNX720989 DXS720988:DXT720989 EHO720988:EHP720989 ERK720988:ERL720989 FBG720988:FBH720989 FLC720988:FLD720989 FUY720988:FUZ720989 GEU720988:GEV720989 GOQ720988:GOR720989 GYM720988:GYN720989 HII720988:HIJ720989 HSE720988:HSF720989 ICA720988:ICB720989 ILW720988:ILX720989 IVS720988:IVT720989 JFO720988:JFP720989 JPK720988:JPL720989 JZG720988:JZH720989 KJC720988:KJD720989 KSY720988:KSZ720989 LCU720988:LCV720989 LMQ720988:LMR720989 LWM720988:LWN720989 MGI720988:MGJ720989 MQE720988:MQF720989 NAA720988:NAB720989 NJW720988:NJX720989 NTS720988:NTT720989 ODO720988:ODP720989 ONK720988:ONL720989 OXG720988:OXH720989 PHC720988:PHD720989 PQY720988:PQZ720989 QAU720988:QAV720989 QKQ720988:QKR720989 QUM720988:QUN720989 REI720988:REJ720989 ROE720988:ROF720989 RYA720988:RYB720989 SHW720988:SHX720989 SRS720988:SRT720989 TBO720988:TBP720989 TLK720988:TLL720989 TVG720988:TVH720989 UFC720988:UFD720989 UOY720988:UOZ720989 UYU720988:UYV720989 VIQ720988:VIR720989 VSM720988:VSN720989 WCI720988:WCJ720989 WME720988:WMF720989 WWA720988:WWB720989 S786524:T786525 JO786524:JP786525 TK786524:TL786525 ADG786524:ADH786525 ANC786524:AND786525 AWY786524:AWZ786525 BGU786524:BGV786525 BQQ786524:BQR786525 CAM786524:CAN786525 CKI786524:CKJ786525 CUE786524:CUF786525 DEA786524:DEB786525 DNW786524:DNX786525 DXS786524:DXT786525 EHO786524:EHP786525 ERK786524:ERL786525 FBG786524:FBH786525 FLC786524:FLD786525 FUY786524:FUZ786525 GEU786524:GEV786525 GOQ786524:GOR786525 GYM786524:GYN786525 HII786524:HIJ786525 HSE786524:HSF786525 ICA786524:ICB786525 ILW786524:ILX786525 IVS786524:IVT786525 JFO786524:JFP786525 JPK786524:JPL786525 JZG786524:JZH786525 KJC786524:KJD786525 KSY786524:KSZ786525 LCU786524:LCV786525 LMQ786524:LMR786525 LWM786524:LWN786525 MGI786524:MGJ786525 MQE786524:MQF786525 NAA786524:NAB786525 NJW786524:NJX786525 NTS786524:NTT786525 ODO786524:ODP786525 ONK786524:ONL786525 OXG786524:OXH786525 PHC786524:PHD786525 PQY786524:PQZ786525 QAU786524:QAV786525 QKQ786524:QKR786525 QUM786524:QUN786525 REI786524:REJ786525 ROE786524:ROF786525 RYA786524:RYB786525 SHW786524:SHX786525 SRS786524:SRT786525 TBO786524:TBP786525 TLK786524:TLL786525 TVG786524:TVH786525 UFC786524:UFD786525 UOY786524:UOZ786525 UYU786524:UYV786525 VIQ786524:VIR786525 VSM786524:VSN786525 WCI786524:WCJ786525 WME786524:WMF786525 WWA786524:WWB786525 S852060:T852061 JO852060:JP852061 TK852060:TL852061 ADG852060:ADH852061 ANC852060:AND852061 AWY852060:AWZ852061 BGU852060:BGV852061 BQQ852060:BQR852061 CAM852060:CAN852061 CKI852060:CKJ852061 CUE852060:CUF852061 DEA852060:DEB852061 DNW852060:DNX852061 DXS852060:DXT852061 EHO852060:EHP852061 ERK852060:ERL852061 FBG852060:FBH852061 FLC852060:FLD852061 FUY852060:FUZ852061 GEU852060:GEV852061 GOQ852060:GOR852061 GYM852060:GYN852061 HII852060:HIJ852061 HSE852060:HSF852061 ICA852060:ICB852061 ILW852060:ILX852061 IVS852060:IVT852061 JFO852060:JFP852061 JPK852060:JPL852061 JZG852060:JZH852061 KJC852060:KJD852061 KSY852060:KSZ852061 LCU852060:LCV852061 LMQ852060:LMR852061 LWM852060:LWN852061 MGI852060:MGJ852061 MQE852060:MQF852061 NAA852060:NAB852061 NJW852060:NJX852061 NTS852060:NTT852061 ODO852060:ODP852061 ONK852060:ONL852061 OXG852060:OXH852061 PHC852060:PHD852061 PQY852060:PQZ852061 QAU852060:QAV852061 QKQ852060:QKR852061 QUM852060:QUN852061 REI852060:REJ852061 ROE852060:ROF852061 RYA852060:RYB852061 SHW852060:SHX852061 SRS852060:SRT852061 TBO852060:TBP852061 TLK852060:TLL852061 TVG852060:TVH852061 UFC852060:UFD852061 UOY852060:UOZ852061 UYU852060:UYV852061 VIQ852060:VIR852061 VSM852060:VSN852061 WCI852060:WCJ852061 WME852060:WMF852061 WWA852060:WWB852061 S917596:T917597 JO917596:JP917597 TK917596:TL917597 ADG917596:ADH917597 ANC917596:AND917597 AWY917596:AWZ917597 BGU917596:BGV917597 BQQ917596:BQR917597 CAM917596:CAN917597 CKI917596:CKJ917597 CUE917596:CUF917597 DEA917596:DEB917597 DNW917596:DNX917597 DXS917596:DXT917597 EHO917596:EHP917597 ERK917596:ERL917597 FBG917596:FBH917597 FLC917596:FLD917597 FUY917596:FUZ917597 GEU917596:GEV917597 GOQ917596:GOR917597 GYM917596:GYN917597 HII917596:HIJ917597 HSE917596:HSF917597 ICA917596:ICB917597 ILW917596:ILX917597 IVS917596:IVT917597 JFO917596:JFP917597 JPK917596:JPL917597 JZG917596:JZH917597 KJC917596:KJD917597 KSY917596:KSZ917597 LCU917596:LCV917597 LMQ917596:LMR917597 LWM917596:LWN917597 MGI917596:MGJ917597 MQE917596:MQF917597 NAA917596:NAB917597 NJW917596:NJX917597 NTS917596:NTT917597 ODO917596:ODP917597 ONK917596:ONL917597 OXG917596:OXH917597 PHC917596:PHD917597 PQY917596:PQZ917597 QAU917596:QAV917597 QKQ917596:QKR917597 QUM917596:QUN917597 REI917596:REJ917597 ROE917596:ROF917597 RYA917596:RYB917597 SHW917596:SHX917597 SRS917596:SRT917597 TBO917596:TBP917597 TLK917596:TLL917597 TVG917596:TVH917597 UFC917596:UFD917597 UOY917596:UOZ917597 UYU917596:UYV917597 VIQ917596:VIR917597 VSM917596:VSN917597 WCI917596:WCJ917597 WME917596:WMF917597 WWA917596:WWB917597 S983132:T983133 JO983132:JP983133 TK983132:TL983133 ADG983132:ADH983133 ANC983132:AND983133 AWY983132:AWZ983133 BGU983132:BGV983133 BQQ983132:BQR983133 CAM983132:CAN983133 CKI983132:CKJ983133 CUE983132:CUF983133 DEA983132:DEB983133 DNW983132:DNX983133 DXS983132:DXT983133 EHO983132:EHP983133 ERK983132:ERL983133 FBG983132:FBH983133 FLC983132:FLD983133 FUY983132:FUZ983133 GEU983132:GEV983133 GOQ983132:GOR983133 GYM983132:GYN983133 HII983132:HIJ983133 HSE983132:HSF983133 ICA983132:ICB983133 ILW983132:ILX983133 IVS983132:IVT983133 JFO983132:JFP983133 JPK983132:JPL983133 JZG983132:JZH983133 KJC983132:KJD983133 KSY983132:KSZ983133 LCU983132:LCV983133 LMQ983132:LMR983133 LWM983132:LWN983133 MGI983132:MGJ983133 MQE983132:MQF983133 NAA983132:NAB983133 NJW983132:NJX983133 NTS983132:NTT983133 ODO983132:ODP983133 ONK983132:ONL983133 OXG983132:OXH983133 PHC983132:PHD983133 PQY983132:PQZ983133 QAU983132:QAV983133 QKQ983132:QKR983133 QUM983132:QUN983133 REI983132:REJ983133 ROE983132:ROF983133 RYA983132:RYB983133 SHW983132:SHX983133 SRS983132:SRT983133 TBO983132:TBP983133 TLK983132:TLL983133 TVG983132:TVH983133 UFC983132:UFD983133 UOY983132:UOZ983133 UYU983132:UYV983133 VIQ983132:VIR983133 VSM983132:VSN983133 WCI983132:WCJ983133 WME983132:WMF983133 WWA983132:WWB983133 WWJ983162:WWP983168 AB65658:AH65664 JX65658:KD65664 TT65658:TZ65664 ADP65658:ADV65664 ANL65658:ANR65664 AXH65658:AXN65664 BHD65658:BHJ65664 BQZ65658:BRF65664 CAV65658:CBB65664 CKR65658:CKX65664 CUN65658:CUT65664 DEJ65658:DEP65664 DOF65658:DOL65664 DYB65658:DYH65664 EHX65658:EID65664 ERT65658:ERZ65664 FBP65658:FBV65664 FLL65658:FLR65664 FVH65658:FVN65664 GFD65658:GFJ65664 GOZ65658:GPF65664 GYV65658:GZB65664 HIR65658:HIX65664 HSN65658:HST65664 ICJ65658:ICP65664 IMF65658:IML65664 IWB65658:IWH65664 JFX65658:JGD65664 JPT65658:JPZ65664 JZP65658:JZV65664 KJL65658:KJR65664 KTH65658:KTN65664 LDD65658:LDJ65664 LMZ65658:LNF65664 LWV65658:LXB65664 MGR65658:MGX65664 MQN65658:MQT65664 NAJ65658:NAP65664 NKF65658:NKL65664 NUB65658:NUH65664 ODX65658:OED65664 ONT65658:ONZ65664 OXP65658:OXV65664 PHL65658:PHR65664 PRH65658:PRN65664 QBD65658:QBJ65664 QKZ65658:QLF65664 QUV65658:QVB65664 RER65658:REX65664 RON65658:ROT65664 RYJ65658:RYP65664 SIF65658:SIL65664 SSB65658:SSH65664 TBX65658:TCD65664 TLT65658:TLZ65664 TVP65658:TVV65664 UFL65658:UFR65664 UPH65658:UPN65664 UZD65658:UZJ65664 VIZ65658:VJF65664 VSV65658:VTB65664 WCR65658:WCX65664 WMN65658:WMT65664 WWJ65658:WWP65664 AB131194:AH131200 JX131194:KD131200 TT131194:TZ131200 ADP131194:ADV131200 ANL131194:ANR131200 AXH131194:AXN131200 BHD131194:BHJ131200 BQZ131194:BRF131200 CAV131194:CBB131200 CKR131194:CKX131200 CUN131194:CUT131200 DEJ131194:DEP131200 DOF131194:DOL131200 DYB131194:DYH131200 EHX131194:EID131200 ERT131194:ERZ131200 FBP131194:FBV131200 FLL131194:FLR131200 FVH131194:FVN131200 GFD131194:GFJ131200 GOZ131194:GPF131200 GYV131194:GZB131200 HIR131194:HIX131200 HSN131194:HST131200 ICJ131194:ICP131200 IMF131194:IML131200 IWB131194:IWH131200 JFX131194:JGD131200 JPT131194:JPZ131200 JZP131194:JZV131200 KJL131194:KJR131200 KTH131194:KTN131200 LDD131194:LDJ131200 LMZ131194:LNF131200 LWV131194:LXB131200 MGR131194:MGX131200 MQN131194:MQT131200 NAJ131194:NAP131200 NKF131194:NKL131200 NUB131194:NUH131200 ODX131194:OED131200 ONT131194:ONZ131200 OXP131194:OXV131200 PHL131194:PHR131200 PRH131194:PRN131200 QBD131194:QBJ131200 QKZ131194:QLF131200 QUV131194:QVB131200 RER131194:REX131200 RON131194:ROT131200 RYJ131194:RYP131200 SIF131194:SIL131200 SSB131194:SSH131200 TBX131194:TCD131200 TLT131194:TLZ131200 TVP131194:TVV131200 UFL131194:UFR131200 UPH131194:UPN131200 UZD131194:UZJ131200 VIZ131194:VJF131200 VSV131194:VTB131200 WCR131194:WCX131200 WMN131194:WMT131200 WWJ131194:WWP131200 AB196730:AH196736 JX196730:KD196736 TT196730:TZ196736 ADP196730:ADV196736 ANL196730:ANR196736 AXH196730:AXN196736 BHD196730:BHJ196736 BQZ196730:BRF196736 CAV196730:CBB196736 CKR196730:CKX196736 CUN196730:CUT196736 DEJ196730:DEP196736 DOF196730:DOL196736 DYB196730:DYH196736 EHX196730:EID196736 ERT196730:ERZ196736 FBP196730:FBV196736 FLL196730:FLR196736 FVH196730:FVN196736 GFD196730:GFJ196736 GOZ196730:GPF196736 GYV196730:GZB196736 HIR196730:HIX196736 HSN196730:HST196736 ICJ196730:ICP196736 IMF196730:IML196736 IWB196730:IWH196736 JFX196730:JGD196736 JPT196730:JPZ196736 JZP196730:JZV196736 KJL196730:KJR196736 KTH196730:KTN196736 LDD196730:LDJ196736 LMZ196730:LNF196736 LWV196730:LXB196736 MGR196730:MGX196736 MQN196730:MQT196736 NAJ196730:NAP196736 NKF196730:NKL196736 NUB196730:NUH196736 ODX196730:OED196736 ONT196730:ONZ196736 OXP196730:OXV196736 PHL196730:PHR196736 PRH196730:PRN196736 QBD196730:QBJ196736 QKZ196730:QLF196736 QUV196730:QVB196736 RER196730:REX196736 RON196730:ROT196736 RYJ196730:RYP196736 SIF196730:SIL196736 SSB196730:SSH196736 TBX196730:TCD196736 TLT196730:TLZ196736 TVP196730:TVV196736 UFL196730:UFR196736 UPH196730:UPN196736 UZD196730:UZJ196736 VIZ196730:VJF196736 VSV196730:VTB196736 WCR196730:WCX196736 WMN196730:WMT196736 WWJ196730:WWP196736 AB262266:AH262272 JX262266:KD262272 TT262266:TZ262272 ADP262266:ADV262272 ANL262266:ANR262272 AXH262266:AXN262272 BHD262266:BHJ262272 BQZ262266:BRF262272 CAV262266:CBB262272 CKR262266:CKX262272 CUN262266:CUT262272 DEJ262266:DEP262272 DOF262266:DOL262272 DYB262266:DYH262272 EHX262266:EID262272 ERT262266:ERZ262272 FBP262266:FBV262272 FLL262266:FLR262272 FVH262266:FVN262272 GFD262266:GFJ262272 GOZ262266:GPF262272 GYV262266:GZB262272 HIR262266:HIX262272 HSN262266:HST262272 ICJ262266:ICP262272 IMF262266:IML262272 IWB262266:IWH262272 JFX262266:JGD262272 JPT262266:JPZ262272 JZP262266:JZV262272 KJL262266:KJR262272 KTH262266:KTN262272 LDD262266:LDJ262272 LMZ262266:LNF262272 LWV262266:LXB262272 MGR262266:MGX262272 MQN262266:MQT262272 NAJ262266:NAP262272 NKF262266:NKL262272 NUB262266:NUH262272 ODX262266:OED262272 ONT262266:ONZ262272 OXP262266:OXV262272 PHL262266:PHR262272 PRH262266:PRN262272 QBD262266:QBJ262272 QKZ262266:QLF262272 QUV262266:QVB262272 RER262266:REX262272 RON262266:ROT262272 RYJ262266:RYP262272 SIF262266:SIL262272 SSB262266:SSH262272 TBX262266:TCD262272 TLT262266:TLZ262272 TVP262266:TVV262272 UFL262266:UFR262272 UPH262266:UPN262272 UZD262266:UZJ262272 VIZ262266:VJF262272 VSV262266:VTB262272 WCR262266:WCX262272 WMN262266:WMT262272 WWJ262266:WWP262272 AB327802:AH327808 JX327802:KD327808 TT327802:TZ327808 ADP327802:ADV327808 ANL327802:ANR327808 AXH327802:AXN327808 BHD327802:BHJ327808 BQZ327802:BRF327808 CAV327802:CBB327808 CKR327802:CKX327808 CUN327802:CUT327808 DEJ327802:DEP327808 DOF327802:DOL327808 DYB327802:DYH327808 EHX327802:EID327808 ERT327802:ERZ327808 FBP327802:FBV327808 FLL327802:FLR327808 FVH327802:FVN327808 GFD327802:GFJ327808 GOZ327802:GPF327808 GYV327802:GZB327808 HIR327802:HIX327808 HSN327802:HST327808 ICJ327802:ICP327808 IMF327802:IML327808 IWB327802:IWH327808 JFX327802:JGD327808 JPT327802:JPZ327808 JZP327802:JZV327808 KJL327802:KJR327808 KTH327802:KTN327808 LDD327802:LDJ327808 LMZ327802:LNF327808 LWV327802:LXB327808 MGR327802:MGX327808 MQN327802:MQT327808 NAJ327802:NAP327808 NKF327802:NKL327808 NUB327802:NUH327808 ODX327802:OED327808 ONT327802:ONZ327808 OXP327802:OXV327808 PHL327802:PHR327808 PRH327802:PRN327808 QBD327802:QBJ327808 QKZ327802:QLF327808 QUV327802:QVB327808 RER327802:REX327808 RON327802:ROT327808 RYJ327802:RYP327808 SIF327802:SIL327808 SSB327802:SSH327808 TBX327802:TCD327808 TLT327802:TLZ327808 TVP327802:TVV327808 UFL327802:UFR327808 UPH327802:UPN327808 UZD327802:UZJ327808 VIZ327802:VJF327808 VSV327802:VTB327808 WCR327802:WCX327808 WMN327802:WMT327808 WWJ327802:WWP327808 AB393338:AH393344 JX393338:KD393344 TT393338:TZ393344 ADP393338:ADV393344 ANL393338:ANR393344 AXH393338:AXN393344 BHD393338:BHJ393344 BQZ393338:BRF393344 CAV393338:CBB393344 CKR393338:CKX393344 CUN393338:CUT393344 DEJ393338:DEP393344 DOF393338:DOL393344 DYB393338:DYH393344 EHX393338:EID393344 ERT393338:ERZ393344 FBP393338:FBV393344 FLL393338:FLR393344 FVH393338:FVN393344 GFD393338:GFJ393344 GOZ393338:GPF393344 GYV393338:GZB393344 HIR393338:HIX393344 HSN393338:HST393344 ICJ393338:ICP393344 IMF393338:IML393344 IWB393338:IWH393344 JFX393338:JGD393344 JPT393338:JPZ393344 JZP393338:JZV393344 KJL393338:KJR393344 KTH393338:KTN393344 LDD393338:LDJ393344 LMZ393338:LNF393344 LWV393338:LXB393344 MGR393338:MGX393344 MQN393338:MQT393344 NAJ393338:NAP393344 NKF393338:NKL393344 NUB393338:NUH393344 ODX393338:OED393344 ONT393338:ONZ393344 OXP393338:OXV393344 PHL393338:PHR393344 PRH393338:PRN393344 QBD393338:QBJ393344 QKZ393338:QLF393344 QUV393338:QVB393344 RER393338:REX393344 RON393338:ROT393344 RYJ393338:RYP393344 SIF393338:SIL393344 SSB393338:SSH393344 TBX393338:TCD393344 TLT393338:TLZ393344 TVP393338:TVV393344 UFL393338:UFR393344 UPH393338:UPN393344 UZD393338:UZJ393344 VIZ393338:VJF393344 VSV393338:VTB393344 WCR393338:WCX393344 WMN393338:WMT393344 WWJ393338:WWP393344 AB458874:AH458880 JX458874:KD458880 TT458874:TZ458880 ADP458874:ADV458880 ANL458874:ANR458880 AXH458874:AXN458880 BHD458874:BHJ458880 BQZ458874:BRF458880 CAV458874:CBB458880 CKR458874:CKX458880 CUN458874:CUT458880 DEJ458874:DEP458880 DOF458874:DOL458880 DYB458874:DYH458880 EHX458874:EID458880 ERT458874:ERZ458880 FBP458874:FBV458880 FLL458874:FLR458880 FVH458874:FVN458880 GFD458874:GFJ458880 GOZ458874:GPF458880 GYV458874:GZB458880 HIR458874:HIX458880 HSN458874:HST458880 ICJ458874:ICP458880 IMF458874:IML458880 IWB458874:IWH458880 JFX458874:JGD458880 JPT458874:JPZ458880 JZP458874:JZV458880 KJL458874:KJR458880 KTH458874:KTN458880 LDD458874:LDJ458880 LMZ458874:LNF458880 LWV458874:LXB458880 MGR458874:MGX458880 MQN458874:MQT458880 NAJ458874:NAP458880 NKF458874:NKL458880 NUB458874:NUH458880 ODX458874:OED458880 ONT458874:ONZ458880 OXP458874:OXV458880 PHL458874:PHR458880 PRH458874:PRN458880 QBD458874:QBJ458880 QKZ458874:QLF458880 QUV458874:QVB458880 RER458874:REX458880 RON458874:ROT458880 RYJ458874:RYP458880 SIF458874:SIL458880 SSB458874:SSH458880 TBX458874:TCD458880 TLT458874:TLZ458880 TVP458874:TVV458880 UFL458874:UFR458880 UPH458874:UPN458880 UZD458874:UZJ458880 VIZ458874:VJF458880 VSV458874:VTB458880 WCR458874:WCX458880 WMN458874:WMT458880 WWJ458874:WWP458880 AB524410:AH524416 JX524410:KD524416 TT524410:TZ524416 ADP524410:ADV524416 ANL524410:ANR524416 AXH524410:AXN524416 BHD524410:BHJ524416 BQZ524410:BRF524416 CAV524410:CBB524416 CKR524410:CKX524416 CUN524410:CUT524416 DEJ524410:DEP524416 DOF524410:DOL524416 DYB524410:DYH524416 EHX524410:EID524416 ERT524410:ERZ524416 FBP524410:FBV524416 FLL524410:FLR524416 FVH524410:FVN524416 GFD524410:GFJ524416 GOZ524410:GPF524416 GYV524410:GZB524416 HIR524410:HIX524416 HSN524410:HST524416 ICJ524410:ICP524416 IMF524410:IML524416 IWB524410:IWH524416 JFX524410:JGD524416 JPT524410:JPZ524416 JZP524410:JZV524416 KJL524410:KJR524416 KTH524410:KTN524416 LDD524410:LDJ524416 LMZ524410:LNF524416 LWV524410:LXB524416 MGR524410:MGX524416 MQN524410:MQT524416 NAJ524410:NAP524416 NKF524410:NKL524416 NUB524410:NUH524416 ODX524410:OED524416 ONT524410:ONZ524416 OXP524410:OXV524416 PHL524410:PHR524416 PRH524410:PRN524416 QBD524410:QBJ524416 QKZ524410:QLF524416 QUV524410:QVB524416 RER524410:REX524416 RON524410:ROT524416 RYJ524410:RYP524416 SIF524410:SIL524416 SSB524410:SSH524416 TBX524410:TCD524416 TLT524410:TLZ524416 TVP524410:TVV524416 UFL524410:UFR524416 UPH524410:UPN524416 UZD524410:UZJ524416 VIZ524410:VJF524416 VSV524410:VTB524416 WCR524410:WCX524416 WMN524410:WMT524416 WWJ524410:WWP524416 AB589946:AH589952 JX589946:KD589952 TT589946:TZ589952 ADP589946:ADV589952 ANL589946:ANR589952 AXH589946:AXN589952 BHD589946:BHJ589952 BQZ589946:BRF589952 CAV589946:CBB589952 CKR589946:CKX589952 CUN589946:CUT589952 DEJ589946:DEP589952 DOF589946:DOL589952 DYB589946:DYH589952 EHX589946:EID589952 ERT589946:ERZ589952 FBP589946:FBV589952 FLL589946:FLR589952 FVH589946:FVN589952 GFD589946:GFJ589952 GOZ589946:GPF589952 GYV589946:GZB589952 HIR589946:HIX589952 HSN589946:HST589952 ICJ589946:ICP589952 IMF589946:IML589952 IWB589946:IWH589952 JFX589946:JGD589952 JPT589946:JPZ589952 JZP589946:JZV589952 KJL589946:KJR589952 KTH589946:KTN589952 LDD589946:LDJ589952 LMZ589946:LNF589952 LWV589946:LXB589952 MGR589946:MGX589952 MQN589946:MQT589952 NAJ589946:NAP589952 NKF589946:NKL589952 NUB589946:NUH589952 ODX589946:OED589952 ONT589946:ONZ589952 OXP589946:OXV589952 PHL589946:PHR589952 PRH589946:PRN589952 QBD589946:QBJ589952 QKZ589946:QLF589952 QUV589946:QVB589952 RER589946:REX589952 RON589946:ROT589952 RYJ589946:RYP589952 SIF589946:SIL589952 SSB589946:SSH589952 TBX589946:TCD589952 TLT589946:TLZ589952 TVP589946:TVV589952 UFL589946:UFR589952 UPH589946:UPN589952 UZD589946:UZJ589952 VIZ589946:VJF589952 VSV589946:VTB589952 WCR589946:WCX589952 WMN589946:WMT589952 WWJ589946:WWP589952 AB655482:AH655488 JX655482:KD655488 TT655482:TZ655488 ADP655482:ADV655488 ANL655482:ANR655488 AXH655482:AXN655488 BHD655482:BHJ655488 BQZ655482:BRF655488 CAV655482:CBB655488 CKR655482:CKX655488 CUN655482:CUT655488 DEJ655482:DEP655488 DOF655482:DOL655488 DYB655482:DYH655488 EHX655482:EID655488 ERT655482:ERZ655488 FBP655482:FBV655488 FLL655482:FLR655488 FVH655482:FVN655488 GFD655482:GFJ655488 GOZ655482:GPF655488 GYV655482:GZB655488 HIR655482:HIX655488 HSN655482:HST655488 ICJ655482:ICP655488 IMF655482:IML655488 IWB655482:IWH655488 JFX655482:JGD655488 JPT655482:JPZ655488 JZP655482:JZV655488 KJL655482:KJR655488 KTH655482:KTN655488 LDD655482:LDJ655488 LMZ655482:LNF655488 LWV655482:LXB655488 MGR655482:MGX655488 MQN655482:MQT655488 NAJ655482:NAP655488 NKF655482:NKL655488 NUB655482:NUH655488 ODX655482:OED655488 ONT655482:ONZ655488 OXP655482:OXV655488 PHL655482:PHR655488 PRH655482:PRN655488 QBD655482:QBJ655488 QKZ655482:QLF655488 QUV655482:QVB655488 RER655482:REX655488 RON655482:ROT655488 RYJ655482:RYP655488 SIF655482:SIL655488 SSB655482:SSH655488 TBX655482:TCD655488 TLT655482:TLZ655488 TVP655482:TVV655488 UFL655482:UFR655488 UPH655482:UPN655488 UZD655482:UZJ655488 VIZ655482:VJF655488 VSV655482:VTB655488 WCR655482:WCX655488 WMN655482:WMT655488 WWJ655482:WWP655488 AB721018:AH721024 JX721018:KD721024 TT721018:TZ721024 ADP721018:ADV721024 ANL721018:ANR721024 AXH721018:AXN721024 BHD721018:BHJ721024 BQZ721018:BRF721024 CAV721018:CBB721024 CKR721018:CKX721024 CUN721018:CUT721024 DEJ721018:DEP721024 DOF721018:DOL721024 DYB721018:DYH721024 EHX721018:EID721024 ERT721018:ERZ721024 FBP721018:FBV721024 FLL721018:FLR721024 FVH721018:FVN721024 GFD721018:GFJ721024 GOZ721018:GPF721024 GYV721018:GZB721024 HIR721018:HIX721024 HSN721018:HST721024 ICJ721018:ICP721024 IMF721018:IML721024 IWB721018:IWH721024 JFX721018:JGD721024 JPT721018:JPZ721024 JZP721018:JZV721024 KJL721018:KJR721024 KTH721018:KTN721024 LDD721018:LDJ721024 LMZ721018:LNF721024 LWV721018:LXB721024 MGR721018:MGX721024 MQN721018:MQT721024 NAJ721018:NAP721024 NKF721018:NKL721024 NUB721018:NUH721024 ODX721018:OED721024 ONT721018:ONZ721024 OXP721018:OXV721024 PHL721018:PHR721024 PRH721018:PRN721024 QBD721018:QBJ721024 QKZ721018:QLF721024 QUV721018:QVB721024 RER721018:REX721024 RON721018:ROT721024 RYJ721018:RYP721024 SIF721018:SIL721024 SSB721018:SSH721024 TBX721018:TCD721024 TLT721018:TLZ721024 TVP721018:TVV721024 UFL721018:UFR721024 UPH721018:UPN721024 UZD721018:UZJ721024 VIZ721018:VJF721024 VSV721018:VTB721024 WCR721018:WCX721024 WMN721018:WMT721024 WWJ721018:WWP721024 AB786554:AH786560 JX786554:KD786560 TT786554:TZ786560 ADP786554:ADV786560 ANL786554:ANR786560 AXH786554:AXN786560 BHD786554:BHJ786560 BQZ786554:BRF786560 CAV786554:CBB786560 CKR786554:CKX786560 CUN786554:CUT786560 DEJ786554:DEP786560 DOF786554:DOL786560 DYB786554:DYH786560 EHX786554:EID786560 ERT786554:ERZ786560 FBP786554:FBV786560 FLL786554:FLR786560 FVH786554:FVN786560 GFD786554:GFJ786560 GOZ786554:GPF786560 GYV786554:GZB786560 HIR786554:HIX786560 HSN786554:HST786560 ICJ786554:ICP786560 IMF786554:IML786560 IWB786554:IWH786560 JFX786554:JGD786560 JPT786554:JPZ786560 JZP786554:JZV786560 KJL786554:KJR786560 KTH786554:KTN786560 LDD786554:LDJ786560 LMZ786554:LNF786560 LWV786554:LXB786560 MGR786554:MGX786560 MQN786554:MQT786560 NAJ786554:NAP786560 NKF786554:NKL786560 NUB786554:NUH786560 ODX786554:OED786560 ONT786554:ONZ786560 OXP786554:OXV786560 PHL786554:PHR786560 PRH786554:PRN786560 QBD786554:QBJ786560 QKZ786554:QLF786560 QUV786554:QVB786560 RER786554:REX786560 RON786554:ROT786560 RYJ786554:RYP786560 SIF786554:SIL786560 SSB786554:SSH786560 TBX786554:TCD786560 TLT786554:TLZ786560 TVP786554:TVV786560 UFL786554:UFR786560 UPH786554:UPN786560 UZD786554:UZJ786560 VIZ786554:VJF786560 VSV786554:VTB786560 WCR786554:WCX786560 WMN786554:WMT786560 WWJ786554:WWP786560 AB852090:AH852096 JX852090:KD852096 TT852090:TZ852096 ADP852090:ADV852096 ANL852090:ANR852096 AXH852090:AXN852096 BHD852090:BHJ852096 BQZ852090:BRF852096 CAV852090:CBB852096 CKR852090:CKX852096 CUN852090:CUT852096 DEJ852090:DEP852096 DOF852090:DOL852096 DYB852090:DYH852096 EHX852090:EID852096 ERT852090:ERZ852096 FBP852090:FBV852096 FLL852090:FLR852096 FVH852090:FVN852096 GFD852090:GFJ852096 GOZ852090:GPF852096 GYV852090:GZB852096 HIR852090:HIX852096 HSN852090:HST852096 ICJ852090:ICP852096 IMF852090:IML852096 IWB852090:IWH852096 JFX852090:JGD852096 JPT852090:JPZ852096 JZP852090:JZV852096 KJL852090:KJR852096 KTH852090:KTN852096 LDD852090:LDJ852096 LMZ852090:LNF852096 LWV852090:LXB852096 MGR852090:MGX852096 MQN852090:MQT852096 NAJ852090:NAP852096 NKF852090:NKL852096 NUB852090:NUH852096 ODX852090:OED852096 ONT852090:ONZ852096 OXP852090:OXV852096 PHL852090:PHR852096 PRH852090:PRN852096 QBD852090:QBJ852096 QKZ852090:QLF852096 QUV852090:QVB852096 RER852090:REX852096 RON852090:ROT852096 RYJ852090:RYP852096 SIF852090:SIL852096 SSB852090:SSH852096 TBX852090:TCD852096 TLT852090:TLZ852096 TVP852090:TVV852096 UFL852090:UFR852096 UPH852090:UPN852096 UZD852090:UZJ852096 VIZ852090:VJF852096 VSV852090:VTB852096 WCR852090:WCX852096 WMN852090:WMT852096 WWJ852090:WWP852096 AB917626:AH917632 JX917626:KD917632 TT917626:TZ917632 ADP917626:ADV917632 ANL917626:ANR917632 AXH917626:AXN917632 BHD917626:BHJ917632 BQZ917626:BRF917632 CAV917626:CBB917632 CKR917626:CKX917632 CUN917626:CUT917632 DEJ917626:DEP917632 DOF917626:DOL917632 DYB917626:DYH917632 EHX917626:EID917632 ERT917626:ERZ917632 FBP917626:FBV917632 FLL917626:FLR917632 FVH917626:FVN917632 GFD917626:GFJ917632 GOZ917626:GPF917632 GYV917626:GZB917632 HIR917626:HIX917632 HSN917626:HST917632 ICJ917626:ICP917632 IMF917626:IML917632 IWB917626:IWH917632 JFX917626:JGD917632 JPT917626:JPZ917632 JZP917626:JZV917632 KJL917626:KJR917632 KTH917626:KTN917632 LDD917626:LDJ917632 LMZ917626:LNF917632 LWV917626:LXB917632 MGR917626:MGX917632 MQN917626:MQT917632 NAJ917626:NAP917632 NKF917626:NKL917632 NUB917626:NUH917632 ODX917626:OED917632 ONT917626:ONZ917632 OXP917626:OXV917632 PHL917626:PHR917632 PRH917626:PRN917632 QBD917626:QBJ917632 QKZ917626:QLF917632 QUV917626:QVB917632 RER917626:REX917632 RON917626:ROT917632 RYJ917626:RYP917632 SIF917626:SIL917632 SSB917626:SSH917632 TBX917626:TCD917632 TLT917626:TLZ917632 TVP917626:TVV917632 UFL917626:UFR917632 UPH917626:UPN917632 UZD917626:UZJ917632 VIZ917626:VJF917632 VSV917626:VTB917632 WCR917626:WCX917632 WMN917626:WMT917632 WWJ917626:WWP917632 AB983162:AH983168 JX983162:KD983168 TT983162:TZ983168 ADP983162:ADV983168 ANL983162:ANR983168 AXH983162:AXN983168 BHD983162:BHJ983168 BQZ983162:BRF983168 CAV983162:CBB983168 CKR983162:CKX983168 CUN983162:CUT983168 DEJ983162:DEP983168 DOF983162:DOL983168 DYB983162:DYH983168 EHX983162:EID983168 ERT983162:ERZ983168 FBP983162:FBV983168 FLL983162:FLR983168 FVH983162:FVN983168 GFD983162:GFJ983168 GOZ983162:GPF983168 GYV983162:GZB983168 HIR983162:HIX983168 HSN983162:HST983168 ICJ983162:ICP983168 IMF983162:IML983168 IWB983162:IWH983168 JFX983162:JGD983168 JPT983162:JPZ983168 JZP983162:JZV983168 KJL983162:KJR983168 KTH983162:KTN983168 LDD983162:LDJ983168 LMZ983162:LNF983168 LWV983162:LXB983168 MGR983162:MGX983168 MQN983162:MQT983168 NAJ983162:NAP983168 NKF983162:NKL983168 NUB983162:NUH983168 ODX983162:OED983168 ONT983162:ONZ983168 OXP983162:OXV983168 PHL983162:PHR983168 PRH983162:PRN983168 QBD983162:QBJ983168 QKZ983162:QLF983168 QUV983162:QVB983168 RER983162:REX983168 RON983162:ROT983168 RYJ983162:RYP983168 SIF983162:SIL983168 SSB983162:SSH983168 TBX983162:TCD983168 TLT983162:TLZ983168 TVP983162:TVV983168 UFL983162:UFR983168 UPH983162:UPN983168 UZD983162:UZJ983168 VIZ983162:VJF983168 VSV983162:VTB983168 WCR983162:WCX983168 WMN983162:WMT983168" xr:uid="{7AD6BDBA-3A6D-4F26-AD94-19622658E692}">
      <formula1>8</formula1>
    </dataValidation>
    <dataValidation type="list" allowBlank="1" showInputMessage="1" showErrorMessage="1" sqref="U108:BD108" xr:uid="{92681417-CB0C-46D6-AAC3-50B85E0FEB3B}">
      <formula1>$BF$106:$BI$106</formula1>
    </dataValidation>
    <dataValidation type="list" allowBlank="1" showInputMessage="1" showErrorMessage="1" sqref="U109:BD109" xr:uid="{E6A66E57-2A9F-46D3-9B63-EE103159BC53}">
      <formula1>$BF$106:$BF$123</formula1>
    </dataValidation>
    <dataValidation type="date" operator="greaterThanOrEqual" allowBlank="1" showInputMessage="1" showErrorMessage="1" sqref="Y27:BD27" xr:uid="{7421C22D-A03A-4B0B-A110-EB8E16876D6B}">
      <formula1>Y22</formula1>
    </dataValidation>
    <dataValidation type="date" operator="lessThanOrEqual" allowBlank="1" showInputMessage="1" showErrorMessage="1" sqref="Y28:BD28" xr:uid="{A39D7EDD-E7DE-43FC-A53E-B9FCF35C8664}">
      <formula1>Y23</formula1>
    </dataValidation>
  </dataValidations>
  <pageMargins left="0.23622047244094491" right="0.23622047244094491" top="0.23622047244094491" bottom="0.31496062992125984" header="0" footer="0.15748031496062992"/>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248"/>
  <sheetViews>
    <sheetView view="pageBreakPreview" topLeftCell="A134" zoomScaleNormal="100" zoomScaleSheetLayoutView="100" workbookViewId="0">
      <selection activeCell="O11" sqref="O11:BD11"/>
    </sheetView>
  </sheetViews>
  <sheetFormatPr defaultColWidth="1.77734375" defaultRowHeight="13.8" x14ac:dyDescent="0.25"/>
  <cols>
    <col min="1" max="53" width="1.77734375" style="3"/>
    <col min="54" max="54" width="1.77734375" style="3" customWidth="1"/>
    <col min="55" max="55" width="1.77734375" style="3"/>
    <col min="56" max="56" width="1.5546875" style="3" customWidth="1"/>
    <col min="57" max="57" width="2" style="3" customWidth="1"/>
    <col min="58" max="60" width="5.21875" style="3" customWidth="1"/>
    <col min="61" max="61" width="27.21875" style="3" customWidth="1"/>
    <col min="62" max="62" width="28.21875" style="3" customWidth="1"/>
    <col min="63" max="63" width="16.21875" style="3" customWidth="1"/>
    <col min="64" max="64" width="1.77734375" style="3" customWidth="1"/>
    <col min="65" max="74" width="1.77734375" style="6" customWidth="1"/>
    <col min="75" max="75" width="1.77734375" style="3" customWidth="1"/>
    <col min="76" max="79" width="1.77734375" style="3"/>
    <col min="80" max="80" width="1.77734375" style="3" customWidth="1"/>
    <col min="81" max="97" width="1.77734375" style="3"/>
    <col min="98" max="98" width="1.77734375" style="3" customWidth="1"/>
    <col min="99" max="309" width="1.77734375" style="3"/>
    <col min="310" max="310" width="1.77734375" style="3" customWidth="1"/>
    <col min="311" max="311" width="1.77734375" style="3"/>
    <col min="312" max="312" width="1.5546875" style="3" customWidth="1"/>
    <col min="313" max="313" width="2" style="3" customWidth="1"/>
    <col min="314" max="319" width="0" style="3" hidden="1" customWidth="1"/>
    <col min="320" max="331" width="1.77734375" style="3" customWidth="1"/>
    <col min="332" max="335" width="1.77734375" style="3"/>
    <col min="336" max="336" width="1.77734375" style="3" customWidth="1"/>
    <col min="337" max="353" width="1.77734375" style="3"/>
    <col min="354" max="354" width="1.77734375" style="3" customWidth="1"/>
    <col min="355" max="565" width="1.77734375" style="3"/>
    <col min="566" max="566" width="1.77734375" style="3" customWidth="1"/>
    <col min="567" max="567" width="1.77734375" style="3"/>
    <col min="568" max="568" width="1.5546875" style="3" customWidth="1"/>
    <col min="569" max="569" width="2" style="3" customWidth="1"/>
    <col min="570" max="575" width="0" style="3" hidden="1" customWidth="1"/>
    <col min="576" max="587" width="1.77734375" style="3" customWidth="1"/>
    <col min="588" max="591" width="1.77734375" style="3"/>
    <col min="592" max="592" width="1.77734375" style="3" customWidth="1"/>
    <col min="593" max="609" width="1.77734375" style="3"/>
    <col min="610" max="610" width="1.77734375" style="3" customWidth="1"/>
    <col min="611" max="821" width="1.77734375" style="3"/>
    <col min="822" max="822" width="1.77734375" style="3" customWidth="1"/>
    <col min="823" max="823" width="1.77734375" style="3"/>
    <col min="824" max="824" width="1.5546875" style="3" customWidth="1"/>
    <col min="825" max="825" width="2" style="3" customWidth="1"/>
    <col min="826" max="831" width="0" style="3" hidden="1" customWidth="1"/>
    <col min="832" max="843" width="1.77734375" style="3" customWidth="1"/>
    <col min="844" max="847" width="1.77734375" style="3"/>
    <col min="848" max="848" width="1.77734375" style="3" customWidth="1"/>
    <col min="849" max="865" width="1.77734375" style="3"/>
    <col min="866" max="866" width="1.77734375" style="3" customWidth="1"/>
    <col min="867" max="1077" width="1.77734375" style="3"/>
    <col min="1078" max="1078" width="1.77734375" style="3" customWidth="1"/>
    <col min="1079" max="1079" width="1.77734375" style="3"/>
    <col min="1080" max="1080" width="1.5546875" style="3" customWidth="1"/>
    <col min="1081" max="1081" width="2" style="3" customWidth="1"/>
    <col min="1082" max="1087" width="0" style="3" hidden="1" customWidth="1"/>
    <col min="1088" max="1099" width="1.77734375" style="3" customWidth="1"/>
    <col min="1100" max="1103" width="1.77734375" style="3"/>
    <col min="1104" max="1104" width="1.77734375" style="3" customWidth="1"/>
    <col min="1105" max="1121" width="1.77734375" style="3"/>
    <col min="1122" max="1122" width="1.77734375" style="3" customWidth="1"/>
    <col min="1123" max="1333" width="1.77734375" style="3"/>
    <col min="1334" max="1334" width="1.77734375" style="3" customWidth="1"/>
    <col min="1335" max="1335" width="1.77734375" style="3"/>
    <col min="1336" max="1336" width="1.5546875" style="3" customWidth="1"/>
    <col min="1337" max="1337" width="2" style="3" customWidth="1"/>
    <col min="1338" max="1343" width="0" style="3" hidden="1" customWidth="1"/>
    <col min="1344" max="1355" width="1.77734375" style="3" customWidth="1"/>
    <col min="1356" max="1359" width="1.77734375" style="3"/>
    <col min="1360" max="1360" width="1.77734375" style="3" customWidth="1"/>
    <col min="1361" max="1377" width="1.77734375" style="3"/>
    <col min="1378" max="1378" width="1.77734375" style="3" customWidth="1"/>
    <col min="1379" max="1589" width="1.77734375" style="3"/>
    <col min="1590" max="1590" width="1.77734375" style="3" customWidth="1"/>
    <col min="1591" max="1591" width="1.77734375" style="3"/>
    <col min="1592" max="1592" width="1.5546875" style="3" customWidth="1"/>
    <col min="1593" max="1593" width="2" style="3" customWidth="1"/>
    <col min="1594" max="1599" width="0" style="3" hidden="1" customWidth="1"/>
    <col min="1600" max="1611" width="1.77734375" style="3" customWidth="1"/>
    <col min="1612" max="1615" width="1.77734375" style="3"/>
    <col min="1616" max="1616" width="1.77734375" style="3" customWidth="1"/>
    <col min="1617" max="1633" width="1.77734375" style="3"/>
    <col min="1634" max="1634" width="1.77734375" style="3" customWidth="1"/>
    <col min="1635" max="1845" width="1.77734375" style="3"/>
    <col min="1846" max="1846" width="1.77734375" style="3" customWidth="1"/>
    <col min="1847" max="1847" width="1.77734375" style="3"/>
    <col min="1848" max="1848" width="1.5546875" style="3" customWidth="1"/>
    <col min="1849" max="1849" width="2" style="3" customWidth="1"/>
    <col min="1850" max="1855" width="0" style="3" hidden="1" customWidth="1"/>
    <col min="1856" max="1867" width="1.77734375" style="3" customWidth="1"/>
    <col min="1868" max="1871" width="1.77734375" style="3"/>
    <col min="1872" max="1872" width="1.77734375" style="3" customWidth="1"/>
    <col min="1873" max="1889" width="1.77734375" style="3"/>
    <col min="1890" max="1890" width="1.77734375" style="3" customWidth="1"/>
    <col min="1891" max="2101" width="1.77734375" style="3"/>
    <col min="2102" max="2102" width="1.77734375" style="3" customWidth="1"/>
    <col min="2103" max="2103" width="1.77734375" style="3"/>
    <col min="2104" max="2104" width="1.5546875" style="3" customWidth="1"/>
    <col min="2105" max="2105" width="2" style="3" customWidth="1"/>
    <col min="2106" max="2111" width="0" style="3" hidden="1" customWidth="1"/>
    <col min="2112" max="2123" width="1.77734375" style="3" customWidth="1"/>
    <col min="2124" max="2127" width="1.77734375" style="3"/>
    <col min="2128" max="2128" width="1.77734375" style="3" customWidth="1"/>
    <col min="2129" max="2145" width="1.77734375" style="3"/>
    <col min="2146" max="2146" width="1.77734375" style="3" customWidth="1"/>
    <col min="2147" max="2357" width="1.77734375" style="3"/>
    <col min="2358" max="2358" width="1.77734375" style="3" customWidth="1"/>
    <col min="2359" max="2359" width="1.77734375" style="3"/>
    <col min="2360" max="2360" width="1.5546875" style="3" customWidth="1"/>
    <col min="2361" max="2361" width="2" style="3" customWidth="1"/>
    <col min="2362" max="2367" width="0" style="3" hidden="1" customWidth="1"/>
    <col min="2368" max="2379" width="1.77734375" style="3" customWidth="1"/>
    <col min="2380" max="2383" width="1.77734375" style="3"/>
    <col min="2384" max="2384" width="1.77734375" style="3" customWidth="1"/>
    <col min="2385" max="2401" width="1.77734375" style="3"/>
    <col min="2402" max="2402" width="1.77734375" style="3" customWidth="1"/>
    <col min="2403" max="2613" width="1.77734375" style="3"/>
    <col min="2614" max="2614" width="1.77734375" style="3" customWidth="1"/>
    <col min="2615" max="2615" width="1.77734375" style="3"/>
    <col min="2616" max="2616" width="1.5546875" style="3" customWidth="1"/>
    <col min="2617" max="2617" width="2" style="3" customWidth="1"/>
    <col min="2618" max="2623" width="0" style="3" hidden="1" customWidth="1"/>
    <col min="2624" max="2635" width="1.77734375" style="3" customWidth="1"/>
    <col min="2636" max="2639" width="1.77734375" style="3"/>
    <col min="2640" max="2640" width="1.77734375" style="3" customWidth="1"/>
    <col min="2641" max="2657" width="1.77734375" style="3"/>
    <col min="2658" max="2658" width="1.77734375" style="3" customWidth="1"/>
    <col min="2659" max="2869" width="1.77734375" style="3"/>
    <col min="2870" max="2870" width="1.77734375" style="3" customWidth="1"/>
    <col min="2871" max="2871" width="1.77734375" style="3"/>
    <col min="2872" max="2872" width="1.5546875" style="3" customWidth="1"/>
    <col min="2873" max="2873" width="2" style="3" customWidth="1"/>
    <col min="2874" max="2879" width="0" style="3" hidden="1" customWidth="1"/>
    <col min="2880" max="2891" width="1.77734375" style="3" customWidth="1"/>
    <col min="2892" max="2895" width="1.77734375" style="3"/>
    <col min="2896" max="2896" width="1.77734375" style="3" customWidth="1"/>
    <col min="2897" max="2913" width="1.77734375" style="3"/>
    <col min="2914" max="2914" width="1.77734375" style="3" customWidth="1"/>
    <col min="2915" max="3125" width="1.77734375" style="3"/>
    <col min="3126" max="3126" width="1.77734375" style="3" customWidth="1"/>
    <col min="3127" max="3127" width="1.77734375" style="3"/>
    <col min="3128" max="3128" width="1.5546875" style="3" customWidth="1"/>
    <col min="3129" max="3129" width="2" style="3" customWidth="1"/>
    <col min="3130" max="3135" width="0" style="3" hidden="1" customWidth="1"/>
    <col min="3136" max="3147" width="1.77734375" style="3" customWidth="1"/>
    <col min="3148" max="3151" width="1.77734375" style="3"/>
    <col min="3152" max="3152" width="1.77734375" style="3" customWidth="1"/>
    <col min="3153" max="3169" width="1.77734375" style="3"/>
    <col min="3170" max="3170" width="1.77734375" style="3" customWidth="1"/>
    <col min="3171" max="3381" width="1.77734375" style="3"/>
    <col min="3382" max="3382" width="1.77734375" style="3" customWidth="1"/>
    <col min="3383" max="3383" width="1.77734375" style="3"/>
    <col min="3384" max="3384" width="1.5546875" style="3" customWidth="1"/>
    <col min="3385" max="3385" width="2" style="3" customWidth="1"/>
    <col min="3386" max="3391" width="0" style="3" hidden="1" customWidth="1"/>
    <col min="3392" max="3403" width="1.77734375" style="3" customWidth="1"/>
    <col min="3404" max="3407" width="1.77734375" style="3"/>
    <col min="3408" max="3408" width="1.77734375" style="3" customWidth="1"/>
    <col min="3409" max="3425" width="1.77734375" style="3"/>
    <col min="3426" max="3426" width="1.77734375" style="3" customWidth="1"/>
    <col min="3427" max="3637" width="1.77734375" style="3"/>
    <col min="3638" max="3638" width="1.77734375" style="3" customWidth="1"/>
    <col min="3639" max="3639" width="1.77734375" style="3"/>
    <col min="3640" max="3640" width="1.5546875" style="3" customWidth="1"/>
    <col min="3641" max="3641" width="2" style="3" customWidth="1"/>
    <col min="3642" max="3647" width="0" style="3" hidden="1" customWidth="1"/>
    <col min="3648" max="3659" width="1.77734375" style="3" customWidth="1"/>
    <col min="3660" max="3663" width="1.77734375" style="3"/>
    <col min="3664" max="3664" width="1.77734375" style="3" customWidth="1"/>
    <col min="3665" max="3681" width="1.77734375" style="3"/>
    <col min="3682" max="3682" width="1.77734375" style="3" customWidth="1"/>
    <col min="3683" max="3893" width="1.77734375" style="3"/>
    <col min="3894" max="3894" width="1.77734375" style="3" customWidth="1"/>
    <col min="3895" max="3895" width="1.77734375" style="3"/>
    <col min="3896" max="3896" width="1.5546875" style="3" customWidth="1"/>
    <col min="3897" max="3897" width="2" style="3" customWidth="1"/>
    <col min="3898" max="3903" width="0" style="3" hidden="1" customWidth="1"/>
    <col min="3904" max="3915" width="1.77734375" style="3" customWidth="1"/>
    <col min="3916" max="3919" width="1.77734375" style="3"/>
    <col min="3920" max="3920" width="1.77734375" style="3" customWidth="1"/>
    <col min="3921" max="3937" width="1.77734375" style="3"/>
    <col min="3938" max="3938" width="1.77734375" style="3" customWidth="1"/>
    <col min="3939" max="4149" width="1.77734375" style="3"/>
    <col min="4150" max="4150" width="1.77734375" style="3" customWidth="1"/>
    <col min="4151" max="4151" width="1.77734375" style="3"/>
    <col min="4152" max="4152" width="1.5546875" style="3" customWidth="1"/>
    <col min="4153" max="4153" width="2" style="3" customWidth="1"/>
    <col min="4154" max="4159" width="0" style="3" hidden="1" customWidth="1"/>
    <col min="4160" max="4171" width="1.77734375" style="3" customWidth="1"/>
    <col min="4172" max="4175" width="1.77734375" style="3"/>
    <col min="4176" max="4176" width="1.77734375" style="3" customWidth="1"/>
    <col min="4177" max="4193" width="1.77734375" style="3"/>
    <col min="4194" max="4194" width="1.77734375" style="3" customWidth="1"/>
    <col min="4195" max="4405" width="1.77734375" style="3"/>
    <col min="4406" max="4406" width="1.77734375" style="3" customWidth="1"/>
    <col min="4407" max="4407" width="1.77734375" style="3"/>
    <col min="4408" max="4408" width="1.5546875" style="3" customWidth="1"/>
    <col min="4409" max="4409" width="2" style="3" customWidth="1"/>
    <col min="4410" max="4415" width="0" style="3" hidden="1" customWidth="1"/>
    <col min="4416" max="4427" width="1.77734375" style="3" customWidth="1"/>
    <col min="4428" max="4431" width="1.77734375" style="3"/>
    <col min="4432" max="4432" width="1.77734375" style="3" customWidth="1"/>
    <col min="4433" max="4449" width="1.77734375" style="3"/>
    <col min="4450" max="4450" width="1.77734375" style="3" customWidth="1"/>
    <col min="4451" max="4661" width="1.77734375" style="3"/>
    <col min="4662" max="4662" width="1.77734375" style="3" customWidth="1"/>
    <col min="4663" max="4663" width="1.77734375" style="3"/>
    <col min="4664" max="4664" width="1.5546875" style="3" customWidth="1"/>
    <col min="4665" max="4665" width="2" style="3" customWidth="1"/>
    <col min="4666" max="4671" width="0" style="3" hidden="1" customWidth="1"/>
    <col min="4672" max="4683" width="1.77734375" style="3" customWidth="1"/>
    <col min="4684" max="4687" width="1.77734375" style="3"/>
    <col min="4688" max="4688" width="1.77734375" style="3" customWidth="1"/>
    <col min="4689" max="4705" width="1.77734375" style="3"/>
    <col min="4706" max="4706" width="1.77734375" style="3" customWidth="1"/>
    <col min="4707" max="4917" width="1.77734375" style="3"/>
    <col min="4918" max="4918" width="1.77734375" style="3" customWidth="1"/>
    <col min="4919" max="4919" width="1.77734375" style="3"/>
    <col min="4920" max="4920" width="1.5546875" style="3" customWidth="1"/>
    <col min="4921" max="4921" width="2" style="3" customWidth="1"/>
    <col min="4922" max="4927" width="0" style="3" hidden="1" customWidth="1"/>
    <col min="4928" max="4939" width="1.77734375" style="3" customWidth="1"/>
    <col min="4940" max="4943" width="1.77734375" style="3"/>
    <col min="4944" max="4944" width="1.77734375" style="3" customWidth="1"/>
    <col min="4945" max="4961" width="1.77734375" style="3"/>
    <col min="4962" max="4962" width="1.77734375" style="3" customWidth="1"/>
    <col min="4963" max="5173" width="1.77734375" style="3"/>
    <col min="5174" max="5174" width="1.77734375" style="3" customWidth="1"/>
    <col min="5175" max="5175" width="1.77734375" style="3"/>
    <col min="5176" max="5176" width="1.5546875" style="3" customWidth="1"/>
    <col min="5177" max="5177" width="2" style="3" customWidth="1"/>
    <col min="5178" max="5183" width="0" style="3" hidden="1" customWidth="1"/>
    <col min="5184" max="5195" width="1.77734375" style="3" customWidth="1"/>
    <col min="5196" max="5199" width="1.77734375" style="3"/>
    <col min="5200" max="5200" width="1.77734375" style="3" customWidth="1"/>
    <col min="5201" max="5217" width="1.77734375" style="3"/>
    <col min="5218" max="5218" width="1.77734375" style="3" customWidth="1"/>
    <col min="5219" max="5429" width="1.77734375" style="3"/>
    <col min="5430" max="5430" width="1.77734375" style="3" customWidth="1"/>
    <col min="5431" max="5431" width="1.77734375" style="3"/>
    <col min="5432" max="5432" width="1.5546875" style="3" customWidth="1"/>
    <col min="5433" max="5433" width="2" style="3" customWidth="1"/>
    <col min="5434" max="5439" width="0" style="3" hidden="1" customWidth="1"/>
    <col min="5440" max="5451" width="1.77734375" style="3" customWidth="1"/>
    <col min="5452" max="5455" width="1.77734375" style="3"/>
    <col min="5456" max="5456" width="1.77734375" style="3" customWidth="1"/>
    <col min="5457" max="5473" width="1.77734375" style="3"/>
    <col min="5474" max="5474" width="1.77734375" style="3" customWidth="1"/>
    <col min="5475" max="5685" width="1.77734375" style="3"/>
    <col min="5686" max="5686" width="1.77734375" style="3" customWidth="1"/>
    <col min="5687" max="5687" width="1.77734375" style="3"/>
    <col min="5688" max="5688" width="1.5546875" style="3" customWidth="1"/>
    <col min="5689" max="5689" width="2" style="3" customWidth="1"/>
    <col min="5690" max="5695" width="0" style="3" hidden="1" customWidth="1"/>
    <col min="5696" max="5707" width="1.77734375" style="3" customWidth="1"/>
    <col min="5708" max="5711" width="1.77734375" style="3"/>
    <col min="5712" max="5712" width="1.77734375" style="3" customWidth="1"/>
    <col min="5713" max="5729" width="1.77734375" style="3"/>
    <col min="5730" max="5730" width="1.77734375" style="3" customWidth="1"/>
    <col min="5731" max="5941" width="1.77734375" style="3"/>
    <col min="5942" max="5942" width="1.77734375" style="3" customWidth="1"/>
    <col min="5943" max="5943" width="1.77734375" style="3"/>
    <col min="5944" max="5944" width="1.5546875" style="3" customWidth="1"/>
    <col min="5945" max="5945" width="2" style="3" customWidth="1"/>
    <col min="5946" max="5951" width="0" style="3" hidden="1" customWidth="1"/>
    <col min="5952" max="5963" width="1.77734375" style="3" customWidth="1"/>
    <col min="5964" max="5967" width="1.77734375" style="3"/>
    <col min="5968" max="5968" width="1.77734375" style="3" customWidth="1"/>
    <col min="5969" max="5985" width="1.77734375" style="3"/>
    <col min="5986" max="5986" width="1.77734375" style="3" customWidth="1"/>
    <col min="5987" max="6197" width="1.77734375" style="3"/>
    <col min="6198" max="6198" width="1.77734375" style="3" customWidth="1"/>
    <col min="6199" max="6199" width="1.77734375" style="3"/>
    <col min="6200" max="6200" width="1.5546875" style="3" customWidth="1"/>
    <col min="6201" max="6201" width="2" style="3" customWidth="1"/>
    <col min="6202" max="6207" width="0" style="3" hidden="1" customWidth="1"/>
    <col min="6208" max="6219" width="1.77734375" style="3" customWidth="1"/>
    <col min="6220" max="6223" width="1.77734375" style="3"/>
    <col min="6224" max="6224" width="1.77734375" style="3" customWidth="1"/>
    <col min="6225" max="6241" width="1.77734375" style="3"/>
    <col min="6242" max="6242" width="1.77734375" style="3" customWidth="1"/>
    <col min="6243" max="6453" width="1.77734375" style="3"/>
    <col min="6454" max="6454" width="1.77734375" style="3" customWidth="1"/>
    <col min="6455" max="6455" width="1.77734375" style="3"/>
    <col min="6456" max="6456" width="1.5546875" style="3" customWidth="1"/>
    <col min="6457" max="6457" width="2" style="3" customWidth="1"/>
    <col min="6458" max="6463" width="0" style="3" hidden="1" customWidth="1"/>
    <col min="6464" max="6475" width="1.77734375" style="3" customWidth="1"/>
    <col min="6476" max="6479" width="1.77734375" style="3"/>
    <col min="6480" max="6480" width="1.77734375" style="3" customWidth="1"/>
    <col min="6481" max="6497" width="1.77734375" style="3"/>
    <col min="6498" max="6498" width="1.77734375" style="3" customWidth="1"/>
    <col min="6499" max="6709" width="1.77734375" style="3"/>
    <col min="6710" max="6710" width="1.77734375" style="3" customWidth="1"/>
    <col min="6711" max="6711" width="1.77734375" style="3"/>
    <col min="6712" max="6712" width="1.5546875" style="3" customWidth="1"/>
    <col min="6713" max="6713" width="2" style="3" customWidth="1"/>
    <col min="6714" max="6719" width="0" style="3" hidden="1" customWidth="1"/>
    <col min="6720" max="6731" width="1.77734375" style="3" customWidth="1"/>
    <col min="6732" max="6735" width="1.77734375" style="3"/>
    <col min="6736" max="6736" width="1.77734375" style="3" customWidth="1"/>
    <col min="6737" max="6753" width="1.77734375" style="3"/>
    <col min="6754" max="6754" width="1.77734375" style="3" customWidth="1"/>
    <col min="6755" max="6965" width="1.77734375" style="3"/>
    <col min="6966" max="6966" width="1.77734375" style="3" customWidth="1"/>
    <col min="6967" max="6967" width="1.77734375" style="3"/>
    <col min="6968" max="6968" width="1.5546875" style="3" customWidth="1"/>
    <col min="6969" max="6969" width="2" style="3" customWidth="1"/>
    <col min="6970" max="6975" width="0" style="3" hidden="1" customWidth="1"/>
    <col min="6976" max="6987" width="1.77734375" style="3" customWidth="1"/>
    <col min="6988" max="6991" width="1.77734375" style="3"/>
    <col min="6992" max="6992" width="1.77734375" style="3" customWidth="1"/>
    <col min="6993" max="7009" width="1.77734375" style="3"/>
    <col min="7010" max="7010" width="1.77734375" style="3" customWidth="1"/>
    <col min="7011" max="7221" width="1.77734375" style="3"/>
    <col min="7222" max="7222" width="1.77734375" style="3" customWidth="1"/>
    <col min="7223" max="7223" width="1.77734375" style="3"/>
    <col min="7224" max="7224" width="1.5546875" style="3" customWidth="1"/>
    <col min="7225" max="7225" width="2" style="3" customWidth="1"/>
    <col min="7226" max="7231" width="0" style="3" hidden="1" customWidth="1"/>
    <col min="7232" max="7243" width="1.77734375" style="3" customWidth="1"/>
    <col min="7244" max="7247" width="1.77734375" style="3"/>
    <col min="7248" max="7248" width="1.77734375" style="3" customWidth="1"/>
    <col min="7249" max="7265" width="1.77734375" style="3"/>
    <col min="7266" max="7266" width="1.77734375" style="3" customWidth="1"/>
    <col min="7267" max="7477" width="1.77734375" style="3"/>
    <col min="7478" max="7478" width="1.77734375" style="3" customWidth="1"/>
    <col min="7479" max="7479" width="1.77734375" style="3"/>
    <col min="7480" max="7480" width="1.5546875" style="3" customWidth="1"/>
    <col min="7481" max="7481" width="2" style="3" customWidth="1"/>
    <col min="7482" max="7487" width="0" style="3" hidden="1" customWidth="1"/>
    <col min="7488" max="7499" width="1.77734375" style="3" customWidth="1"/>
    <col min="7500" max="7503" width="1.77734375" style="3"/>
    <col min="7504" max="7504" width="1.77734375" style="3" customWidth="1"/>
    <col min="7505" max="7521" width="1.77734375" style="3"/>
    <col min="7522" max="7522" width="1.77734375" style="3" customWidth="1"/>
    <col min="7523" max="7733" width="1.77734375" style="3"/>
    <col min="7734" max="7734" width="1.77734375" style="3" customWidth="1"/>
    <col min="7735" max="7735" width="1.77734375" style="3"/>
    <col min="7736" max="7736" width="1.5546875" style="3" customWidth="1"/>
    <col min="7737" max="7737" width="2" style="3" customWidth="1"/>
    <col min="7738" max="7743" width="0" style="3" hidden="1" customWidth="1"/>
    <col min="7744" max="7755" width="1.77734375" style="3" customWidth="1"/>
    <col min="7756" max="7759" width="1.77734375" style="3"/>
    <col min="7760" max="7760" width="1.77734375" style="3" customWidth="1"/>
    <col min="7761" max="7777" width="1.77734375" style="3"/>
    <col min="7778" max="7778" width="1.77734375" style="3" customWidth="1"/>
    <col min="7779" max="7989" width="1.77734375" style="3"/>
    <col min="7990" max="7990" width="1.77734375" style="3" customWidth="1"/>
    <col min="7991" max="7991" width="1.77734375" style="3"/>
    <col min="7992" max="7992" width="1.5546875" style="3" customWidth="1"/>
    <col min="7993" max="7993" width="2" style="3" customWidth="1"/>
    <col min="7994" max="7999" width="0" style="3" hidden="1" customWidth="1"/>
    <col min="8000" max="8011" width="1.77734375" style="3" customWidth="1"/>
    <col min="8012" max="8015" width="1.77734375" style="3"/>
    <col min="8016" max="8016" width="1.77734375" style="3" customWidth="1"/>
    <col min="8017" max="8033" width="1.77734375" style="3"/>
    <col min="8034" max="8034" width="1.77734375" style="3" customWidth="1"/>
    <col min="8035" max="8245" width="1.77734375" style="3"/>
    <col min="8246" max="8246" width="1.77734375" style="3" customWidth="1"/>
    <col min="8247" max="8247" width="1.77734375" style="3"/>
    <col min="8248" max="8248" width="1.5546875" style="3" customWidth="1"/>
    <col min="8249" max="8249" width="2" style="3" customWidth="1"/>
    <col min="8250" max="8255" width="0" style="3" hidden="1" customWidth="1"/>
    <col min="8256" max="8267" width="1.77734375" style="3" customWidth="1"/>
    <col min="8268" max="8271" width="1.77734375" style="3"/>
    <col min="8272" max="8272" width="1.77734375" style="3" customWidth="1"/>
    <col min="8273" max="8289" width="1.77734375" style="3"/>
    <col min="8290" max="8290" width="1.77734375" style="3" customWidth="1"/>
    <col min="8291" max="8501" width="1.77734375" style="3"/>
    <col min="8502" max="8502" width="1.77734375" style="3" customWidth="1"/>
    <col min="8503" max="8503" width="1.77734375" style="3"/>
    <col min="8504" max="8504" width="1.5546875" style="3" customWidth="1"/>
    <col min="8505" max="8505" width="2" style="3" customWidth="1"/>
    <col min="8506" max="8511" width="0" style="3" hidden="1" customWidth="1"/>
    <col min="8512" max="8523" width="1.77734375" style="3" customWidth="1"/>
    <col min="8524" max="8527" width="1.77734375" style="3"/>
    <col min="8528" max="8528" width="1.77734375" style="3" customWidth="1"/>
    <col min="8529" max="8545" width="1.77734375" style="3"/>
    <col min="8546" max="8546" width="1.77734375" style="3" customWidth="1"/>
    <col min="8547" max="8757" width="1.77734375" style="3"/>
    <col min="8758" max="8758" width="1.77734375" style="3" customWidth="1"/>
    <col min="8759" max="8759" width="1.77734375" style="3"/>
    <col min="8760" max="8760" width="1.5546875" style="3" customWidth="1"/>
    <col min="8761" max="8761" width="2" style="3" customWidth="1"/>
    <col min="8762" max="8767" width="0" style="3" hidden="1" customWidth="1"/>
    <col min="8768" max="8779" width="1.77734375" style="3" customWidth="1"/>
    <col min="8780" max="8783" width="1.77734375" style="3"/>
    <col min="8784" max="8784" width="1.77734375" style="3" customWidth="1"/>
    <col min="8785" max="8801" width="1.77734375" style="3"/>
    <col min="8802" max="8802" width="1.77734375" style="3" customWidth="1"/>
    <col min="8803" max="9013" width="1.77734375" style="3"/>
    <col min="9014" max="9014" width="1.77734375" style="3" customWidth="1"/>
    <col min="9015" max="9015" width="1.77734375" style="3"/>
    <col min="9016" max="9016" width="1.5546875" style="3" customWidth="1"/>
    <col min="9017" max="9017" width="2" style="3" customWidth="1"/>
    <col min="9018" max="9023" width="0" style="3" hidden="1" customWidth="1"/>
    <col min="9024" max="9035" width="1.77734375" style="3" customWidth="1"/>
    <col min="9036" max="9039" width="1.77734375" style="3"/>
    <col min="9040" max="9040" width="1.77734375" style="3" customWidth="1"/>
    <col min="9041" max="9057" width="1.77734375" style="3"/>
    <col min="9058" max="9058" width="1.77734375" style="3" customWidth="1"/>
    <col min="9059" max="9269" width="1.77734375" style="3"/>
    <col min="9270" max="9270" width="1.77734375" style="3" customWidth="1"/>
    <col min="9271" max="9271" width="1.77734375" style="3"/>
    <col min="9272" max="9272" width="1.5546875" style="3" customWidth="1"/>
    <col min="9273" max="9273" width="2" style="3" customWidth="1"/>
    <col min="9274" max="9279" width="0" style="3" hidden="1" customWidth="1"/>
    <col min="9280" max="9291" width="1.77734375" style="3" customWidth="1"/>
    <col min="9292" max="9295" width="1.77734375" style="3"/>
    <col min="9296" max="9296" width="1.77734375" style="3" customWidth="1"/>
    <col min="9297" max="9313" width="1.77734375" style="3"/>
    <col min="9314" max="9314" width="1.77734375" style="3" customWidth="1"/>
    <col min="9315" max="9525" width="1.77734375" style="3"/>
    <col min="9526" max="9526" width="1.77734375" style="3" customWidth="1"/>
    <col min="9527" max="9527" width="1.77734375" style="3"/>
    <col min="9528" max="9528" width="1.5546875" style="3" customWidth="1"/>
    <col min="9529" max="9529" width="2" style="3" customWidth="1"/>
    <col min="9530" max="9535" width="0" style="3" hidden="1" customWidth="1"/>
    <col min="9536" max="9547" width="1.77734375" style="3" customWidth="1"/>
    <col min="9548" max="9551" width="1.77734375" style="3"/>
    <col min="9552" max="9552" width="1.77734375" style="3" customWidth="1"/>
    <col min="9553" max="9569" width="1.77734375" style="3"/>
    <col min="9570" max="9570" width="1.77734375" style="3" customWidth="1"/>
    <col min="9571" max="9781" width="1.77734375" style="3"/>
    <col min="9782" max="9782" width="1.77734375" style="3" customWidth="1"/>
    <col min="9783" max="9783" width="1.77734375" style="3"/>
    <col min="9784" max="9784" width="1.5546875" style="3" customWidth="1"/>
    <col min="9785" max="9785" width="2" style="3" customWidth="1"/>
    <col min="9786" max="9791" width="0" style="3" hidden="1" customWidth="1"/>
    <col min="9792" max="9803" width="1.77734375" style="3" customWidth="1"/>
    <col min="9804" max="9807" width="1.77734375" style="3"/>
    <col min="9808" max="9808" width="1.77734375" style="3" customWidth="1"/>
    <col min="9809" max="9825" width="1.77734375" style="3"/>
    <col min="9826" max="9826" width="1.77734375" style="3" customWidth="1"/>
    <col min="9827" max="10037" width="1.77734375" style="3"/>
    <col min="10038" max="10038" width="1.77734375" style="3" customWidth="1"/>
    <col min="10039" max="10039" width="1.77734375" style="3"/>
    <col min="10040" max="10040" width="1.5546875" style="3" customWidth="1"/>
    <col min="10041" max="10041" width="2" style="3" customWidth="1"/>
    <col min="10042" max="10047" width="0" style="3" hidden="1" customWidth="1"/>
    <col min="10048" max="10059" width="1.77734375" style="3" customWidth="1"/>
    <col min="10060" max="10063" width="1.77734375" style="3"/>
    <col min="10064" max="10064" width="1.77734375" style="3" customWidth="1"/>
    <col min="10065" max="10081" width="1.77734375" style="3"/>
    <col min="10082" max="10082" width="1.77734375" style="3" customWidth="1"/>
    <col min="10083" max="10293" width="1.77734375" style="3"/>
    <col min="10294" max="10294" width="1.77734375" style="3" customWidth="1"/>
    <col min="10295" max="10295" width="1.77734375" style="3"/>
    <col min="10296" max="10296" width="1.5546875" style="3" customWidth="1"/>
    <col min="10297" max="10297" width="2" style="3" customWidth="1"/>
    <col min="10298" max="10303" width="0" style="3" hidden="1" customWidth="1"/>
    <col min="10304" max="10315" width="1.77734375" style="3" customWidth="1"/>
    <col min="10316" max="10319" width="1.77734375" style="3"/>
    <col min="10320" max="10320" width="1.77734375" style="3" customWidth="1"/>
    <col min="10321" max="10337" width="1.77734375" style="3"/>
    <col min="10338" max="10338" width="1.77734375" style="3" customWidth="1"/>
    <col min="10339" max="10549" width="1.77734375" style="3"/>
    <col min="10550" max="10550" width="1.77734375" style="3" customWidth="1"/>
    <col min="10551" max="10551" width="1.77734375" style="3"/>
    <col min="10552" max="10552" width="1.5546875" style="3" customWidth="1"/>
    <col min="10553" max="10553" width="2" style="3" customWidth="1"/>
    <col min="10554" max="10559" width="0" style="3" hidden="1" customWidth="1"/>
    <col min="10560" max="10571" width="1.77734375" style="3" customWidth="1"/>
    <col min="10572" max="10575" width="1.77734375" style="3"/>
    <col min="10576" max="10576" width="1.77734375" style="3" customWidth="1"/>
    <col min="10577" max="10593" width="1.77734375" style="3"/>
    <col min="10594" max="10594" width="1.77734375" style="3" customWidth="1"/>
    <col min="10595" max="10805" width="1.77734375" style="3"/>
    <col min="10806" max="10806" width="1.77734375" style="3" customWidth="1"/>
    <col min="10807" max="10807" width="1.77734375" style="3"/>
    <col min="10808" max="10808" width="1.5546875" style="3" customWidth="1"/>
    <col min="10809" max="10809" width="2" style="3" customWidth="1"/>
    <col min="10810" max="10815" width="0" style="3" hidden="1" customWidth="1"/>
    <col min="10816" max="10827" width="1.77734375" style="3" customWidth="1"/>
    <col min="10828" max="10831" width="1.77734375" style="3"/>
    <col min="10832" max="10832" width="1.77734375" style="3" customWidth="1"/>
    <col min="10833" max="10849" width="1.77734375" style="3"/>
    <col min="10850" max="10850" width="1.77734375" style="3" customWidth="1"/>
    <col min="10851" max="11061" width="1.77734375" style="3"/>
    <col min="11062" max="11062" width="1.77734375" style="3" customWidth="1"/>
    <col min="11063" max="11063" width="1.77734375" style="3"/>
    <col min="11064" max="11064" width="1.5546875" style="3" customWidth="1"/>
    <col min="11065" max="11065" width="2" style="3" customWidth="1"/>
    <col min="11066" max="11071" width="0" style="3" hidden="1" customWidth="1"/>
    <col min="11072" max="11083" width="1.77734375" style="3" customWidth="1"/>
    <col min="11084" max="11087" width="1.77734375" style="3"/>
    <col min="11088" max="11088" width="1.77734375" style="3" customWidth="1"/>
    <col min="11089" max="11105" width="1.77734375" style="3"/>
    <col min="11106" max="11106" width="1.77734375" style="3" customWidth="1"/>
    <col min="11107" max="11317" width="1.77734375" style="3"/>
    <col min="11318" max="11318" width="1.77734375" style="3" customWidth="1"/>
    <col min="11319" max="11319" width="1.77734375" style="3"/>
    <col min="11320" max="11320" width="1.5546875" style="3" customWidth="1"/>
    <col min="11321" max="11321" width="2" style="3" customWidth="1"/>
    <col min="11322" max="11327" width="0" style="3" hidden="1" customWidth="1"/>
    <col min="11328" max="11339" width="1.77734375" style="3" customWidth="1"/>
    <col min="11340" max="11343" width="1.77734375" style="3"/>
    <col min="11344" max="11344" width="1.77734375" style="3" customWidth="1"/>
    <col min="11345" max="11361" width="1.77734375" style="3"/>
    <col min="11362" max="11362" width="1.77734375" style="3" customWidth="1"/>
    <col min="11363" max="11573" width="1.77734375" style="3"/>
    <col min="11574" max="11574" width="1.77734375" style="3" customWidth="1"/>
    <col min="11575" max="11575" width="1.77734375" style="3"/>
    <col min="11576" max="11576" width="1.5546875" style="3" customWidth="1"/>
    <col min="11577" max="11577" width="2" style="3" customWidth="1"/>
    <col min="11578" max="11583" width="0" style="3" hidden="1" customWidth="1"/>
    <col min="11584" max="11595" width="1.77734375" style="3" customWidth="1"/>
    <col min="11596" max="11599" width="1.77734375" style="3"/>
    <col min="11600" max="11600" width="1.77734375" style="3" customWidth="1"/>
    <col min="11601" max="11617" width="1.77734375" style="3"/>
    <col min="11618" max="11618" width="1.77734375" style="3" customWidth="1"/>
    <col min="11619" max="11829" width="1.77734375" style="3"/>
    <col min="11830" max="11830" width="1.77734375" style="3" customWidth="1"/>
    <col min="11831" max="11831" width="1.77734375" style="3"/>
    <col min="11832" max="11832" width="1.5546875" style="3" customWidth="1"/>
    <col min="11833" max="11833" width="2" style="3" customWidth="1"/>
    <col min="11834" max="11839" width="0" style="3" hidden="1" customWidth="1"/>
    <col min="11840" max="11851" width="1.77734375" style="3" customWidth="1"/>
    <col min="11852" max="11855" width="1.77734375" style="3"/>
    <col min="11856" max="11856" width="1.77734375" style="3" customWidth="1"/>
    <col min="11857" max="11873" width="1.77734375" style="3"/>
    <col min="11874" max="11874" width="1.77734375" style="3" customWidth="1"/>
    <col min="11875" max="12085" width="1.77734375" style="3"/>
    <col min="12086" max="12086" width="1.77734375" style="3" customWidth="1"/>
    <col min="12087" max="12087" width="1.77734375" style="3"/>
    <col min="12088" max="12088" width="1.5546875" style="3" customWidth="1"/>
    <col min="12089" max="12089" width="2" style="3" customWidth="1"/>
    <col min="12090" max="12095" width="0" style="3" hidden="1" customWidth="1"/>
    <col min="12096" max="12107" width="1.77734375" style="3" customWidth="1"/>
    <col min="12108" max="12111" width="1.77734375" style="3"/>
    <col min="12112" max="12112" width="1.77734375" style="3" customWidth="1"/>
    <col min="12113" max="12129" width="1.77734375" style="3"/>
    <col min="12130" max="12130" width="1.77734375" style="3" customWidth="1"/>
    <col min="12131" max="12341" width="1.77734375" style="3"/>
    <col min="12342" max="12342" width="1.77734375" style="3" customWidth="1"/>
    <col min="12343" max="12343" width="1.77734375" style="3"/>
    <col min="12344" max="12344" width="1.5546875" style="3" customWidth="1"/>
    <col min="12345" max="12345" width="2" style="3" customWidth="1"/>
    <col min="12346" max="12351" width="0" style="3" hidden="1" customWidth="1"/>
    <col min="12352" max="12363" width="1.77734375" style="3" customWidth="1"/>
    <col min="12364" max="12367" width="1.77734375" style="3"/>
    <col min="12368" max="12368" width="1.77734375" style="3" customWidth="1"/>
    <col min="12369" max="12385" width="1.77734375" style="3"/>
    <col min="12386" max="12386" width="1.77734375" style="3" customWidth="1"/>
    <col min="12387" max="12597" width="1.77734375" style="3"/>
    <col min="12598" max="12598" width="1.77734375" style="3" customWidth="1"/>
    <col min="12599" max="12599" width="1.77734375" style="3"/>
    <col min="12600" max="12600" width="1.5546875" style="3" customWidth="1"/>
    <col min="12601" max="12601" width="2" style="3" customWidth="1"/>
    <col min="12602" max="12607" width="0" style="3" hidden="1" customWidth="1"/>
    <col min="12608" max="12619" width="1.77734375" style="3" customWidth="1"/>
    <col min="12620" max="12623" width="1.77734375" style="3"/>
    <col min="12624" max="12624" width="1.77734375" style="3" customWidth="1"/>
    <col min="12625" max="12641" width="1.77734375" style="3"/>
    <col min="12642" max="12642" width="1.77734375" style="3" customWidth="1"/>
    <col min="12643" max="12853" width="1.77734375" style="3"/>
    <col min="12854" max="12854" width="1.77734375" style="3" customWidth="1"/>
    <col min="12855" max="12855" width="1.77734375" style="3"/>
    <col min="12856" max="12856" width="1.5546875" style="3" customWidth="1"/>
    <col min="12857" max="12857" width="2" style="3" customWidth="1"/>
    <col min="12858" max="12863" width="0" style="3" hidden="1" customWidth="1"/>
    <col min="12864" max="12875" width="1.77734375" style="3" customWidth="1"/>
    <col min="12876" max="12879" width="1.77734375" style="3"/>
    <col min="12880" max="12880" width="1.77734375" style="3" customWidth="1"/>
    <col min="12881" max="12897" width="1.77734375" style="3"/>
    <col min="12898" max="12898" width="1.77734375" style="3" customWidth="1"/>
    <col min="12899" max="13109" width="1.77734375" style="3"/>
    <col min="13110" max="13110" width="1.77734375" style="3" customWidth="1"/>
    <col min="13111" max="13111" width="1.77734375" style="3"/>
    <col min="13112" max="13112" width="1.5546875" style="3" customWidth="1"/>
    <col min="13113" max="13113" width="2" style="3" customWidth="1"/>
    <col min="13114" max="13119" width="0" style="3" hidden="1" customWidth="1"/>
    <col min="13120" max="13131" width="1.77734375" style="3" customWidth="1"/>
    <col min="13132" max="13135" width="1.77734375" style="3"/>
    <col min="13136" max="13136" width="1.77734375" style="3" customWidth="1"/>
    <col min="13137" max="13153" width="1.77734375" style="3"/>
    <col min="13154" max="13154" width="1.77734375" style="3" customWidth="1"/>
    <col min="13155" max="13365" width="1.77734375" style="3"/>
    <col min="13366" max="13366" width="1.77734375" style="3" customWidth="1"/>
    <col min="13367" max="13367" width="1.77734375" style="3"/>
    <col min="13368" max="13368" width="1.5546875" style="3" customWidth="1"/>
    <col min="13369" max="13369" width="2" style="3" customWidth="1"/>
    <col min="13370" max="13375" width="0" style="3" hidden="1" customWidth="1"/>
    <col min="13376" max="13387" width="1.77734375" style="3" customWidth="1"/>
    <col min="13388" max="13391" width="1.77734375" style="3"/>
    <col min="13392" max="13392" width="1.77734375" style="3" customWidth="1"/>
    <col min="13393" max="13409" width="1.77734375" style="3"/>
    <col min="13410" max="13410" width="1.77734375" style="3" customWidth="1"/>
    <col min="13411" max="13621" width="1.77734375" style="3"/>
    <col min="13622" max="13622" width="1.77734375" style="3" customWidth="1"/>
    <col min="13623" max="13623" width="1.77734375" style="3"/>
    <col min="13624" max="13624" width="1.5546875" style="3" customWidth="1"/>
    <col min="13625" max="13625" width="2" style="3" customWidth="1"/>
    <col min="13626" max="13631" width="0" style="3" hidden="1" customWidth="1"/>
    <col min="13632" max="13643" width="1.77734375" style="3" customWidth="1"/>
    <col min="13644" max="13647" width="1.77734375" style="3"/>
    <col min="13648" max="13648" width="1.77734375" style="3" customWidth="1"/>
    <col min="13649" max="13665" width="1.77734375" style="3"/>
    <col min="13666" max="13666" width="1.77734375" style="3" customWidth="1"/>
    <col min="13667" max="13877" width="1.77734375" style="3"/>
    <col min="13878" max="13878" width="1.77734375" style="3" customWidth="1"/>
    <col min="13879" max="13879" width="1.77734375" style="3"/>
    <col min="13880" max="13880" width="1.5546875" style="3" customWidth="1"/>
    <col min="13881" max="13881" width="2" style="3" customWidth="1"/>
    <col min="13882" max="13887" width="0" style="3" hidden="1" customWidth="1"/>
    <col min="13888" max="13899" width="1.77734375" style="3" customWidth="1"/>
    <col min="13900" max="13903" width="1.77734375" style="3"/>
    <col min="13904" max="13904" width="1.77734375" style="3" customWidth="1"/>
    <col min="13905" max="13921" width="1.77734375" style="3"/>
    <col min="13922" max="13922" width="1.77734375" style="3" customWidth="1"/>
    <col min="13923" max="14133" width="1.77734375" style="3"/>
    <col min="14134" max="14134" width="1.77734375" style="3" customWidth="1"/>
    <col min="14135" max="14135" width="1.77734375" style="3"/>
    <col min="14136" max="14136" width="1.5546875" style="3" customWidth="1"/>
    <col min="14137" max="14137" width="2" style="3" customWidth="1"/>
    <col min="14138" max="14143" width="0" style="3" hidden="1" customWidth="1"/>
    <col min="14144" max="14155" width="1.77734375" style="3" customWidth="1"/>
    <col min="14156" max="14159" width="1.77734375" style="3"/>
    <col min="14160" max="14160" width="1.77734375" style="3" customWidth="1"/>
    <col min="14161" max="14177" width="1.77734375" style="3"/>
    <col min="14178" max="14178" width="1.77734375" style="3" customWidth="1"/>
    <col min="14179" max="14389" width="1.77734375" style="3"/>
    <col min="14390" max="14390" width="1.77734375" style="3" customWidth="1"/>
    <col min="14391" max="14391" width="1.77734375" style="3"/>
    <col min="14392" max="14392" width="1.5546875" style="3" customWidth="1"/>
    <col min="14393" max="14393" width="2" style="3" customWidth="1"/>
    <col min="14394" max="14399" width="0" style="3" hidden="1" customWidth="1"/>
    <col min="14400" max="14411" width="1.77734375" style="3" customWidth="1"/>
    <col min="14412" max="14415" width="1.77734375" style="3"/>
    <col min="14416" max="14416" width="1.77734375" style="3" customWidth="1"/>
    <col min="14417" max="14433" width="1.77734375" style="3"/>
    <col min="14434" max="14434" width="1.77734375" style="3" customWidth="1"/>
    <col min="14435" max="14645" width="1.77734375" style="3"/>
    <col min="14646" max="14646" width="1.77734375" style="3" customWidth="1"/>
    <col min="14647" max="14647" width="1.77734375" style="3"/>
    <col min="14648" max="14648" width="1.5546875" style="3" customWidth="1"/>
    <col min="14649" max="14649" width="2" style="3" customWidth="1"/>
    <col min="14650" max="14655" width="0" style="3" hidden="1" customWidth="1"/>
    <col min="14656" max="14667" width="1.77734375" style="3" customWidth="1"/>
    <col min="14668" max="14671" width="1.77734375" style="3"/>
    <col min="14672" max="14672" width="1.77734375" style="3" customWidth="1"/>
    <col min="14673" max="14689" width="1.77734375" style="3"/>
    <col min="14690" max="14690" width="1.77734375" style="3" customWidth="1"/>
    <col min="14691" max="14901" width="1.77734375" style="3"/>
    <col min="14902" max="14902" width="1.77734375" style="3" customWidth="1"/>
    <col min="14903" max="14903" width="1.77734375" style="3"/>
    <col min="14904" max="14904" width="1.5546875" style="3" customWidth="1"/>
    <col min="14905" max="14905" width="2" style="3" customWidth="1"/>
    <col min="14906" max="14911" width="0" style="3" hidden="1" customWidth="1"/>
    <col min="14912" max="14923" width="1.77734375" style="3" customWidth="1"/>
    <col min="14924" max="14927" width="1.77734375" style="3"/>
    <col min="14928" max="14928" width="1.77734375" style="3" customWidth="1"/>
    <col min="14929" max="14945" width="1.77734375" style="3"/>
    <col min="14946" max="14946" width="1.77734375" style="3" customWidth="1"/>
    <col min="14947" max="15157" width="1.77734375" style="3"/>
    <col min="15158" max="15158" width="1.77734375" style="3" customWidth="1"/>
    <col min="15159" max="15159" width="1.77734375" style="3"/>
    <col min="15160" max="15160" width="1.5546875" style="3" customWidth="1"/>
    <col min="15161" max="15161" width="2" style="3" customWidth="1"/>
    <col min="15162" max="15167" width="0" style="3" hidden="1" customWidth="1"/>
    <col min="15168" max="15179" width="1.77734375" style="3" customWidth="1"/>
    <col min="15180" max="15183" width="1.77734375" style="3"/>
    <col min="15184" max="15184" width="1.77734375" style="3" customWidth="1"/>
    <col min="15185" max="15201" width="1.77734375" style="3"/>
    <col min="15202" max="15202" width="1.77734375" style="3" customWidth="1"/>
    <col min="15203" max="15413" width="1.77734375" style="3"/>
    <col min="15414" max="15414" width="1.77734375" style="3" customWidth="1"/>
    <col min="15415" max="15415" width="1.77734375" style="3"/>
    <col min="15416" max="15416" width="1.5546875" style="3" customWidth="1"/>
    <col min="15417" max="15417" width="2" style="3" customWidth="1"/>
    <col min="15418" max="15423" width="0" style="3" hidden="1" customWidth="1"/>
    <col min="15424" max="15435" width="1.77734375" style="3" customWidth="1"/>
    <col min="15436" max="15439" width="1.77734375" style="3"/>
    <col min="15440" max="15440" width="1.77734375" style="3" customWidth="1"/>
    <col min="15441" max="15457" width="1.77734375" style="3"/>
    <col min="15458" max="15458" width="1.77734375" style="3" customWidth="1"/>
    <col min="15459" max="15669" width="1.77734375" style="3"/>
    <col min="15670" max="15670" width="1.77734375" style="3" customWidth="1"/>
    <col min="15671" max="15671" width="1.77734375" style="3"/>
    <col min="15672" max="15672" width="1.5546875" style="3" customWidth="1"/>
    <col min="15673" max="15673" width="2" style="3" customWidth="1"/>
    <col min="15674" max="15679" width="0" style="3" hidden="1" customWidth="1"/>
    <col min="15680" max="15691" width="1.77734375" style="3" customWidth="1"/>
    <col min="15692" max="15695" width="1.77734375" style="3"/>
    <col min="15696" max="15696" width="1.77734375" style="3" customWidth="1"/>
    <col min="15697" max="15713" width="1.77734375" style="3"/>
    <col min="15714" max="15714" width="1.77734375" style="3" customWidth="1"/>
    <col min="15715" max="15925" width="1.77734375" style="3"/>
    <col min="15926" max="15926" width="1.77734375" style="3" customWidth="1"/>
    <col min="15927" max="15927" width="1.77734375" style="3"/>
    <col min="15928" max="15928" width="1.5546875" style="3" customWidth="1"/>
    <col min="15929" max="15929" width="2" style="3" customWidth="1"/>
    <col min="15930" max="15935" width="0" style="3" hidden="1" customWidth="1"/>
    <col min="15936" max="15947" width="1.77734375" style="3" customWidth="1"/>
    <col min="15948" max="15951" width="1.77734375" style="3"/>
    <col min="15952" max="15952" width="1.77734375" style="3" customWidth="1"/>
    <col min="15953" max="15969" width="1.77734375" style="3"/>
    <col min="15970" max="15970" width="1.77734375" style="3" customWidth="1"/>
    <col min="15971" max="16181" width="1.77734375" style="3"/>
    <col min="16182" max="16182" width="1.77734375" style="3" customWidth="1"/>
    <col min="16183" max="16183" width="1.77734375" style="3"/>
    <col min="16184" max="16184" width="1.5546875" style="3" customWidth="1"/>
    <col min="16185" max="16185" width="2" style="3" customWidth="1"/>
    <col min="16186" max="16191" width="0" style="3" hidden="1" customWidth="1"/>
    <col min="16192" max="16203" width="1.77734375" style="3" customWidth="1"/>
    <col min="16204" max="16207" width="1.77734375" style="3"/>
    <col min="16208" max="16208" width="1.77734375" style="3" customWidth="1"/>
    <col min="16209" max="16225" width="1.77734375" style="3"/>
    <col min="16226" max="16226" width="1.77734375" style="3" customWidth="1"/>
    <col min="16227" max="16384" width="1.77734375" style="3"/>
  </cols>
  <sheetData>
    <row r="1" spans="1:62" ht="25.5" customHeight="1" x14ac:dyDescent="0.35">
      <c r="M1" s="590" t="s">
        <v>9</v>
      </c>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G1" s="4"/>
      <c r="BI1" s="5" t="s">
        <v>73</v>
      </c>
      <c r="BJ1" s="1"/>
    </row>
    <row r="2" spans="1:62" ht="19.5" customHeight="1" x14ac:dyDescent="0.25">
      <c r="M2" s="592" t="s">
        <v>72</v>
      </c>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G2" s="7"/>
      <c r="BH2" s="4"/>
      <c r="BI2" s="8" t="s">
        <v>74</v>
      </c>
      <c r="BJ2" s="1"/>
    </row>
    <row r="3" spans="1:62" ht="34.5" customHeight="1" x14ac:dyDescent="0.4">
      <c r="A3" s="594" t="s">
        <v>227</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G3" s="7"/>
      <c r="BH3" s="4"/>
      <c r="BI3" s="5" t="s">
        <v>75</v>
      </c>
      <c r="BJ3" s="1"/>
    </row>
    <row r="4" spans="1:62" ht="30.6" customHeight="1" x14ac:dyDescent="0.5">
      <c r="A4" s="530" t="s">
        <v>76</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2"/>
      <c r="BB4" s="532"/>
      <c r="BC4" s="532"/>
      <c r="BD4" s="532"/>
      <c r="BE4" s="532"/>
      <c r="BI4" s="5" t="s">
        <v>77</v>
      </c>
      <c r="BJ4" s="1"/>
    </row>
    <row r="5" spans="1:62" ht="14.4" x14ac:dyDescent="0.3">
      <c r="A5" s="533" t="s">
        <v>78</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4"/>
      <c r="BB5" s="534"/>
      <c r="BC5" s="534"/>
      <c r="BD5" s="534"/>
      <c r="BE5" s="534"/>
      <c r="BI5" s="9"/>
    </row>
    <row r="6" spans="1:62" ht="6.75"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I6" s="9"/>
    </row>
    <row r="7" spans="1:62" ht="25.5" customHeight="1" thickBot="1" x14ac:dyDescent="0.35">
      <c r="A7" s="11"/>
      <c r="B7" s="12" t="s">
        <v>79</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I7" s="9"/>
    </row>
    <row r="8" spans="1:62" ht="36" customHeight="1" x14ac:dyDescent="0.3">
      <c r="A8" s="10"/>
      <c r="B8" s="535" t="s">
        <v>80</v>
      </c>
      <c r="C8" s="536"/>
      <c r="D8" s="536"/>
      <c r="E8" s="536"/>
      <c r="F8" s="536"/>
      <c r="G8" s="536"/>
      <c r="H8" s="536"/>
      <c r="I8" s="536"/>
      <c r="J8" s="536"/>
      <c r="K8" s="536"/>
      <c r="L8" s="536"/>
      <c r="M8" s="536"/>
      <c r="N8" s="536"/>
      <c r="O8" s="596" t="str">
        <f>IF(AND(AG80="Vygeneruje se",U104=0,U172),"Toto pole vyplňuje poskytovatel dotace"," ")</f>
        <v>Toto pole vyplňuje poskytovatel dotace</v>
      </c>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7"/>
      <c r="AX8" s="597"/>
      <c r="AY8" s="597"/>
      <c r="AZ8" s="597"/>
      <c r="BA8" s="597"/>
      <c r="BB8" s="597"/>
      <c r="BC8" s="597"/>
      <c r="BD8" s="598"/>
      <c r="BE8" s="10"/>
      <c r="BI8" s="9"/>
    </row>
    <row r="9" spans="1:62" ht="36" customHeight="1" x14ac:dyDescent="0.3">
      <c r="A9" s="10"/>
      <c r="B9" s="516" t="s">
        <v>81</v>
      </c>
      <c r="C9" s="517"/>
      <c r="D9" s="517"/>
      <c r="E9" s="517"/>
      <c r="F9" s="517"/>
      <c r="G9" s="517"/>
      <c r="H9" s="517"/>
      <c r="I9" s="517"/>
      <c r="J9" s="517"/>
      <c r="K9" s="517"/>
      <c r="L9" s="517"/>
      <c r="M9" s="517"/>
      <c r="N9" s="517"/>
      <c r="O9" s="518" t="str">
        <f>IF(U104=0,"Vygeneruje se automaticky",U104)</f>
        <v>Vygeneruje se automaticky</v>
      </c>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4"/>
      <c r="BD9" s="585"/>
      <c r="BE9" s="10"/>
      <c r="BI9" s="9"/>
    </row>
    <row r="10" spans="1:62" ht="36" customHeight="1" x14ac:dyDescent="0.3">
      <c r="A10" s="10"/>
      <c r="B10" s="516" t="s">
        <v>82</v>
      </c>
      <c r="C10" s="517"/>
      <c r="D10" s="517"/>
      <c r="E10" s="517"/>
      <c r="F10" s="517"/>
      <c r="G10" s="517"/>
      <c r="H10" s="517"/>
      <c r="I10" s="517"/>
      <c r="J10" s="517"/>
      <c r="K10" s="517"/>
      <c r="L10" s="517"/>
      <c r="M10" s="517"/>
      <c r="N10" s="517"/>
      <c r="O10" s="518" t="str">
        <f>IF(OR(O11="Vyberte ze seznamu:",U104=0,AND(O11="Vyberte ze seznamu:",U104=0)),"Vygeneruje se automaticky",CONCATENATE(U104," - ",BI10))</f>
        <v>Vygeneruje se automaticky</v>
      </c>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4"/>
      <c r="BD10" s="585"/>
      <c r="BE10" s="10"/>
      <c r="BI10" s="14">
        <f>IF(O11=BI2,"vybavení ambulance praktického lékaře",IF(O11=BI3,"vybavení ambulance zubního lékaře",IF(O11=BI4,"vybavení ambulance dětského psychiatra ",0)))</f>
        <v>0</v>
      </c>
    </row>
    <row r="11" spans="1:62" ht="35.25" customHeight="1" x14ac:dyDescent="0.3">
      <c r="A11" s="10"/>
      <c r="B11" s="586" t="s">
        <v>37</v>
      </c>
      <c r="C11" s="587"/>
      <c r="D11" s="587"/>
      <c r="E11" s="587"/>
      <c r="F11" s="587"/>
      <c r="G11" s="587"/>
      <c r="H11" s="587"/>
      <c r="I11" s="587"/>
      <c r="J11" s="587"/>
      <c r="K11" s="587"/>
      <c r="L11" s="587"/>
      <c r="M11" s="587"/>
      <c r="N11" s="587"/>
      <c r="O11" s="521" t="s">
        <v>73</v>
      </c>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9"/>
      <c r="BE11" s="10"/>
      <c r="BI11" s="15">
        <f>IF(O11=BI2,250000.001,IF(O11=BI3,500000.001,IF(O11=BI4,150000.001,0)))</f>
        <v>0</v>
      </c>
    </row>
    <row r="12" spans="1:62" ht="36" customHeight="1" x14ac:dyDescent="0.3">
      <c r="A12" s="10"/>
      <c r="B12" s="516" t="s">
        <v>83</v>
      </c>
      <c r="C12" s="517"/>
      <c r="D12" s="517"/>
      <c r="E12" s="517"/>
      <c r="F12" s="517"/>
      <c r="G12" s="517"/>
      <c r="H12" s="517"/>
      <c r="I12" s="517"/>
      <c r="J12" s="517"/>
      <c r="K12" s="517"/>
      <c r="L12" s="517"/>
      <c r="M12" s="517"/>
      <c r="N12" s="517"/>
      <c r="O12" s="602" t="str">
        <f>IF(AG80="Vygeneruje se","Doplní se automaticky po vyplnění Přílohy 1 - Podrobný rozpočet",AG80)</f>
        <v>Doplní se automaticky po vyplnění Přílohy 1 - Podrobný rozpočet</v>
      </c>
      <c r="P12" s="603"/>
      <c r="Q12" s="603"/>
      <c r="R12" s="603"/>
      <c r="S12" s="603"/>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c r="BD12" s="604"/>
      <c r="BE12" s="10"/>
      <c r="BI12" s="9"/>
    </row>
    <row r="13" spans="1:62" ht="21" customHeight="1" x14ac:dyDescent="0.3">
      <c r="A13" s="10"/>
      <c r="B13" s="564" t="s">
        <v>36</v>
      </c>
      <c r="C13" s="565"/>
      <c r="D13" s="565"/>
      <c r="E13" s="565"/>
      <c r="F13" s="565"/>
      <c r="G13" s="565"/>
      <c r="H13" s="565"/>
      <c r="I13" s="565"/>
      <c r="J13" s="565"/>
      <c r="K13" s="565"/>
      <c r="L13" s="565"/>
      <c r="M13" s="565"/>
      <c r="N13" s="565"/>
      <c r="O13" s="566" t="s">
        <v>84</v>
      </c>
      <c r="P13" s="605"/>
      <c r="Q13" s="605"/>
      <c r="R13" s="605"/>
      <c r="S13" s="605"/>
      <c r="T13" s="605"/>
      <c r="U13" s="605"/>
      <c r="V13" s="605"/>
      <c r="W13" s="605"/>
      <c r="X13" s="605"/>
      <c r="Y13" s="605"/>
      <c r="Z13" s="605"/>
      <c r="AA13" s="605"/>
      <c r="AB13" s="605"/>
      <c r="AC13" s="605"/>
      <c r="AD13" s="605"/>
      <c r="AE13" s="605"/>
      <c r="AF13" s="605"/>
      <c r="AG13" s="605"/>
      <c r="AH13" s="605"/>
      <c r="AI13" s="605"/>
      <c r="AJ13" s="605"/>
      <c r="AK13" s="605"/>
      <c r="AL13" s="605"/>
      <c r="AM13" s="605"/>
      <c r="AN13" s="605"/>
      <c r="AO13" s="605"/>
      <c r="AP13" s="605"/>
      <c r="AQ13" s="605"/>
      <c r="AR13" s="605"/>
      <c r="AS13" s="605"/>
      <c r="AT13" s="605"/>
      <c r="AU13" s="605"/>
      <c r="AV13" s="605"/>
      <c r="AW13" s="605"/>
      <c r="AX13" s="605"/>
      <c r="AY13" s="605"/>
      <c r="AZ13" s="605"/>
      <c r="BA13" s="605"/>
      <c r="BB13" s="605"/>
      <c r="BC13" s="605"/>
      <c r="BD13" s="606"/>
      <c r="BE13" s="10"/>
      <c r="BI13" s="14">
        <f>IF(O14=BI5,"vybavení ambulance praktického lékaře",IF(O14=BI6,"vybavení ambulance zubního lékaře",IF(O14=BI7,"vybavení ambulance dětského psychiatra ",0)))</f>
        <v>0</v>
      </c>
    </row>
    <row r="14" spans="1:62" ht="31.95" customHeight="1" thickBot="1" x14ac:dyDescent="0.35">
      <c r="A14" s="10"/>
      <c r="B14" s="569" t="s">
        <v>85</v>
      </c>
      <c r="C14" s="570"/>
      <c r="D14" s="570"/>
      <c r="E14" s="570"/>
      <c r="F14" s="570"/>
      <c r="G14" s="570"/>
      <c r="H14" s="570"/>
      <c r="I14" s="570"/>
      <c r="J14" s="570"/>
      <c r="K14" s="570"/>
      <c r="L14" s="570"/>
      <c r="M14" s="570"/>
      <c r="N14" s="570"/>
      <c r="O14" s="571" t="s">
        <v>229</v>
      </c>
      <c r="P14" s="607"/>
      <c r="Q14" s="607"/>
      <c r="R14" s="607"/>
      <c r="S14" s="607"/>
      <c r="T14" s="607"/>
      <c r="U14" s="60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607"/>
      <c r="AW14" s="607"/>
      <c r="AX14" s="607"/>
      <c r="AY14" s="607"/>
      <c r="AZ14" s="607"/>
      <c r="BA14" s="607"/>
      <c r="BB14" s="607"/>
      <c r="BC14" s="607"/>
      <c r="BD14" s="608"/>
      <c r="BE14" s="10"/>
      <c r="BI14" s="9"/>
    </row>
    <row r="15" spans="1:62" ht="37.5" customHeight="1" x14ac:dyDescent="0.3">
      <c r="A15" s="11"/>
      <c r="B15" s="599" t="s">
        <v>86</v>
      </c>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0"/>
      <c r="BI15" s="16"/>
    </row>
    <row r="16" spans="1:62" ht="23.25" customHeight="1" x14ac:dyDescent="0.3">
      <c r="A16" s="17"/>
      <c r="B16" s="18" t="s">
        <v>87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I16" s="16"/>
    </row>
    <row r="17" spans="1:61" ht="84.75" hidden="1" customHeight="1" x14ac:dyDescent="0.3">
      <c r="A17" s="17"/>
      <c r="B17" s="601" t="s">
        <v>88</v>
      </c>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1"/>
      <c r="AV17" s="601"/>
      <c r="AW17" s="601"/>
      <c r="AX17" s="601"/>
      <c r="AY17" s="601"/>
      <c r="AZ17" s="601"/>
      <c r="BA17" s="601"/>
      <c r="BB17" s="601"/>
      <c r="BC17" s="601"/>
      <c r="BD17" s="601"/>
      <c r="BE17" s="19"/>
      <c r="BI17" s="16"/>
    </row>
    <row r="18" spans="1:61" ht="12.75" customHeight="1" x14ac:dyDescent="0.25">
      <c r="B18" s="375" t="s">
        <v>89</v>
      </c>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50"/>
      <c r="BI18" s="16"/>
    </row>
    <row r="19" spans="1:61" ht="20.25" customHeight="1" x14ac:dyDescent="0.25">
      <c r="B19" s="510" t="s">
        <v>90</v>
      </c>
      <c r="C19" s="511"/>
      <c r="D19" s="511"/>
      <c r="E19" s="511"/>
      <c r="F19" s="511"/>
      <c r="G19" s="511"/>
      <c r="H19" s="511"/>
      <c r="I19" s="511"/>
      <c r="J19" s="511"/>
      <c r="K19" s="511"/>
      <c r="L19" s="511"/>
      <c r="M19" s="511"/>
      <c r="N19" s="511"/>
      <c r="O19" s="511"/>
      <c r="P19" s="511"/>
      <c r="Q19" s="511"/>
      <c r="R19" s="511"/>
      <c r="S19" s="511"/>
      <c r="T19" s="511"/>
      <c r="U19" s="511"/>
      <c r="V19" s="511"/>
      <c r="W19" s="511"/>
      <c r="X19" s="512"/>
      <c r="Y19" s="513">
        <v>44927</v>
      </c>
      <c r="Z19" s="514"/>
      <c r="AA19" s="514"/>
      <c r="AB19" s="514"/>
      <c r="AC19" s="514"/>
      <c r="AD19" s="514"/>
      <c r="AE19" s="514"/>
      <c r="AF19" s="514"/>
      <c r="AG19" s="514"/>
      <c r="AH19" s="514"/>
      <c r="AI19" s="514"/>
      <c r="AJ19" s="514"/>
      <c r="AK19" s="514"/>
      <c r="AL19" s="514"/>
      <c r="AM19" s="514"/>
      <c r="AN19" s="514"/>
      <c r="AO19" s="514"/>
      <c r="AP19" s="514"/>
      <c r="AQ19" s="514"/>
      <c r="AR19" s="514"/>
      <c r="AS19" s="514"/>
      <c r="AT19" s="514"/>
      <c r="AU19" s="514"/>
      <c r="AV19" s="514"/>
      <c r="AW19" s="514"/>
      <c r="AX19" s="514"/>
      <c r="AY19" s="514"/>
      <c r="AZ19" s="514"/>
      <c r="BA19" s="514"/>
      <c r="BB19" s="514"/>
      <c r="BC19" s="514"/>
      <c r="BD19" s="515"/>
      <c r="BI19" s="16"/>
    </row>
    <row r="20" spans="1:61" ht="20.25" customHeight="1" x14ac:dyDescent="0.25">
      <c r="B20" s="510" t="s">
        <v>91</v>
      </c>
      <c r="C20" s="511"/>
      <c r="D20" s="511"/>
      <c r="E20" s="511"/>
      <c r="F20" s="511"/>
      <c r="G20" s="511"/>
      <c r="H20" s="511"/>
      <c r="I20" s="511"/>
      <c r="J20" s="511"/>
      <c r="K20" s="511"/>
      <c r="L20" s="511"/>
      <c r="M20" s="511"/>
      <c r="N20" s="511"/>
      <c r="O20" s="511"/>
      <c r="P20" s="511"/>
      <c r="Q20" s="511"/>
      <c r="R20" s="511"/>
      <c r="S20" s="511"/>
      <c r="T20" s="511"/>
      <c r="U20" s="511"/>
      <c r="V20" s="511"/>
      <c r="W20" s="511"/>
      <c r="X20" s="512"/>
      <c r="Y20" s="513">
        <v>46265</v>
      </c>
      <c r="Z20" s="514"/>
      <c r="AA20" s="514"/>
      <c r="AB20" s="514"/>
      <c r="AC20" s="514"/>
      <c r="AD20" s="514"/>
      <c r="AE20" s="514"/>
      <c r="AF20" s="514"/>
      <c r="AG20" s="514"/>
      <c r="AH20" s="514"/>
      <c r="AI20" s="514"/>
      <c r="AJ20" s="514"/>
      <c r="AK20" s="514"/>
      <c r="AL20" s="514"/>
      <c r="AM20" s="514"/>
      <c r="AN20" s="514"/>
      <c r="AO20" s="514"/>
      <c r="AP20" s="514"/>
      <c r="AQ20" s="514"/>
      <c r="AR20" s="514"/>
      <c r="AS20" s="514"/>
      <c r="AT20" s="514"/>
      <c r="AU20" s="514"/>
      <c r="AV20" s="514"/>
      <c r="AW20" s="514"/>
      <c r="AX20" s="514"/>
      <c r="AY20" s="514"/>
      <c r="AZ20" s="514"/>
      <c r="BA20" s="514"/>
      <c r="BB20" s="514"/>
      <c r="BC20" s="514"/>
      <c r="BD20" s="515"/>
      <c r="BI20" s="16"/>
    </row>
    <row r="21" spans="1:61" ht="23.25" customHeight="1" x14ac:dyDescent="0.3">
      <c r="A21" s="17"/>
      <c r="B21" s="18" t="s">
        <v>92</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I21" s="16"/>
    </row>
    <row r="22" spans="1:61" ht="84.75" hidden="1" customHeight="1" x14ac:dyDescent="0.3">
      <c r="A22" s="17"/>
      <c r="B22" s="601" t="s">
        <v>88</v>
      </c>
      <c r="C22" s="601"/>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1"/>
      <c r="AN22" s="601"/>
      <c r="AO22" s="601"/>
      <c r="AP22" s="601"/>
      <c r="AQ22" s="601"/>
      <c r="AR22" s="601"/>
      <c r="AS22" s="601"/>
      <c r="AT22" s="601"/>
      <c r="AU22" s="601"/>
      <c r="AV22" s="601"/>
      <c r="AW22" s="601"/>
      <c r="AX22" s="601"/>
      <c r="AY22" s="601"/>
      <c r="AZ22" s="601"/>
      <c r="BA22" s="601"/>
      <c r="BB22" s="601"/>
      <c r="BC22" s="601"/>
      <c r="BD22" s="601"/>
      <c r="BE22" s="19"/>
      <c r="BI22" s="16"/>
    </row>
    <row r="23" spans="1:61" ht="12.75" customHeight="1" x14ac:dyDescent="0.25">
      <c r="B23" s="375" t="s">
        <v>89</v>
      </c>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50"/>
      <c r="BF23" s="20" t="s">
        <v>93</v>
      </c>
      <c r="BI23" s="16"/>
    </row>
    <row r="24" spans="1:61" ht="20.25" customHeight="1" x14ac:dyDescent="0.25">
      <c r="B24" s="510" t="s">
        <v>90</v>
      </c>
      <c r="C24" s="511"/>
      <c r="D24" s="511"/>
      <c r="E24" s="511"/>
      <c r="F24" s="511"/>
      <c r="G24" s="511"/>
      <c r="H24" s="511"/>
      <c r="I24" s="511"/>
      <c r="J24" s="511"/>
      <c r="K24" s="511"/>
      <c r="L24" s="511"/>
      <c r="M24" s="511"/>
      <c r="N24" s="511"/>
      <c r="O24" s="511"/>
      <c r="P24" s="511"/>
      <c r="Q24" s="511"/>
      <c r="R24" s="511"/>
      <c r="S24" s="511"/>
      <c r="T24" s="511"/>
      <c r="U24" s="511"/>
      <c r="V24" s="511"/>
      <c r="W24" s="511"/>
      <c r="X24" s="512"/>
      <c r="Y24" s="574"/>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6"/>
      <c r="BF24" s="20" t="s">
        <v>64</v>
      </c>
      <c r="BI24" s="16"/>
    </row>
    <row r="25" spans="1:61" ht="20.25" customHeight="1" x14ac:dyDescent="0.25">
      <c r="B25" s="510" t="s">
        <v>91</v>
      </c>
      <c r="C25" s="511"/>
      <c r="D25" s="511"/>
      <c r="E25" s="511"/>
      <c r="F25" s="511"/>
      <c r="G25" s="511"/>
      <c r="H25" s="511"/>
      <c r="I25" s="511"/>
      <c r="J25" s="511"/>
      <c r="K25" s="511"/>
      <c r="L25" s="511"/>
      <c r="M25" s="511"/>
      <c r="N25" s="511"/>
      <c r="O25" s="511"/>
      <c r="P25" s="511"/>
      <c r="Q25" s="511"/>
      <c r="R25" s="511"/>
      <c r="S25" s="511"/>
      <c r="T25" s="511"/>
      <c r="U25" s="511"/>
      <c r="V25" s="511"/>
      <c r="W25" s="511"/>
      <c r="X25" s="512"/>
      <c r="Y25" s="574"/>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575"/>
      <c r="AV25" s="575"/>
      <c r="AW25" s="575"/>
      <c r="AX25" s="575"/>
      <c r="AY25" s="575"/>
      <c r="AZ25" s="575"/>
      <c r="BA25" s="575"/>
      <c r="BB25" s="575"/>
      <c r="BC25" s="575"/>
      <c r="BD25" s="576"/>
      <c r="BF25" s="20" t="s">
        <v>65</v>
      </c>
      <c r="BI25" s="16"/>
    </row>
    <row r="26" spans="1:61" ht="23.25" customHeight="1" x14ac:dyDescent="0.3">
      <c r="A26" s="17"/>
      <c r="B26" s="18" t="s">
        <v>94</v>
      </c>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20" t="s">
        <v>66</v>
      </c>
      <c r="BI26" s="16"/>
    </row>
    <row r="27" spans="1:61" ht="20.25" customHeight="1" x14ac:dyDescent="0.25">
      <c r="B27" s="510" t="s">
        <v>35</v>
      </c>
      <c r="C27" s="511"/>
      <c r="D27" s="511"/>
      <c r="E27" s="511"/>
      <c r="F27" s="511"/>
      <c r="G27" s="511"/>
      <c r="H27" s="511"/>
      <c r="I27" s="511"/>
      <c r="J27" s="511"/>
      <c r="K27" s="511"/>
      <c r="L27" s="511"/>
      <c r="M27" s="511"/>
      <c r="N27" s="511"/>
      <c r="O27" s="511"/>
      <c r="P27" s="511"/>
      <c r="Q27" s="511"/>
      <c r="R27" s="511"/>
      <c r="S27" s="511"/>
      <c r="T27" s="511"/>
      <c r="U27" s="511"/>
      <c r="V27" s="511"/>
      <c r="W27" s="511"/>
      <c r="X27" s="512"/>
      <c r="Y27" s="574" t="s">
        <v>93</v>
      </c>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5"/>
      <c r="BC27" s="575"/>
      <c r="BD27" s="576"/>
      <c r="BF27" s="20" t="s">
        <v>63</v>
      </c>
      <c r="BI27" s="16"/>
    </row>
    <row r="28" spans="1:61" ht="30" customHeight="1" x14ac:dyDescent="0.25">
      <c r="B28" s="510" t="s">
        <v>95</v>
      </c>
      <c r="C28" s="511"/>
      <c r="D28" s="511"/>
      <c r="E28" s="511"/>
      <c r="F28" s="511"/>
      <c r="G28" s="511"/>
      <c r="H28" s="511"/>
      <c r="I28" s="511"/>
      <c r="J28" s="511"/>
      <c r="K28" s="511"/>
      <c r="L28" s="511"/>
      <c r="M28" s="511"/>
      <c r="N28" s="511"/>
      <c r="O28" s="511"/>
      <c r="P28" s="511"/>
      <c r="Q28" s="511"/>
      <c r="R28" s="511"/>
      <c r="S28" s="511"/>
      <c r="T28" s="511"/>
      <c r="U28" s="511"/>
      <c r="V28" s="511"/>
      <c r="W28" s="511"/>
      <c r="X28" s="512"/>
      <c r="Y28" s="609"/>
      <c r="Z28" s="610"/>
      <c r="AA28" s="610"/>
      <c r="AB28" s="610"/>
      <c r="AC28" s="610"/>
      <c r="AD28" s="610"/>
      <c r="AE28" s="610"/>
      <c r="AF28" s="610"/>
      <c r="AG28" s="610"/>
      <c r="AH28" s="610"/>
      <c r="AI28" s="610"/>
      <c r="AJ28" s="610"/>
      <c r="AK28" s="610"/>
      <c r="AL28" s="610"/>
      <c r="AM28" s="610"/>
      <c r="AN28" s="610"/>
      <c r="AO28" s="610"/>
      <c r="AP28" s="610"/>
      <c r="AQ28" s="610"/>
      <c r="AR28" s="610"/>
      <c r="AS28" s="610"/>
      <c r="AT28" s="610"/>
      <c r="AU28" s="610"/>
      <c r="AV28" s="610"/>
      <c r="AW28" s="610"/>
      <c r="AX28" s="610"/>
      <c r="AY28" s="610"/>
      <c r="AZ28" s="610"/>
      <c r="BA28" s="610"/>
      <c r="BB28" s="610"/>
      <c r="BC28" s="610"/>
      <c r="BD28" s="611"/>
      <c r="BI28" s="16"/>
    </row>
    <row r="29" spans="1:61" ht="25.5" customHeight="1" x14ac:dyDescent="0.3">
      <c r="A29" s="17"/>
      <c r="B29" s="17" t="s">
        <v>96</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I29" s="16"/>
    </row>
    <row r="30" spans="1:61" ht="36.75" customHeight="1" x14ac:dyDescent="0.25">
      <c r="B30" s="577" t="s">
        <v>97</v>
      </c>
      <c r="C30" s="578"/>
      <c r="D30" s="578"/>
      <c r="E30" s="578"/>
      <c r="F30" s="578"/>
      <c r="G30" s="578"/>
      <c r="H30" s="578"/>
      <c r="I30" s="578"/>
      <c r="J30" s="578"/>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578"/>
      <c r="AO30" s="578"/>
      <c r="AP30" s="578"/>
      <c r="AQ30" s="578"/>
      <c r="AR30" s="578"/>
      <c r="AS30" s="578"/>
      <c r="AT30" s="578"/>
      <c r="AU30" s="578"/>
      <c r="AV30" s="578"/>
      <c r="AW30" s="578"/>
      <c r="AX30" s="578"/>
      <c r="AY30" s="578"/>
      <c r="AZ30" s="578"/>
      <c r="BA30" s="578"/>
      <c r="BB30" s="578"/>
      <c r="BC30" s="578"/>
      <c r="BD30" s="579"/>
      <c r="BI30" s="16"/>
    </row>
    <row r="31" spans="1:61" ht="27" customHeight="1" x14ac:dyDescent="0.3">
      <c r="B31" s="612" t="s">
        <v>98</v>
      </c>
      <c r="C31" s="613"/>
      <c r="D31" s="613"/>
      <c r="E31" s="613"/>
      <c r="F31" s="613"/>
      <c r="G31" s="613"/>
      <c r="H31" s="613"/>
      <c r="I31" s="613"/>
      <c r="J31" s="613"/>
      <c r="K31" s="613"/>
      <c r="L31" s="613"/>
      <c r="M31" s="613"/>
      <c r="N31" s="613"/>
      <c r="O31" s="613"/>
      <c r="P31" s="613"/>
      <c r="Q31" s="613"/>
      <c r="R31" s="613"/>
      <c r="S31" s="613"/>
      <c r="T31" s="613"/>
      <c r="U31" s="613"/>
      <c r="V31" s="613"/>
      <c r="W31" s="613"/>
      <c r="X31" s="613"/>
      <c r="Y31" s="613"/>
      <c r="Z31" s="613"/>
      <c r="AA31" s="613"/>
      <c r="AB31" s="614"/>
      <c r="AC31" s="615" t="s">
        <v>99</v>
      </c>
      <c r="AD31" s="616"/>
      <c r="AE31" s="616"/>
      <c r="AF31" s="616"/>
      <c r="AG31" s="616"/>
      <c r="AH31" s="616"/>
      <c r="AI31" s="616"/>
      <c r="AJ31" s="616"/>
      <c r="AK31" s="616"/>
      <c r="AL31" s="616"/>
      <c r="AM31" s="616"/>
      <c r="AN31" s="616"/>
      <c r="AO31" s="616"/>
      <c r="AP31" s="617"/>
      <c r="AQ31" s="615" t="s">
        <v>100</v>
      </c>
      <c r="AR31" s="616"/>
      <c r="AS31" s="616"/>
      <c r="AT31" s="616"/>
      <c r="AU31" s="616"/>
      <c r="AV31" s="616"/>
      <c r="AW31" s="616"/>
      <c r="AX31" s="616"/>
      <c r="AY31" s="616"/>
      <c r="AZ31" s="616"/>
      <c r="BA31" s="616"/>
      <c r="BB31" s="616"/>
      <c r="BC31" s="616"/>
      <c r="BD31" s="617"/>
      <c r="BI31" s="16"/>
    </row>
    <row r="32" spans="1:61" ht="20.25" customHeight="1" x14ac:dyDescent="0.25">
      <c r="B32" s="494" t="s">
        <v>101</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6"/>
      <c r="AC32" s="497" t="s">
        <v>42</v>
      </c>
      <c r="AD32" s="498"/>
      <c r="AE32" s="498"/>
      <c r="AF32" s="498"/>
      <c r="AG32" s="498"/>
      <c r="AH32" s="498"/>
      <c r="AI32" s="498"/>
      <c r="AJ32" s="498"/>
      <c r="AK32" s="498"/>
      <c r="AL32" s="498"/>
      <c r="AM32" s="498"/>
      <c r="AN32" s="498"/>
      <c r="AO32" s="498"/>
      <c r="AP32" s="499"/>
      <c r="AQ32" s="500"/>
      <c r="AR32" s="501"/>
      <c r="AS32" s="501"/>
      <c r="AT32" s="501"/>
      <c r="AU32" s="501"/>
      <c r="AV32" s="501"/>
      <c r="AW32" s="501"/>
      <c r="AX32" s="501"/>
      <c r="AY32" s="501"/>
      <c r="AZ32" s="501"/>
      <c r="BA32" s="501"/>
      <c r="BB32" s="501"/>
      <c r="BC32" s="501"/>
      <c r="BD32" s="502"/>
      <c r="BI32" s="16"/>
    </row>
    <row r="33" spans="1:75" ht="25.5" customHeight="1" x14ac:dyDescent="0.3">
      <c r="A33" s="17"/>
      <c r="B33" s="17" t="s">
        <v>102</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I33" s="16"/>
    </row>
    <row r="34" spans="1:75" ht="81" customHeight="1" x14ac:dyDescent="0.25">
      <c r="B34" s="628"/>
      <c r="C34" s="629"/>
      <c r="D34" s="629"/>
      <c r="E34" s="629"/>
      <c r="F34" s="629"/>
      <c r="G34" s="629"/>
      <c r="H34" s="629"/>
      <c r="I34" s="629"/>
      <c r="J34" s="629"/>
      <c r="K34" s="629"/>
      <c r="L34" s="629"/>
      <c r="M34" s="629"/>
      <c r="N34" s="629"/>
      <c r="O34" s="629"/>
      <c r="P34" s="629"/>
      <c r="Q34" s="629"/>
      <c r="R34" s="629"/>
      <c r="S34" s="629"/>
      <c r="T34" s="629"/>
      <c r="U34" s="629"/>
      <c r="V34" s="629"/>
      <c r="W34" s="629"/>
      <c r="X34" s="629"/>
      <c r="Y34" s="629"/>
      <c r="Z34" s="629"/>
      <c r="AA34" s="629"/>
      <c r="AB34" s="629"/>
      <c r="AC34" s="629"/>
      <c r="AD34" s="629"/>
      <c r="AE34" s="629"/>
      <c r="AF34" s="629"/>
      <c r="AG34" s="629"/>
      <c r="AH34" s="629"/>
      <c r="AI34" s="629"/>
      <c r="AJ34" s="629"/>
      <c r="AK34" s="629"/>
      <c r="AL34" s="629"/>
      <c r="AM34" s="629"/>
      <c r="AN34" s="629"/>
      <c r="AO34" s="629"/>
      <c r="AP34" s="629"/>
      <c r="AQ34" s="629"/>
      <c r="AR34" s="629"/>
      <c r="AS34" s="629"/>
      <c r="AT34" s="629"/>
      <c r="AU34" s="629"/>
      <c r="AV34" s="629"/>
      <c r="AW34" s="629"/>
      <c r="AX34" s="629"/>
      <c r="AY34" s="629"/>
      <c r="AZ34" s="629"/>
      <c r="BA34" s="629"/>
      <c r="BB34" s="629"/>
      <c r="BC34" s="629"/>
      <c r="BD34" s="630"/>
      <c r="BI34" s="16"/>
    </row>
    <row r="35" spans="1:75" ht="25.5" customHeight="1" x14ac:dyDescent="0.3">
      <c r="A35" s="17"/>
      <c r="B35" s="17" t="s">
        <v>103</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I35" s="16"/>
    </row>
    <row r="36" spans="1:75" ht="21.75" customHeight="1" x14ac:dyDescent="0.25">
      <c r="B36" s="631" t="str">
        <f>IF(O11="Vyberte ze seznamu:","Vygeneruje se automaticky",IF(O11="1.1 Podpora vybavení ambulance praktického lékaře                                                                                               (všeobecný praktický lékař a praktický lékař pro děti a dorost/pediatr)","Dotace bude použita na vybavení ambulance/-í praktického lékaře.",IF(O11="1.2 Podpora vybavení ambulance zubního lékaře","Dotace bude použita na vybavení ambulance/-í zubního lékaře.",IF(O11="1.3 Podpora vybavení ambulance dětského psychiatra","Dotace bude použita na vybavení ambulance/-í dětského psychiatra.",""))))</f>
        <v>Vygeneruje se automaticky</v>
      </c>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c r="AN36" s="632"/>
      <c r="AO36" s="632"/>
      <c r="AP36" s="632"/>
      <c r="AQ36" s="632"/>
      <c r="AR36" s="632"/>
      <c r="AS36" s="632"/>
      <c r="AT36" s="632"/>
      <c r="AU36" s="632"/>
      <c r="AV36" s="632"/>
      <c r="AW36" s="632"/>
      <c r="AX36" s="632"/>
      <c r="AY36" s="632"/>
      <c r="AZ36" s="632"/>
      <c r="BA36" s="632"/>
      <c r="BB36" s="632"/>
      <c r="BC36" s="632"/>
      <c r="BD36" s="633"/>
      <c r="BI36" s="16"/>
    </row>
    <row r="37" spans="1:75" ht="37.5" customHeight="1" x14ac:dyDescent="0.3">
      <c r="A37" s="11"/>
      <c r="B37" s="599" t="s">
        <v>104</v>
      </c>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c r="AO37" s="600"/>
      <c r="AP37" s="600"/>
      <c r="AQ37" s="600"/>
      <c r="AR37" s="600"/>
      <c r="AS37" s="600"/>
      <c r="AT37" s="600"/>
      <c r="AU37" s="600"/>
      <c r="AV37" s="600"/>
      <c r="AW37" s="600"/>
      <c r="AX37" s="600"/>
      <c r="AY37" s="600"/>
      <c r="AZ37" s="600"/>
      <c r="BA37" s="600"/>
      <c r="BB37" s="600"/>
      <c r="BC37" s="600"/>
      <c r="BD37" s="600"/>
      <c r="BI37" s="16"/>
    </row>
    <row r="38" spans="1:75" ht="23.25" customHeight="1" x14ac:dyDescent="0.3">
      <c r="A38" s="17"/>
      <c r="B38" s="21" t="s">
        <v>105</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19"/>
      <c r="BI38" s="9"/>
    </row>
    <row r="39" spans="1:75" ht="16.5" customHeight="1" x14ac:dyDescent="0.25">
      <c r="B39" s="618" t="s">
        <v>106</v>
      </c>
      <c r="C39" s="619"/>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20"/>
      <c r="AW39" s="621"/>
      <c r="AX39" s="622"/>
      <c r="AY39" s="622"/>
      <c r="AZ39" s="622"/>
      <c r="BA39" s="622"/>
      <c r="BB39" s="622"/>
      <c r="BC39" s="622"/>
      <c r="BD39" s="623"/>
      <c r="BE39" s="23"/>
      <c r="BF39" s="24" t="s">
        <v>43</v>
      </c>
      <c r="BG39" s="25" t="s">
        <v>44</v>
      </c>
      <c r="BH39" s="26"/>
      <c r="BI39" s="9"/>
    </row>
    <row r="40" spans="1:75" ht="16.5" customHeight="1" x14ac:dyDescent="0.25">
      <c r="B40" s="618" t="s">
        <v>107</v>
      </c>
      <c r="C40" s="619"/>
      <c r="D40" s="619"/>
      <c r="E40" s="619"/>
      <c r="F40" s="619"/>
      <c r="G40" s="619"/>
      <c r="H40" s="619"/>
      <c r="I40" s="619"/>
      <c r="J40" s="619"/>
      <c r="K40" s="619"/>
      <c r="L40" s="619"/>
      <c r="M40" s="619"/>
      <c r="N40" s="619"/>
      <c r="O40" s="619"/>
      <c r="P40" s="619"/>
      <c r="Q40" s="619"/>
      <c r="R40" s="619"/>
      <c r="S40" s="619"/>
      <c r="T40" s="619"/>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624"/>
      <c r="AV40" s="625"/>
      <c r="AW40" s="621"/>
      <c r="AX40" s="626"/>
      <c r="AY40" s="626"/>
      <c r="AZ40" s="626"/>
      <c r="BA40" s="626"/>
      <c r="BB40" s="626"/>
      <c r="BC40" s="626"/>
      <c r="BD40" s="627"/>
      <c r="BE40" s="23"/>
      <c r="BF40" s="26"/>
      <c r="BG40" s="26"/>
      <c r="BH40" s="26"/>
      <c r="BI40" s="9"/>
    </row>
    <row r="41" spans="1:75" ht="16.5" customHeight="1" x14ac:dyDescent="0.25">
      <c r="B41" s="618" t="s">
        <v>108</v>
      </c>
      <c r="C41" s="619"/>
      <c r="D41" s="619"/>
      <c r="E41" s="619"/>
      <c r="F41" s="619"/>
      <c r="G41" s="619"/>
      <c r="H41" s="619"/>
      <c r="I41" s="619"/>
      <c r="J41" s="619"/>
      <c r="K41" s="619"/>
      <c r="L41" s="619"/>
      <c r="M41" s="619"/>
      <c r="N41" s="619"/>
      <c r="O41" s="619"/>
      <c r="P41" s="619"/>
      <c r="Q41" s="619"/>
      <c r="R41" s="619"/>
      <c r="S41" s="619"/>
      <c r="T41" s="619"/>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5"/>
      <c r="AW41" s="621"/>
      <c r="AX41" s="626"/>
      <c r="AY41" s="626"/>
      <c r="AZ41" s="626"/>
      <c r="BA41" s="626"/>
      <c r="BB41" s="626"/>
      <c r="BC41" s="626"/>
      <c r="BD41" s="627"/>
      <c r="BF41" s="26"/>
      <c r="BG41" s="26"/>
      <c r="BH41" s="26"/>
      <c r="BI41" s="9"/>
    </row>
    <row r="42" spans="1:75" ht="23.25" customHeight="1" x14ac:dyDescent="0.3">
      <c r="A42" s="17"/>
      <c r="B42" s="17" t="s">
        <v>109</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I42" s="16"/>
    </row>
    <row r="43" spans="1:75" ht="120.75" hidden="1" customHeight="1" x14ac:dyDescent="0.25">
      <c r="A43" s="27"/>
      <c r="B43" s="465" t="s">
        <v>110</v>
      </c>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27"/>
      <c r="BI43" s="9"/>
      <c r="BW43" s="28"/>
    </row>
    <row r="44" spans="1:75" ht="13.5" customHeight="1" x14ac:dyDescent="0.25">
      <c r="B44" s="455" t="s">
        <v>111</v>
      </c>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6"/>
      <c r="BC44" s="456"/>
      <c r="BD44" s="457"/>
      <c r="BI44" s="16"/>
    </row>
    <row r="45" spans="1:75" ht="18" customHeight="1" x14ac:dyDescent="0.25">
      <c r="B45" s="540" t="s">
        <v>112</v>
      </c>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476"/>
      <c r="AB45" s="642"/>
      <c r="AC45" s="642"/>
      <c r="AD45" s="642"/>
      <c r="AE45" s="642"/>
      <c r="AF45" s="645"/>
      <c r="AG45" s="475" t="s">
        <v>113</v>
      </c>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7"/>
      <c r="BI45" s="16"/>
    </row>
    <row r="46" spans="1:75" ht="17.25" customHeight="1" x14ac:dyDescent="0.25">
      <c r="B46" s="643"/>
      <c r="C46" s="644"/>
      <c r="D46" s="644"/>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6"/>
      <c r="AG46" s="478"/>
      <c r="AH46" s="479"/>
      <c r="AI46" s="479"/>
      <c r="AJ46" s="479"/>
      <c r="AK46" s="479"/>
      <c r="AL46" s="479"/>
      <c r="AM46" s="479"/>
      <c r="AN46" s="479"/>
      <c r="AO46" s="479"/>
      <c r="AP46" s="479"/>
      <c r="AQ46" s="479"/>
      <c r="AR46" s="479"/>
      <c r="AS46" s="479"/>
      <c r="AT46" s="479"/>
      <c r="AU46" s="479"/>
      <c r="AV46" s="479"/>
      <c r="AW46" s="479"/>
      <c r="AX46" s="479"/>
      <c r="AY46" s="479"/>
      <c r="AZ46" s="479"/>
      <c r="BA46" s="479"/>
      <c r="BB46" s="479"/>
      <c r="BC46" s="479"/>
      <c r="BD46" s="480"/>
      <c r="BI46" s="16"/>
    </row>
    <row r="47" spans="1:75" ht="15" customHeight="1" x14ac:dyDescent="0.25">
      <c r="B47" s="634" t="s">
        <v>114</v>
      </c>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6"/>
      <c r="AB47" s="637"/>
      <c r="AC47" s="637"/>
      <c r="AD47" s="637"/>
      <c r="AE47" s="637"/>
      <c r="AF47" s="637"/>
      <c r="AG47" s="638" t="s">
        <v>230</v>
      </c>
      <c r="AH47" s="639"/>
      <c r="AI47" s="639"/>
      <c r="AJ47" s="639"/>
      <c r="AK47" s="639"/>
      <c r="AL47" s="639"/>
      <c r="AM47" s="639"/>
      <c r="AN47" s="639"/>
      <c r="AO47" s="639"/>
      <c r="AP47" s="639"/>
      <c r="AQ47" s="639"/>
      <c r="AR47" s="639"/>
      <c r="AS47" s="639"/>
      <c r="AT47" s="639"/>
      <c r="AU47" s="639"/>
      <c r="AV47" s="639"/>
      <c r="AW47" s="639"/>
      <c r="AX47" s="639"/>
      <c r="AY47" s="639"/>
      <c r="AZ47" s="639"/>
      <c r="BA47" s="639"/>
      <c r="BB47" s="639"/>
      <c r="BC47" s="639"/>
      <c r="BD47" s="640"/>
      <c r="BI47" s="16"/>
    </row>
    <row r="48" spans="1:75" ht="14.4" x14ac:dyDescent="0.25">
      <c r="B48" s="634" t="s">
        <v>115</v>
      </c>
      <c r="C48" s="635"/>
      <c r="D48" s="635"/>
      <c r="E48" s="635"/>
      <c r="F48" s="635"/>
      <c r="G48" s="635"/>
      <c r="H48" s="635"/>
      <c r="I48" s="635"/>
      <c r="J48" s="635"/>
      <c r="K48" s="635"/>
      <c r="L48" s="635"/>
      <c r="M48" s="635"/>
      <c r="N48" s="635"/>
      <c r="O48" s="635"/>
      <c r="P48" s="635"/>
      <c r="Q48" s="635"/>
      <c r="R48" s="635"/>
      <c r="S48" s="635"/>
      <c r="T48" s="635"/>
      <c r="U48" s="635"/>
      <c r="V48" s="635"/>
      <c r="W48" s="635"/>
      <c r="X48" s="635"/>
      <c r="Y48" s="635"/>
      <c r="Z48" s="635"/>
      <c r="AA48" s="636"/>
      <c r="AB48" s="637"/>
      <c r="AC48" s="637"/>
      <c r="AD48" s="637"/>
      <c r="AE48" s="637"/>
      <c r="AF48" s="637"/>
      <c r="AG48" s="638" t="s">
        <v>230</v>
      </c>
      <c r="AH48" s="639"/>
      <c r="AI48" s="639"/>
      <c r="AJ48" s="639"/>
      <c r="AK48" s="639"/>
      <c r="AL48" s="639"/>
      <c r="AM48" s="639"/>
      <c r="AN48" s="639"/>
      <c r="AO48" s="639"/>
      <c r="AP48" s="639"/>
      <c r="AQ48" s="639"/>
      <c r="AR48" s="639"/>
      <c r="AS48" s="639"/>
      <c r="AT48" s="639"/>
      <c r="AU48" s="639"/>
      <c r="AV48" s="639"/>
      <c r="AW48" s="639"/>
      <c r="AX48" s="639"/>
      <c r="AY48" s="639"/>
      <c r="AZ48" s="639"/>
      <c r="BA48" s="639"/>
      <c r="BB48" s="639"/>
      <c r="BC48" s="639"/>
      <c r="BD48" s="640"/>
      <c r="BF48" s="29"/>
      <c r="BI48" s="16"/>
    </row>
    <row r="49" spans="2:61" ht="14.4" x14ac:dyDescent="0.25">
      <c r="B49" s="634" t="s">
        <v>116</v>
      </c>
      <c r="C49" s="635"/>
      <c r="D49" s="635"/>
      <c r="E49" s="635"/>
      <c r="F49" s="635"/>
      <c r="G49" s="635"/>
      <c r="H49" s="635"/>
      <c r="I49" s="635"/>
      <c r="J49" s="635"/>
      <c r="K49" s="635"/>
      <c r="L49" s="635"/>
      <c r="M49" s="635"/>
      <c r="N49" s="635"/>
      <c r="O49" s="635"/>
      <c r="P49" s="635"/>
      <c r="Q49" s="635"/>
      <c r="R49" s="635"/>
      <c r="S49" s="635"/>
      <c r="T49" s="635"/>
      <c r="U49" s="635"/>
      <c r="V49" s="635"/>
      <c r="W49" s="635"/>
      <c r="X49" s="635"/>
      <c r="Y49" s="635"/>
      <c r="Z49" s="635"/>
      <c r="AA49" s="636"/>
      <c r="AB49" s="637"/>
      <c r="AC49" s="637"/>
      <c r="AD49" s="637"/>
      <c r="AE49" s="637"/>
      <c r="AF49" s="637"/>
      <c r="AG49" s="638" t="s">
        <v>230</v>
      </c>
      <c r="AH49" s="639"/>
      <c r="AI49" s="639"/>
      <c r="AJ49" s="639"/>
      <c r="AK49" s="639"/>
      <c r="AL49" s="639"/>
      <c r="AM49" s="639"/>
      <c r="AN49" s="639"/>
      <c r="AO49" s="639"/>
      <c r="AP49" s="639"/>
      <c r="AQ49" s="639"/>
      <c r="AR49" s="639"/>
      <c r="AS49" s="639"/>
      <c r="AT49" s="639"/>
      <c r="AU49" s="639"/>
      <c r="AV49" s="639"/>
      <c r="AW49" s="639"/>
      <c r="AX49" s="639"/>
      <c r="AY49" s="639"/>
      <c r="AZ49" s="639"/>
      <c r="BA49" s="639"/>
      <c r="BB49" s="639"/>
      <c r="BC49" s="639"/>
      <c r="BD49" s="640"/>
      <c r="BI49" s="16"/>
    </row>
    <row r="50" spans="2:61" ht="14.4" x14ac:dyDescent="0.25">
      <c r="B50" s="634" t="s">
        <v>117</v>
      </c>
      <c r="C50" s="635"/>
      <c r="D50" s="635"/>
      <c r="E50" s="635"/>
      <c r="F50" s="635"/>
      <c r="G50" s="635"/>
      <c r="H50" s="635"/>
      <c r="I50" s="635"/>
      <c r="J50" s="635"/>
      <c r="K50" s="635"/>
      <c r="L50" s="635"/>
      <c r="M50" s="635"/>
      <c r="N50" s="635"/>
      <c r="O50" s="635"/>
      <c r="P50" s="635"/>
      <c r="Q50" s="635"/>
      <c r="R50" s="635"/>
      <c r="S50" s="635"/>
      <c r="T50" s="635"/>
      <c r="U50" s="635"/>
      <c r="V50" s="635"/>
      <c r="W50" s="635"/>
      <c r="X50" s="635"/>
      <c r="Y50" s="635"/>
      <c r="Z50" s="635"/>
      <c r="AA50" s="636"/>
      <c r="AB50" s="637"/>
      <c r="AC50" s="637"/>
      <c r="AD50" s="637"/>
      <c r="AE50" s="637"/>
      <c r="AF50" s="637"/>
      <c r="AG50" s="638" t="s">
        <v>230</v>
      </c>
      <c r="AH50" s="639"/>
      <c r="AI50" s="639"/>
      <c r="AJ50" s="639"/>
      <c r="AK50" s="639"/>
      <c r="AL50" s="639"/>
      <c r="AM50" s="639"/>
      <c r="AN50" s="639"/>
      <c r="AO50" s="639"/>
      <c r="AP50" s="639"/>
      <c r="AQ50" s="639"/>
      <c r="AR50" s="639"/>
      <c r="AS50" s="639"/>
      <c r="AT50" s="639"/>
      <c r="AU50" s="639"/>
      <c r="AV50" s="639"/>
      <c r="AW50" s="639"/>
      <c r="AX50" s="639"/>
      <c r="AY50" s="639"/>
      <c r="AZ50" s="639"/>
      <c r="BA50" s="639"/>
      <c r="BB50" s="639"/>
      <c r="BC50" s="639"/>
      <c r="BD50" s="640"/>
      <c r="BI50" s="16"/>
    </row>
    <row r="51" spans="2:61" ht="24" hidden="1" customHeight="1" x14ac:dyDescent="0.25">
      <c r="B51" s="634"/>
      <c r="C51" s="635"/>
      <c r="D51" s="635"/>
      <c r="E51" s="635"/>
      <c r="F51" s="635"/>
      <c r="G51" s="635"/>
      <c r="H51" s="635"/>
      <c r="I51" s="635"/>
      <c r="J51" s="635"/>
      <c r="K51" s="635"/>
      <c r="L51" s="635"/>
      <c r="M51" s="635"/>
      <c r="N51" s="635"/>
      <c r="O51" s="635"/>
      <c r="P51" s="635"/>
      <c r="Q51" s="635"/>
      <c r="R51" s="635"/>
      <c r="S51" s="635"/>
      <c r="T51" s="635"/>
      <c r="U51" s="635"/>
      <c r="V51" s="635"/>
      <c r="W51" s="635"/>
      <c r="X51" s="635"/>
      <c r="Y51" s="635"/>
      <c r="Z51" s="647"/>
      <c r="AA51" s="637"/>
      <c r="AB51" s="637"/>
      <c r="AC51" s="637"/>
      <c r="AD51" s="637"/>
      <c r="AE51" s="637"/>
      <c r="AF51" s="637"/>
      <c r="AG51" s="648"/>
      <c r="AH51" s="648"/>
      <c r="AI51" s="648"/>
      <c r="AJ51" s="648"/>
      <c r="AK51" s="648"/>
      <c r="AL51" s="648"/>
      <c r="AM51" s="648"/>
      <c r="AN51" s="648"/>
      <c r="AO51" s="648"/>
      <c r="AP51" s="648"/>
      <c r="AQ51" s="648"/>
      <c r="AR51" s="649"/>
      <c r="AS51" s="650">
        <f t="shared" ref="AS51:AS56" si="0">AA51*AG51</f>
        <v>0</v>
      </c>
      <c r="AT51" s="648"/>
      <c r="AU51" s="648"/>
      <c r="AV51" s="648"/>
      <c r="AW51" s="648"/>
      <c r="AX51" s="648"/>
      <c r="AY51" s="648"/>
      <c r="AZ51" s="648"/>
      <c r="BA51" s="648"/>
      <c r="BB51" s="648"/>
      <c r="BC51" s="648"/>
      <c r="BD51" s="649"/>
      <c r="BI51" s="16"/>
    </row>
    <row r="52" spans="2:61" ht="24" hidden="1" customHeight="1" x14ac:dyDescent="0.25">
      <c r="B52" s="634"/>
      <c r="C52" s="635"/>
      <c r="D52" s="635"/>
      <c r="E52" s="635"/>
      <c r="F52" s="635"/>
      <c r="G52" s="635"/>
      <c r="H52" s="635"/>
      <c r="I52" s="635"/>
      <c r="J52" s="635"/>
      <c r="K52" s="635"/>
      <c r="L52" s="635"/>
      <c r="M52" s="635"/>
      <c r="N52" s="635"/>
      <c r="O52" s="635"/>
      <c r="P52" s="635"/>
      <c r="Q52" s="635"/>
      <c r="R52" s="635"/>
      <c r="S52" s="635"/>
      <c r="T52" s="635"/>
      <c r="U52" s="635"/>
      <c r="V52" s="635"/>
      <c r="W52" s="635"/>
      <c r="X52" s="635"/>
      <c r="Y52" s="635"/>
      <c r="Z52" s="647"/>
      <c r="AA52" s="637"/>
      <c r="AB52" s="637"/>
      <c r="AC52" s="637"/>
      <c r="AD52" s="637"/>
      <c r="AE52" s="637"/>
      <c r="AF52" s="637"/>
      <c r="AG52" s="648"/>
      <c r="AH52" s="648"/>
      <c r="AI52" s="648"/>
      <c r="AJ52" s="648"/>
      <c r="AK52" s="648"/>
      <c r="AL52" s="648"/>
      <c r="AM52" s="648"/>
      <c r="AN52" s="648"/>
      <c r="AO52" s="648"/>
      <c r="AP52" s="648"/>
      <c r="AQ52" s="648"/>
      <c r="AR52" s="649"/>
      <c r="AS52" s="650">
        <f t="shared" si="0"/>
        <v>0</v>
      </c>
      <c r="AT52" s="648"/>
      <c r="AU52" s="648"/>
      <c r="AV52" s="648"/>
      <c r="AW52" s="648"/>
      <c r="AX52" s="648"/>
      <c r="AY52" s="648"/>
      <c r="AZ52" s="648"/>
      <c r="BA52" s="648"/>
      <c r="BB52" s="648"/>
      <c r="BC52" s="648"/>
      <c r="BD52" s="649"/>
      <c r="BI52" s="16"/>
    </row>
    <row r="53" spans="2:61" ht="24" hidden="1" customHeight="1" x14ac:dyDescent="0.25">
      <c r="B53" s="651"/>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3"/>
      <c r="AA53" s="637"/>
      <c r="AB53" s="637"/>
      <c r="AC53" s="637"/>
      <c r="AD53" s="637"/>
      <c r="AE53" s="637"/>
      <c r="AF53" s="637"/>
      <c r="AG53" s="648"/>
      <c r="AH53" s="648"/>
      <c r="AI53" s="648"/>
      <c r="AJ53" s="648"/>
      <c r="AK53" s="648"/>
      <c r="AL53" s="648"/>
      <c r="AM53" s="648"/>
      <c r="AN53" s="648"/>
      <c r="AO53" s="648"/>
      <c r="AP53" s="648"/>
      <c r="AQ53" s="648"/>
      <c r="AR53" s="649"/>
      <c r="AS53" s="650">
        <f t="shared" si="0"/>
        <v>0</v>
      </c>
      <c r="AT53" s="648"/>
      <c r="AU53" s="648"/>
      <c r="AV53" s="648"/>
      <c r="AW53" s="648"/>
      <c r="AX53" s="648"/>
      <c r="AY53" s="648"/>
      <c r="AZ53" s="648"/>
      <c r="BA53" s="648"/>
      <c r="BB53" s="648"/>
      <c r="BC53" s="648"/>
      <c r="BD53" s="649"/>
      <c r="BI53" s="16"/>
    </row>
    <row r="54" spans="2:61" ht="24" hidden="1" customHeight="1" x14ac:dyDescent="0.25">
      <c r="B54" s="651"/>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3"/>
      <c r="AA54" s="637"/>
      <c r="AB54" s="637"/>
      <c r="AC54" s="637"/>
      <c r="AD54" s="637"/>
      <c r="AE54" s="637"/>
      <c r="AF54" s="637"/>
      <c r="AG54" s="648"/>
      <c r="AH54" s="648"/>
      <c r="AI54" s="648"/>
      <c r="AJ54" s="648"/>
      <c r="AK54" s="648"/>
      <c r="AL54" s="648"/>
      <c r="AM54" s="648"/>
      <c r="AN54" s="648"/>
      <c r="AO54" s="648"/>
      <c r="AP54" s="648"/>
      <c r="AQ54" s="648"/>
      <c r="AR54" s="649"/>
      <c r="AS54" s="650">
        <f t="shared" si="0"/>
        <v>0</v>
      </c>
      <c r="AT54" s="648"/>
      <c r="AU54" s="648"/>
      <c r="AV54" s="648"/>
      <c r="AW54" s="648"/>
      <c r="AX54" s="648"/>
      <c r="AY54" s="648"/>
      <c r="AZ54" s="648"/>
      <c r="BA54" s="648"/>
      <c r="BB54" s="648"/>
      <c r="BC54" s="648"/>
      <c r="BD54" s="649"/>
      <c r="BI54" s="16"/>
    </row>
    <row r="55" spans="2:61" ht="24" hidden="1" customHeight="1" x14ac:dyDescent="0.25">
      <c r="B55" s="651"/>
      <c r="C55" s="652"/>
      <c r="D55" s="652"/>
      <c r="E55" s="652"/>
      <c r="F55" s="652"/>
      <c r="G55" s="652"/>
      <c r="H55" s="652"/>
      <c r="I55" s="652"/>
      <c r="J55" s="652"/>
      <c r="K55" s="652"/>
      <c r="L55" s="652"/>
      <c r="M55" s="652"/>
      <c r="N55" s="652"/>
      <c r="O55" s="652"/>
      <c r="P55" s="652"/>
      <c r="Q55" s="652"/>
      <c r="R55" s="652"/>
      <c r="S55" s="652"/>
      <c r="T55" s="652"/>
      <c r="U55" s="652"/>
      <c r="V55" s="652"/>
      <c r="W55" s="652"/>
      <c r="X55" s="652"/>
      <c r="Y55" s="652"/>
      <c r="Z55" s="653"/>
      <c r="AA55" s="637"/>
      <c r="AB55" s="637"/>
      <c r="AC55" s="637"/>
      <c r="AD55" s="637"/>
      <c r="AE55" s="637"/>
      <c r="AF55" s="637"/>
      <c r="AG55" s="648"/>
      <c r="AH55" s="648"/>
      <c r="AI55" s="648"/>
      <c r="AJ55" s="648"/>
      <c r="AK55" s="648"/>
      <c r="AL55" s="648"/>
      <c r="AM55" s="648"/>
      <c r="AN55" s="648"/>
      <c r="AO55" s="648"/>
      <c r="AP55" s="648"/>
      <c r="AQ55" s="648"/>
      <c r="AR55" s="649"/>
      <c r="AS55" s="650">
        <f t="shared" si="0"/>
        <v>0</v>
      </c>
      <c r="AT55" s="648"/>
      <c r="AU55" s="648"/>
      <c r="AV55" s="648"/>
      <c r="AW55" s="648"/>
      <c r="AX55" s="648"/>
      <c r="AY55" s="648"/>
      <c r="AZ55" s="648"/>
      <c r="BA55" s="648"/>
      <c r="BB55" s="648"/>
      <c r="BC55" s="648"/>
      <c r="BD55" s="649"/>
      <c r="BI55" s="16"/>
    </row>
    <row r="56" spans="2:61" ht="24" hidden="1" customHeight="1" x14ac:dyDescent="0.25">
      <c r="B56" s="651"/>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3"/>
      <c r="AA56" s="637"/>
      <c r="AB56" s="637"/>
      <c r="AC56" s="637"/>
      <c r="AD56" s="637"/>
      <c r="AE56" s="637"/>
      <c r="AF56" s="637"/>
      <c r="AG56" s="648"/>
      <c r="AH56" s="648"/>
      <c r="AI56" s="648"/>
      <c r="AJ56" s="648"/>
      <c r="AK56" s="648"/>
      <c r="AL56" s="648"/>
      <c r="AM56" s="648"/>
      <c r="AN56" s="648"/>
      <c r="AO56" s="648"/>
      <c r="AP56" s="648"/>
      <c r="AQ56" s="648"/>
      <c r="AR56" s="649"/>
      <c r="AS56" s="650">
        <f t="shared" si="0"/>
        <v>0</v>
      </c>
      <c r="AT56" s="648"/>
      <c r="AU56" s="648"/>
      <c r="AV56" s="648"/>
      <c r="AW56" s="648"/>
      <c r="AX56" s="648"/>
      <c r="AY56" s="648"/>
      <c r="AZ56" s="648"/>
      <c r="BA56" s="648"/>
      <c r="BB56" s="648"/>
      <c r="BC56" s="648"/>
      <c r="BD56" s="649"/>
      <c r="BI56" s="16"/>
    </row>
    <row r="57" spans="2:61" ht="15" customHeight="1" x14ac:dyDescent="0.25">
      <c r="B57" s="30" t="s">
        <v>118</v>
      </c>
      <c r="C57" s="31"/>
      <c r="D57" s="31"/>
      <c r="E57" s="31"/>
      <c r="F57" s="31"/>
      <c r="G57" s="31"/>
      <c r="H57" s="31"/>
      <c r="I57" s="31"/>
      <c r="J57" s="31"/>
      <c r="K57" s="31"/>
      <c r="L57" s="31"/>
      <c r="M57" s="31"/>
      <c r="N57" s="31"/>
      <c r="O57" s="31"/>
      <c r="P57" s="31"/>
      <c r="Q57" s="31"/>
      <c r="R57" s="31"/>
      <c r="S57" s="31"/>
      <c r="T57" s="31"/>
      <c r="U57" s="31"/>
      <c r="V57" s="31"/>
      <c r="W57" s="654" t="str">
        <f>IF(AW39=""," ",IF(AW39="NE","vč. DPH",IF(AND(AW39="ANO",AW40="ANO"),"bez DPH",IF(AND(AW39="ANO",AW40="NE"),"vč. DPH"," "))))</f>
        <v xml:space="preserve"> </v>
      </c>
      <c r="X57" s="655"/>
      <c r="Y57" s="655"/>
      <c r="Z57" s="655"/>
      <c r="AA57" s="655"/>
      <c r="AB57" s="655"/>
      <c r="AC57" s="655"/>
      <c r="AD57" s="655"/>
      <c r="AE57" s="655"/>
      <c r="AF57" s="656"/>
      <c r="AG57" s="657">
        <f>SUM(AG47:BD50)</f>
        <v>0</v>
      </c>
      <c r="AH57" s="658"/>
      <c r="AI57" s="658"/>
      <c r="AJ57" s="658"/>
      <c r="AK57" s="658"/>
      <c r="AL57" s="658"/>
      <c r="AM57" s="658"/>
      <c r="AN57" s="658"/>
      <c r="AO57" s="658"/>
      <c r="AP57" s="658"/>
      <c r="AQ57" s="658"/>
      <c r="AR57" s="658"/>
      <c r="AS57" s="658"/>
      <c r="AT57" s="658"/>
      <c r="AU57" s="658"/>
      <c r="AV57" s="658"/>
      <c r="AW57" s="658"/>
      <c r="AX57" s="658"/>
      <c r="AY57" s="658"/>
      <c r="AZ57" s="658"/>
      <c r="BA57" s="658"/>
      <c r="BB57" s="658"/>
      <c r="BC57" s="658"/>
      <c r="BD57" s="659"/>
      <c r="BI57" s="16"/>
    </row>
    <row r="58" spans="2:61" ht="4.5" customHeight="1" x14ac:dyDescent="0.2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I58" s="16"/>
    </row>
    <row r="59" spans="2:61" ht="14.4" x14ac:dyDescent="0.25">
      <c r="B59" s="455" t="s">
        <v>119</v>
      </c>
      <c r="C59" s="456"/>
      <c r="D59" s="456"/>
      <c r="E59" s="456"/>
      <c r="F59" s="456"/>
      <c r="G59" s="45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c r="AV59" s="456"/>
      <c r="AW59" s="456"/>
      <c r="AX59" s="456"/>
      <c r="AY59" s="456"/>
      <c r="AZ59" s="456"/>
      <c r="BA59" s="456"/>
      <c r="BB59" s="456"/>
      <c r="BC59" s="456"/>
      <c r="BD59" s="457"/>
      <c r="BI59" s="16"/>
    </row>
    <row r="60" spans="2:61" ht="18.75" customHeight="1" x14ac:dyDescent="0.25">
      <c r="B60" s="540" t="s">
        <v>112</v>
      </c>
      <c r="C60" s="642"/>
      <c r="D60" s="642"/>
      <c r="E60" s="642"/>
      <c r="F60" s="642"/>
      <c r="G60" s="642"/>
      <c r="H60" s="642"/>
      <c r="I60" s="642"/>
      <c r="J60" s="642"/>
      <c r="K60" s="642"/>
      <c r="L60" s="642"/>
      <c r="M60" s="642"/>
      <c r="N60" s="642"/>
      <c r="O60" s="642"/>
      <c r="P60" s="642"/>
      <c r="Q60" s="642"/>
      <c r="R60" s="642"/>
      <c r="S60" s="642"/>
      <c r="T60" s="642"/>
      <c r="U60" s="642"/>
      <c r="V60" s="642"/>
      <c r="W60" s="642"/>
      <c r="X60" s="642"/>
      <c r="Y60" s="642"/>
      <c r="Z60" s="642"/>
      <c r="AA60" s="476"/>
      <c r="AB60" s="642"/>
      <c r="AC60" s="642"/>
      <c r="AD60" s="642"/>
      <c r="AE60" s="642"/>
      <c r="AF60" s="645"/>
      <c r="AG60" s="475" t="s">
        <v>120</v>
      </c>
      <c r="AH60" s="476"/>
      <c r="AI60" s="476"/>
      <c r="AJ60" s="476"/>
      <c r="AK60" s="476"/>
      <c r="AL60" s="476"/>
      <c r="AM60" s="476"/>
      <c r="AN60" s="476"/>
      <c r="AO60" s="476"/>
      <c r="AP60" s="476"/>
      <c r="AQ60" s="476"/>
      <c r="AR60" s="476"/>
      <c r="AS60" s="476"/>
      <c r="AT60" s="476"/>
      <c r="AU60" s="476"/>
      <c r="AV60" s="476"/>
      <c r="AW60" s="476"/>
      <c r="AX60" s="476"/>
      <c r="AY60" s="476"/>
      <c r="AZ60" s="476"/>
      <c r="BA60" s="476"/>
      <c r="BB60" s="476"/>
      <c r="BC60" s="476"/>
      <c r="BD60" s="477"/>
      <c r="BI60" s="16"/>
    </row>
    <row r="61" spans="2:61" ht="18.75" customHeight="1" x14ac:dyDescent="0.25">
      <c r="B61" s="643"/>
      <c r="C61" s="644"/>
      <c r="D61" s="644"/>
      <c r="E61" s="644"/>
      <c r="F61" s="644"/>
      <c r="G61" s="644"/>
      <c r="H61" s="644"/>
      <c r="I61" s="644"/>
      <c r="J61" s="644"/>
      <c r="K61" s="644"/>
      <c r="L61" s="644"/>
      <c r="M61" s="644"/>
      <c r="N61" s="644"/>
      <c r="O61" s="644"/>
      <c r="P61" s="644"/>
      <c r="Q61" s="644"/>
      <c r="R61" s="644"/>
      <c r="S61" s="644"/>
      <c r="T61" s="644"/>
      <c r="U61" s="644"/>
      <c r="V61" s="644"/>
      <c r="W61" s="644"/>
      <c r="X61" s="644"/>
      <c r="Y61" s="644"/>
      <c r="Z61" s="644"/>
      <c r="AA61" s="644"/>
      <c r="AB61" s="644"/>
      <c r="AC61" s="644"/>
      <c r="AD61" s="644"/>
      <c r="AE61" s="644"/>
      <c r="AF61" s="646"/>
      <c r="AG61" s="478"/>
      <c r="AH61" s="479"/>
      <c r="AI61" s="479"/>
      <c r="AJ61" s="479"/>
      <c r="AK61" s="479"/>
      <c r="AL61" s="479"/>
      <c r="AM61" s="479"/>
      <c r="AN61" s="479"/>
      <c r="AO61" s="479"/>
      <c r="AP61" s="479"/>
      <c r="AQ61" s="479"/>
      <c r="AR61" s="479"/>
      <c r="AS61" s="479"/>
      <c r="AT61" s="479"/>
      <c r="AU61" s="479"/>
      <c r="AV61" s="479"/>
      <c r="AW61" s="479"/>
      <c r="AX61" s="479"/>
      <c r="AY61" s="479"/>
      <c r="AZ61" s="479"/>
      <c r="BA61" s="479"/>
      <c r="BB61" s="479"/>
      <c r="BC61" s="479"/>
      <c r="BD61" s="480"/>
      <c r="BI61" s="16"/>
    </row>
    <row r="62" spans="2:61" ht="14.4" x14ac:dyDescent="0.25">
      <c r="B62" s="634" t="s">
        <v>114</v>
      </c>
      <c r="C62" s="635"/>
      <c r="D62" s="635"/>
      <c r="E62" s="635"/>
      <c r="F62" s="635"/>
      <c r="G62" s="635"/>
      <c r="H62" s="635"/>
      <c r="I62" s="635"/>
      <c r="J62" s="635"/>
      <c r="K62" s="635"/>
      <c r="L62" s="635"/>
      <c r="M62" s="635"/>
      <c r="N62" s="635"/>
      <c r="O62" s="635"/>
      <c r="P62" s="635"/>
      <c r="Q62" s="635"/>
      <c r="R62" s="635"/>
      <c r="S62" s="635"/>
      <c r="T62" s="635"/>
      <c r="U62" s="635"/>
      <c r="V62" s="635"/>
      <c r="W62" s="635"/>
      <c r="X62" s="635"/>
      <c r="Y62" s="635"/>
      <c r="Z62" s="635"/>
      <c r="AA62" s="636"/>
      <c r="AB62" s="637"/>
      <c r="AC62" s="637"/>
      <c r="AD62" s="637"/>
      <c r="AE62" s="637"/>
      <c r="AF62" s="660"/>
      <c r="AG62" s="638" t="s">
        <v>230</v>
      </c>
      <c r="AH62" s="639"/>
      <c r="AI62" s="639"/>
      <c r="AJ62" s="639"/>
      <c r="AK62" s="639"/>
      <c r="AL62" s="639"/>
      <c r="AM62" s="639"/>
      <c r="AN62" s="639"/>
      <c r="AO62" s="639"/>
      <c r="AP62" s="639"/>
      <c r="AQ62" s="639"/>
      <c r="AR62" s="639"/>
      <c r="AS62" s="639"/>
      <c r="AT62" s="639"/>
      <c r="AU62" s="639"/>
      <c r="AV62" s="639"/>
      <c r="AW62" s="639"/>
      <c r="AX62" s="639"/>
      <c r="AY62" s="639"/>
      <c r="AZ62" s="639"/>
      <c r="BA62" s="639"/>
      <c r="BB62" s="639"/>
      <c r="BC62" s="639"/>
      <c r="BD62" s="640"/>
      <c r="BI62" s="16"/>
    </row>
    <row r="63" spans="2:61" ht="14.4" x14ac:dyDescent="0.25">
      <c r="B63" s="634" t="s">
        <v>115</v>
      </c>
      <c r="C63" s="635"/>
      <c r="D63" s="635"/>
      <c r="E63" s="635"/>
      <c r="F63" s="635"/>
      <c r="G63" s="635"/>
      <c r="H63" s="635"/>
      <c r="I63" s="635"/>
      <c r="J63" s="635"/>
      <c r="K63" s="635"/>
      <c r="L63" s="635"/>
      <c r="M63" s="635"/>
      <c r="N63" s="635"/>
      <c r="O63" s="635"/>
      <c r="P63" s="635"/>
      <c r="Q63" s="635"/>
      <c r="R63" s="635"/>
      <c r="S63" s="635"/>
      <c r="T63" s="635"/>
      <c r="U63" s="635"/>
      <c r="V63" s="635"/>
      <c r="W63" s="635"/>
      <c r="X63" s="635"/>
      <c r="Y63" s="635"/>
      <c r="Z63" s="635"/>
      <c r="AA63" s="636"/>
      <c r="AB63" s="637"/>
      <c r="AC63" s="637"/>
      <c r="AD63" s="637"/>
      <c r="AE63" s="637"/>
      <c r="AF63" s="660"/>
      <c r="AG63" s="638" t="s">
        <v>230</v>
      </c>
      <c r="AH63" s="639"/>
      <c r="AI63" s="639"/>
      <c r="AJ63" s="639"/>
      <c r="AK63" s="639"/>
      <c r="AL63" s="639"/>
      <c r="AM63" s="639"/>
      <c r="AN63" s="639"/>
      <c r="AO63" s="639"/>
      <c r="AP63" s="639"/>
      <c r="AQ63" s="639"/>
      <c r="AR63" s="639"/>
      <c r="AS63" s="639"/>
      <c r="AT63" s="639"/>
      <c r="AU63" s="639"/>
      <c r="AV63" s="639"/>
      <c r="AW63" s="639"/>
      <c r="AX63" s="639"/>
      <c r="AY63" s="639"/>
      <c r="AZ63" s="639"/>
      <c r="BA63" s="639"/>
      <c r="BB63" s="639"/>
      <c r="BC63" s="639"/>
      <c r="BD63" s="640"/>
      <c r="BI63" s="16"/>
    </row>
    <row r="64" spans="2:61" ht="14.4" x14ac:dyDescent="0.25">
      <c r="B64" s="634" t="s">
        <v>116</v>
      </c>
      <c r="C64" s="635"/>
      <c r="D64" s="635"/>
      <c r="E64" s="635"/>
      <c r="F64" s="635"/>
      <c r="G64" s="635"/>
      <c r="H64" s="635"/>
      <c r="I64" s="635"/>
      <c r="J64" s="635"/>
      <c r="K64" s="635"/>
      <c r="L64" s="635"/>
      <c r="M64" s="635"/>
      <c r="N64" s="635"/>
      <c r="O64" s="635"/>
      <c r="P64" s="635"/>
      <c r="Q64" s="635"/>
      <c r="R64" s="635"/>
      <c r="S64" s="635"/>
      <c r="T64" s="635"/>
      <c r="U64" s="635"/>
      <c r="V64" s="635"/>
      <c r="W64" s="635"/>
      <c r="X64" s="635"/>
      <c r="Y64" s="635"/>
      <c r="Z64" s="635"/>
      <c r="AA64" s="636"/>
      <c r="AB64" s="637"/>
      <c r="AC64" s="637"/>
      <c r="AD64" s="637"/>
      <c r="AE64" s="637"/>
      <c r="AF64" s="660"/>
      <c r="AG64" s="638" t="s">
        <v>230</v>
      </c>
      <c r="AH64" s="639"/>
      <c r="AI64" s="639"/>
      <c r="AJ64" s="639"/>
      <c r="AK64" s="639"/>
      <c r="AL64" s="639"/>
      <c r="AM64" s="639"/>
      <c r="AN64" s="639"/>
      <c r="AO64" s="639"/>
      <c r="AP64" s="639"/>
      <c r="AQ64" s="639"/>
      <c r="AR64" s="639"/>
      <c r="AS64" s="639"/>
      <c r="AT64" s="639"/>
      <c r="AU64" s="639"/>
      <c r="AV64" s="639"/>
      <c r="AW64" s="639"/>
      <c r="AX64" s="639"/>
      <c r="AY64" s="639"/>
      <c r="AZ64" s="639"/>
      <c r="BA64" s="639"/>
      <c r="BB64" s="639"/>
      <c r="BC64" s="639"/>
      <c r="BD64" s="640"/>
      <c r="BI64" s="16"/>
    </row>
    <row r="65" spans="2:100" ht="14.4" x14ac:dyDescent="0.25">
      <c r="B65" s="634" t="s">
        <v>117</v>
      </c>
      <c r="C65" s="635"/>
      <c r="D65" s="635"/>
      <c r="E65" s="635"/>
      <c r="F65" s="635"/>
      <c r="G65" s="635"/>
      <c r="H65" s="635"/>
      <c r="I65" s="635"/>
      <c r="J65" s="635"/>
      <c r="K65" s="635"/>
      <c r="L65" s="635"/>
      <c r="M65" s="635"/>
      <c r="N65" s="635"/>
      <c r="O65" s="635"/>
      <c r="P65" s="635"/>
      <c r="Q65" s="635"/>
      <c r="R65" s="635"/>
      <c r="S65" s="635"/>
      <c r="T65" s="635"/>
      <c r="U65" s="635"/>
      <c r="V65" s="635"/>
      <c r="W65" s="635"/>
      <c r="X65" s="635"/>
      <c r="Y65" s="635"/>
      <c r="Z65" s="635"/>
      <c r="AA65" s="636"/>
      <c r="AB65" s="637"/>
      <c r="AC65" s="637"/>
      <c r="AD65" s="637"/>
      <c r="AE65" s="637"/>
      <c r="AF65" s="660"/>
      <c r="AG65" s="638" t="s">
        <v>230</v>
      </c>
      <c r="AH65" s="639"/>
      <c r="AI65" s="639"/>
      <c r="AJ65" s="639"/>
      <c r="AK65" s="639"/>
      <c r="AL65" s="639"/>
      <c r="AM65" s="639"/>
      <c r="AN65" s="639"/>
      <c r="AO65" s="639"/>
      <c r="AP65" s="639"/>
      <c r="AQ65" s="639"/>
      <c r="AR65" s="639"/>
      <c r="AS65" s="639"/>
      <c r="AT65" s="639"/>
      <c r="AU65" s="639"/>
      <c r="AV65" s="639"/>
      <c r="AW65" s="639"/>
      <c r="AX65" s="639"/>
      <c r="AY65" s="639"/>
      <c r="AZ65" s="639"/>
      <c r="BA65" s="639"/>
      <c r="BB65" s="639"/>
      <c r="BC65" s="639"/>
      <c r="BD65" s="640"/>
      <c r="BI65" s="16"/>
    </row>
    <row r="66" spans="2:100" ht="14.4" hidden="1" x14ac:dyDescent="0.25">
      <c r="B66" s="634"/>
      <c r="C66" s="635"/>
      <c r="D66" s="635"/>
      <c r="E66" s="635"/>
      <c r="F66" s="635"/>
      <c r="G66" s="635"/>
      <c r="H66" s="635"/>
      <c r="I66" s="635"/>
      <c r="J66" s="635"/>
      <c r="K66" s="635"/>
      <c r="L66" s="635"/>
      <c r="M66" s="635"/>
      <c r="N66" s="635"/>
      <c r="O66" s="635"/>
      <c r="P66" s="635"/>
      <c r="Q66" s="635"/>
      <c r="R66" s="635"/>
      <c r="S66" s="635"/>
      <c r="T66" s="635"/>
      <c r="U66" s="635"/>
      <c r="V66" s="635"/>
      <c r="W66" s="635"/>
      <c r="X66" s="635"/>
      <c r="Y66" s="635"/>
      <c r="Z66" s="647"/>
      <c r="AA66" s="637"/>
      <c r="AB66" s="637"/>
      <c r="AC66" s="637"/>
      <c r="AD66" s="637"/>
      <c r="AE66" s="637"/>
      <c r="AF66" s="660"/>
      <c r="AG66" s="661"/>
      <c r="AH66" s="648"/>
      <c r="AI66" s="648"/>
      <c r="AJ66" s="648"/>
      <c r="AK66" s="648"/>
      <c r="AL66" s="648"/>
      <c r="AM66" s="648"/>
      <c r="AN66" s="648"/>
      <c r="AO66" s="648"/>
      <c r="AP66" s="648"/>
      <c r="AQ66" s="648"/>
      <c r="AR66" s="648"/>
      <c r="AS66" s="639">
        <f t="shared" ref="AS66:AS71" si="1">AA66*AG66</f>
        <v>0</v>
      </c>
      <c r="AT66" s="662"/>
      <c r="AU66" s="662"/>
      <c r="AV66" s="662"/>
      <c r="AW66" s="662"/>
      <c r="AX66" s="662"/>
      <c r="AY66" s="662"/>
      <c r="AZ66" s="662"/>
      <c r="BA66" s="662"/>
      <c r="BB66" s="662"/>
      <c r="BC66" s="662"/>
      <c r="BD66" s="663"/>
      <c r="BI66" s="16"/>
    </row>
    <row r="67" spans="2:100" ht="14.4" hidden="1" x14ac:dyDescent="0.25">
      <c r="B67" s="634"/>
      <c r="C67" s="635"/>
      <c r="D67" s="635"/>
      <c r="E67" s="635"/>
      <c r="F67" s="635"/>
      <c r="G67" s="635"/>
      <c r="H67" s="635"/>
      <c r="I67" s="635"/>
      <c r="J67" s="635"/>
      <c r="K67" s="635"/>
      <c r="L67" s="635"/>
      <c r="M67" s="635"/>
      <c r="N67" s="635"/>
      <c r="O67" s="635"/>
      <c r="P67" s="635"/>
      <c r="Q67" s="635"/>
      <c r="R67" s="635"/>
      <c r="S67" s="635"/>
      <c r="T67" s="635"/>
      <c r="U67" s="635"/>
      <c r="V67" s="635"/>
      <c r="W67" s="635"/>
      <c r="X67" s="635"/>
      <c r="Y67" s="635"/>
      <c r="Z67" s="647"/>
      <c r="AA67" s="637"/>
      <c r="AB67" s="637"/>
      <c r="AC67" s="637"/>
      <c r="AD67" s="637"/>
      <c r="AE67" s="637"/>
      <c r="AF67" s="660"/>
      <c r="AG67" s="661"/>
      <c r="AH67" s="648"/>
      <c r="AI67" s="648"/>
      <c r="AJ67" s="648"/>
      <c r="AK67" s="648"/>
      <c r="AL67" s="648"/>
      <c r="AM67" s="648"/>
      <c r="AN67" s="648"/>
      <c r="AO67" s="648"/>
      <c r="AP67" s="648"/>
      <c r="AQ67" s="648"/>
      <c r="AR67" s="648"/>
      <c r="AS67" s="639">
        <f>AA67*AG67</f>
        <v>0</v>
      </c>
      <c r="AT67" s="662"/>
      <c r="AU67" s="662"/>
      <c r="AV67" s="662"/>
      <c r="AW67" s="662"/>
      <c r="AX67" s="662"/>
      <c r="AY67" s="662"/>
      <c r="AZ67" s="662"/>
      <c r="BA67" s="662"/>
      <c r="BB67" s="662"/>
      <c r="BC67" s="662"/>
      <c r="BD67" s="663"/>
      <c r="BI67" s="16"/>
    </row>
    <row r="68" spans="2:100" ht="14.4" hidden="1" x14ac:dyDescent="0.25">
      <c r="B68" s="651"/>
      <c r="C68" s="652"/>
      <c r="D68" s="652"/>
      <c r="E68" s="652"/>
      <c r="F68" s="652"/>
      <c r="G68" s="652"/>
      <c r="H68" s="652"/>
      <c r="I68" s="652"/>
      <c r="J68" s="652"/>
      <c r="K68" s="652"/>
      <c r="L68" s="652"/>
      <c r="M68" s="652"/>
      <c r="N68" s="652"/>
      <c r="O68" s="652"/>
      <c r="P68" s="652"/>
      <c r="Q68" s="652"/>
      <c r="R68" s="652"/>
      <c r="S68" s="652"/>
      <c r="T68" s="652"/>
      <c r="U68" s="652"/>
      <c r="V68" s="652"/>
      <c r="W68" s="652"/>
      <c r="X68" s="652"/>
      <c r="Y68" s="652"/>
      <c r="Z68" s="653"/>
      <c r="AA68" s="637"/>
      <c r="AB68" s="637"/>
      <c r="AC68" s="637"/>
      <c r="AD68" s="637"/>
      <c r="AE68" s="637"/>
      <c r="AF68" s="660"/>
      <c r="AG68" s="661"/>
      <c r="AH68" s="648"/>
      <c r="AI68" s="648"/>
      <c r="AJ68" s="648"/>
      <c r="AK68" s="648"/>
      <c r="AL68" s="648"/>
      <c r="AM68" s="648"/>
      <c r="AN68" s="648"/>
      <c r="AO68" s="648"/>
      <c r="AP68" s="648"/>
      <c r="AQ68" s="648"/>
      <c r="AR68" s="648"/>
      <c r="AS68" s="639">
        <f>AA68*AG68</f>
        <v>0</v>
      </c>
      <c r="AT68" s="662"/>
      <c r="AU68" s="662"/>
      <c r="AV68" s="662"/>
      <c r="AW68" s="662"/>
      <c r="AX68" s="662"/>
      <c r="AY68" s="662"/>
      <c r="AZ68" s="662"/>
      <c r="BA68" s="662"/>
      <c r="BB68" s="662"/>
      <c r="BC68" s="662"/>
      <c r="BD68" s="663"/>
      <c r="BI68" s="16"/>
    </row>
    <row r="69" spans="2:100" ht="14.4" hidden="1" x14ac:dyDescent="0.25">
      <c r="B69" s="651"/>
      <c r="C69" s="652"/>
      <c r="D69" s="652"/>
      <c r="E69" s="652"/>
      <c r="F69" s="652"/>
      <c r="G69" s="652"/>
      <c r="H69" s="652"/>
      <c r="I69" s="652"/>
      <c r="J69" s="652"/>
      <c r="K69" s="652"/>
      <c r="L69" s="652"/>
      <c r="M69" s="652"/>
      <c r="N69" s="652"/>
      <c r="O69" s="652"/>
      <c r="P69" s="652"/>
      <c r="Q69" s="652"/>
      <c r="R69" s="652"/>
      <c r="S69" s="652"/>
      <c r="T69" s="652"/>
      <c r="U69" s="652"/>
      <c r="V69" s="652"/>
      <c r="W69" s="652"/>
      <c r="X69" s="652"/>
      <c r="Y69" s="652"/>
      <c r="Z69" s="653"/>
      <c r="AA69" s="637"/>
      <c r="AB69" s="637"/>
      <c r="AC69" s="637"/>
      <c r="AD69" s="637"/>
      <c r="AE69" s="637"/>
      <c r="AF69" s="660"/>
      <c r="AG69" s="661"/>
      <c r="AH69" s="648"/>
      <c r="AI69" s="648"/>
      <c r="AJ69" s="648"/>
      <c r="AK69" s="648"/>
      <c r="AL69" s="648"/>
      <c r="AM69" s="648"/>
      <c r="AN69" s="648"/>
      <c r="AO69" s="648"/>
      <c r="AP69" s="648"/>
      <c r="AQ69" s="648"/>
      <c r="AR69" s="648"/>
      <c r="AS69" s="639">
        <f>AA69*AG69</f>
        <v>0</v>
      </c>
      <c r="AT69" s="662"/>
      <c r="AU69" s="662"/>
      <c r="AV69" s="662"/>
      <c r="AW69" s="662"/>
      <c r="AX69" s="662"/>
      <c r="AY69" s="662"/>
      <c r="AZ69" s="662"/>
      <c r="BA69" s="662"/>
      <c r="BB69" s="662"/>
      <c r="BC69" s="662"/>
      <c r="BD69" s="663"/>
      <c r="BI69" s="16"/>
    </row>
    <row r="70" spans="2:100" ht="14.4" hidden="1" x14ac:dyDescent="0.25">
      <c r="B70" s="651"/>
      <c r="C70" s="652"/>
      <c r="D70" s="652"/>
      <c r="E70" s="652"/>
      <c r="F70" s="652"/>
      <c r="G70" s="652"/>
      <c r="H70" s="652"/>
      <c r="I70" s="652"/>
      <c r="J70" s="652"/>
      <c r="K70" s="652"/>
      <c r="L70" s="652"/>
      <c r="M70" s="652"/>
      <c r="N70" s="652"/>
      <c r="O70" s="652"/>
      <c r="P70" s="652"/>
      <c r="Q70" s="652"/>
      <c r="R70" s="652"/>
      <c r="S70" s="652"/>
      <c r="T70" s="652"/>
      <c r="U70" s="652"/>
      <c r="V70" s="652"/>
      <c r="W70" s="652"/>
      <c r="X70" s="652"/>
      <c r="Y70" s="652"/>
      <c r="Z70" s="653"/>
      <c r="AA70" s="637"/>
      <c r="AB70" s="637"/>
      <c r="AC70" s="637"/>
      <c r="AD70" s="637"/>
      <c r="AE70" s="637"/>
      <c r="AF70" s="660"/>
      <c r="AG70" s="661"/>
      <c r="AH70" s="648"/>
      <c r="AI70" s="648"/>
      <c r="AJ70" s="648"/>
      <c r="AK70" s="648"/>
      <c r="AL70" s="648"/>
      <c r="AM70" s="648"/>
      <c r="AN70" s="648"/>
      <c r="AO70" s="648"/>
      <c r="AP70" s="648"/>
      <c r="AQ70" s="648"/>
      <c r="AR70" s="648"/>
      <c r="AS70" s="639">
        <f t="shared" si="1"/>
        <v>0</v>
      </c>
      <c r="AT70" s="662"/>
      <c r="AU70" s="662"/>
      <c r="AV70" s="662"/>
      <c r="AW70" s="662"/>
      <c r="AX70" s="662"/>
      <c r="AY70" s="662"/>
      <c r="AZ70" s="662"/>
      <c r="BA70" s="662"/>
      <c r="BB70" s="662"/>
      <c r="BC70" s="662"/>
      <c r="BD70" s="663"/>
      <c r="BI70" s="16"/>
    </row>
    <row r="71" spans="2:100" ht="14.4" hidden="1" x14ac:dyDescent="0.25">
      <c r="B71" s="651"/>
      <c r="C71" s="652"/>
      <c r="D71" s="652"/>
      <c r="E71" s="652"/>
      <c r="F71" s="652"/>
      <c r="G71" s="652"/>
      <c r="H71" s="652"/>
      <c r="I71" s="652"/>
      <c r="J71" s="652"/>
      <c r="K71" s="652"/>
      <c r="L71" s="652"/>
      <c r="M71" s="652"/>
      <c r="N71" s="652"/>
      <c r="O71" s="652"/>
      <c r="P71" s="652"/>
      <c r="Q71" s="652"/>
      <c r="R71" s="652"/>
      <c r="S71" s="652"/>
      <c r="T71" s="652"/>
      <c r="U71" s="652"/>
      <c r="V71" s="652"/>
      <c r="W71" s="652"/>
      <c r="X71" s="652"/>
      <c r="Y71" s="652"/>
      <c r="Z71" s="653"/>
      <c r="AA71" s="637"/>
      <c r="AB71" s="637"/>
      <c r="AC71" s="637"/>
      <c r="AD71" s="637"/>
      <c r="AE71" s="637"/>
      <c r="AF71" s="660"/>
      <c r="AG71" s="661"/>
      <c r="AH71" s="648"/>
      <c r="AI71" s="648"/>
      <c r="AJ71" s="648"/>
      <c r="AK71" s="648"/>
      <c r="AL71" s="648"/>
      <c r="AM71" s="648"/>
      <c r="AN71" s="648"/>
      <c r="AO71" s="648"/>
      <c r="AP71" s="648"/>
      <c r="AQ71" s="648"/>
      <c r="AR71" s="648"/>
      <c r="AS71" s="639">
        <f t="shared" si="1"/>
        <v>0</v>
      </c>
      <c r="AT71" s="662"/>
      <c r="AU71" s="662"/>
      <c r="AV71" s="662"/>
      <c r="AW71" s="662"/>
      <c r="AX71" s="662"/>
      <c r="AY71" s="662"/>
      <c r="AZ71" s="662"/>
      <c r="BA71" s="662"/>
      <c r="BB71" s="662"/>
      <c r="BC71" s="662"/>
      <c r="BD71" s="663"/>
      <c r="BI71" s="16"/>
    </row>
    <row r="72" spans="2:100" ht="14.4" x14ac:dyDescent="0.25">
      <c r="B72" s="30" t="s">
        <v>121</v>
      </c>
      <c r="C72" s="31"/>
      <c r="D72" s="31"/>
      <c r="E72" s="31"/>
      <c r="F72" s="31"/>
      <c r="G72" s="31"/>
      <c r="H72" s="31"/>
      <c r="I72" s="31"/>
      <c r="J72" s="31"/>
      <c r="K72" s="31"/>
      <c r="L72" s="31"/>
      <c r="M72" s="31"/>
      <c r="N72" s="31"/>
      <c r="O72" s="31"/>
      <c r="P72" s="31"/>
      <c r="Q72" s="31"/>
      <c r="R72" s="31"/>
      <c r="S72" s="31"/>
      <c r="T72" s="31"/>
      <c r="U72" s="31"/>
      <c r="V72" s="31"/>
      <c r="W72" s="31"/>
      <c r="X72" s="654" t="str">
        <f>IF(AW39=""," ",IF(AW39="NE","vč. DPH",IF(AND(AW39="ANO",AW40="ANO"),"bez DPH",IF(AND(AW39="ANO",AW40="NE"),"vč. DPH"," "))))</f>
        <v xml:space="preserve"> </v>
      </c>
      <c r="Y72" s="655"/>
      <c r="Z72" s="655"/>
      <c r="AA72" s="655"/>
      <c r="AB72" s="655"/>
      <c r="AC72" s="655"/>
      <c r="AD72" s="655"/>
      <c r="AE72" s="655"/>
      <c r="AF72" s="656"/>
      <c r="AG72" s="657">
        <f>SUM(AG62:BD65)</f>
        <v>0</v>
      </c>
      <c r="AH72" s="664"/>
      <c r="AI72" s="664"/>
      <c r="AJ72" s="664"/>
      <c r="AK72" s="664"/>
      <c r="AL72" s="664"/>
      <c r="AM72" s="664"/>
      <c r="AN72" s="664"/>
      <c r="AO72" s="664"/>
      <c r="AP72" s="664"/>
      <c r="AQ72" s="664"/>
      <c r="AR72" s="664"/>
      <c r="AS72" s="664"/>
      <c r="AT72" s="664"/>
      <c r="AU72" s="664"/>
      <c r="AV72" s="664"/>
      <c r="AW72" s="664"/>
      <c r="AX72" s="664"/>
      <c r="AY72" s="664"/>
      <c r="AZ72" s="664"/>
      <c r="BA72" s="664"/>
      <c r="BB72" s="664"/>
      <c r="BC72" s="664"/>
      <c r="BD72" s="665"/>
      <c r="BI72" s="16"/>
    </row>
    <row r="73" spans="2:100" ht="4.5" customHeight="1" x14ac:dyDescent="0.2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I73" s="16"/>
    </row>
    <row r="74" spans="2:100" ht="19.5" customHeight="1" x14ac:dyDescent="0.25">
      <c r="B74" s="32" t="s">
        <v>122</v>
      </c>
      <c r="C74" s="33"/>
      <c r="D74" s="33"/>
      <c r="E74" s="33"/>
      <c r="F74" s="33"/>
      <c r="G74" s="33"/>
      <c r="H74" s="33"/>
      <c r="I74" s="33"/>
      <c r="J74" s="33"/>
      <c r="K74" s="33"/>
      <c r="L74" s="33"/>
      <c r="M74" s="33"/>
      <c r="N74" s="33"/>
      <c r="O74" s="33"/>
      <c r="P74" s="33"/>
      <c r="Q74" s="33"/>
      <c r="R74" s="33"/>
      <c r="S74" s="33"/>
      <c r="T74" s="33"/>
      <c r="U74" s="33"/>
      <c r="V74" s="670" t="str">
        <f>IF(AW39=""," ",IF(AW39="NE","vč. DPH",IF(AND(AW39="ANO",AW40="ANO"),"bez DPH",IF(AND(AW39="ANO",AW40="NE"),"vč. DPH"," "))))</f>
        <v xml:space="preserve"> </v>
      </c>
      <c r="W74" s="671"/>
      <c r="X74" s="671"/>
      <c r="Y74" s="671"/>
      <c r="Z74" s="671"/>
      <c r="AA74" s="671"/>
      <c r="AB74" s="671"/>
      <c r="AC74" s="671"/>
      <c r="AD74" s="671"/>
      <c r="AE74" s="671"/>
      <c r="AF74" s="672"/>
      <c r="AG74" s="673">
        <f>AG57+AG72</f>
        <v>0</v>
      </c>
      <c r="AH74" s="664"/>
      <c r="AI74" s="664"/>
      <c r="AJ74" s="664"/>
      <c r="AK74" s="664"/>
      <c r="AL74" s="664"/>
      <c r="AM74" s="664"/>
      <c r="AN74" s="664"/>
      <c r="AO74" s="664"/>
      <c r="AP74" s="664"/>
      <c r="AQ74" s="664"/>
      <c r="AR74" s="664"/>
      <c r="AS74" s="664"/>
      <c r="AT74" s="664"/>
      <c r="AU74" s="664"/>
      <c r="AV74" s="664"/>
      <c r="AW74" s="664"/>
      <c r="AX74" s="664"/>
      <c r="AY74" s="664"/>
      <c r="AZ74" s="664"/>
      <c r="BA74" s="664"/>
      <c r="BB74" s="664"/>
      <c r="BC74" s="664"/>
      <c r="BD74" s="665"/>
      <c r="BI74" s="34"/>
    </row>
    <row r="75" spans="2:100" x14ac:dyDescent="0.25">
      <c r="B75" s="674" t="s">
        <v>123</v>
      </c>
      <c r="C75" s="674"/>
      <c r="D75" s="674"/>
      <c r="E75" s="674"/>
      <c r="F75" s="674"/>
      <c r="G75" s="674"/>
      <c r="H75" s="674"/>
      <c r="I75" s="674"/>
      <c r="J75" s="674"/>
      <c r="K75" s="674"/>
      <c r="L75" s="674"/>
      <c r="M75" s="674"/>
      <c r="N75" s="674"/>
      <c r="O75" s="674"/>
      <c r="P75" s="674"/>
      <c r="Q75" s="674"/>
      <c r="R75" s="674"/>
      <c r="S75" s="674"/>
      <c r="T75" s="674"/>
      <c r="U75" s="674"/>
      <c r="V75" s="674"/>
      <c r="W75" s="674"/>
      <c r="X75" s="674"/>
      <c r="Y75" s="674"/>
      <c r="Z75" s="674"/>
      <c r="AA75" s="674"/>
      <c r="AB75" s="674"/>
      <c r="AC75" s="674"/>
      <c r="AD75" s="674"/>
      <c r="AE75" s="674"/>
      <c r="AF75" s="674"/>
      <c r="AG75" s="674"/>
      <c r="AH75" s="674"/>
      <c r="AI75" s="674"/>
      <c r="AJ75" s="674"/>
      <c r="AK75" s="674"/>
      <c r="AL75" s="674"/>
      <c r="AM75" s="674"/>
      <c r="AN75" s="674"/>
      <c r="AO75" s="674"/>
      <c r="AP75" s="674"/>
      <c r="AQ75" s="674"/>
      <c r="AR75" s="674"/>
      <c r="AS75" s="674"/>
      <c r="AT75" s="674"/>
      <c r="AU75" s="674"/>
      <c r="AV75" s="674"/>
      <c r="AW75" s="674"/>
      <c r="AX75" s="674"/>
      <c r="AY75" s="674"/>
      <c r="AZ75" s="674"/>
      <c r="BA75" s="674"/>
      <c r="BB75" s="674"/>
      <c r="BC75" s="674"/>
      <c r="BD75" s="674"/>
      <c r="BI75" s="16"/>
    </row>
    <row r="76" spans="2:100" ht="14.4" x14ac:dyDescent="0.2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6"/>
      <c r="AH76" s="36"/>
      <c r="AI76" s="36"/>
      <c r="AJ76" s="36"/>
      <c r="AK76" s="36"/>
      <c r="AL76" s="36"/>
      <c r="AM76" s="36"/>
      <c r="AN76" s="36"/>
      <c r="AO76" s="37"/>
      <c r="AP76" s="38"/>
      <c r="AQ76" s="38"/>
      <c r="AR76" s="38"/>
      <c r="AS76" s="38"/>
      <c r="AT76" s="38"/>
      <c r="AU76" s="38"/>
      <c r="AV76" s="38"/>
      <c r="AW76" s="37"/>
      <c r="AX76" s="38"/>
      <c r="AY76" s="38"/>
      <c r="AZ76" s="38"/>
      <c r="BA76" s="38"/>
      <c r="BB76" s="38"/>
      <c r="BC76" s="38"/>
      <c r="BD76" s="38"/>
    </row>
    <row r="77" spans="2:100" ht="15.75" customHeight="1" x14ac:dyDescent="0.25">
      <c r="B77" s="429" t="s">
        <v>124</v>
      </c>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9"/>
      <c r="BB77" s="359"/>
      <c r="BC77" s="359"/>
      <c r="BD77" s="359"/>
      <c r="BI77" s="16"/>
    </row>
    <row r="78" spans="2:100" ht="15" customHeight="1" x14ac:dyDescent="0.25">
      <c r="B78" s="420"/>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2"/>
      <c r="AG78" s="375" t="str">
        <f>IF(AW39="","Částka (Kč)",IF(AW39="NE","Částka vč. DPH (Kč)",IF(AND(AW39="ANO",AW40="ANO"),"Částka bez DPH (Kč)",IF(AND(AW39="ANO",AW40="NE"),"Částka vč. DPH (Kč)","Částka (Kč)"))))</f>
        <v>Částka (Kč)</v>
      </c>
      <c r="AH78" s="376"/>
      <c r="AI78" s="376"/>
      <c r="AJ78" s="376"/>
      <c r="AK78" s="376"/>
      <c r="AL78" s="376"/>
      <c r="AM78" s="376"/>
      <c r="AN78" s="376"/>
      <c r="AO78" s="376"/>
      <c r="AP78" s="376"/>
      <c r="AQ78" s="376"/>
      <c r="AR78" s="377"/>
      <c r="AS78" s="375" t="s">
        <v>4</v>
      </c>
      <c r="AT78" s="376"/>
      <c r="AU78" s="376"/>
      <c r="AV78" s="376"/>
      <c r="AW78" s="376"/>
      <c r="AX78" s="376"/>
      <c r="AY78" s="376"/>
      <c r="AZ78" s="376"/>
      <c r="BA78" s="376"/>
      <c r="BB78" s="376"/>
      <c r="BC78" s="376"/>
      <c r="BD78" s="377"/>
      <c r="BI78" s="16"/>
    </row>
    <row r="79" spans="2:100" ht="24" customHeight="1" x14ac:dyDescent="0.3">
      <c r="B79" s="423" t="s">
        <v>125</v>
      </c>
      <c r="C79" s="424"/>
      <c r="D79" s="424"/>
      <c r="E79" s="424"/>
      <c r="F79" s="424"/>
      <c r="G79" s="424"/>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5">
        <f>SUM(AG80:AG82)</f>
        <v>0</v>
      </c>
      <c r="AH79" s="426"/>
      <c r="AI79" s="426"/>
      <c r="AJ79" s="426"/>
      <c r="AK79" s="426"/>
      <c r="AL79" s="426"/>
      <c r="AM79" s="426"/>
      <c r="AN79" s="426"/>
      <c r="AO79" s="426"/>
      <c r="AP79" s="426"/>
      <c r="AQ79" s="426"/>
      <c r="AR79" s="426"/>
      <c r="AS79" s="427">
        <f>SUM(AS80:AS82)</f>
        <v>0</v>
      </c>
      <c r="AT79" s="428"/>
      <c r="AU79" s="428"/>
      <c r="AV79" s="428"/>
      <c r="AW79" s="428"/>
      <c r="AX79" s="428"/>
      <c r="AY79" s="428"/>
      <c r="AZ79" s="428"/>
      <c r="BA79" s="428"/>
      <c r="BB79" s="428"/>
      <c r="BC79" s="428"/>
      <c r="BD79" s="428"/>
      <c r="BI79" s="9"/>
      <c r="BM79" s="409"/>
      <c r="BN79" s="410"/>
      <c r="BO79" s="410"/>
      <c r="BP79" s="410"/>
      <c r="BQ79" s="410"/>
      <c r="BR79" s="410"/>
      <c r="BS79" s="410"/>
      <c r="BT79" s="410"/>
      <c r="BU79" s="410"/>
      <c r="BV79" s="410"/>
      <c r="BW79" s="410"/>
      <c r="BX79" s="410"/>
      <c r="BY79" s="410"/>
      <c r="BZ79" s="410"/>
      <c r="CA79" s="410"/>
      <c r="CB79" s="410"/>
      <c r="CC79" s="410"/>
      <c r="CD79" s="410"/>
      <c r="CE79" s="410"/>
      <c r="CF79" s="410"/>
      <c r="CG79" s="410"/>
      <c r="CH79" s="410"/>
      <c r="CI79" s="410"/>
      <c r="CJ79" s="410"/>
      <c r="CK79" s="410"/>
      <c r="CL79" s="410"/>
      <c r="CM79" s="410"/>
      <c r="CN79" s="410"/>
      <c r="CO79" s="410"/>
      <c r="CP79" s="410"/>
      <c r="CQ79" s="410"/>
      <c r="CR79" s="410"/>
      <c r="CS79" s="410"/>
      <c r="CT79" s="410"/>
      <c r="CU79" s="410"/>
      <c r="CV79" s="410"/>
    </row>
    <row r="80" spans="2:100" ht="24" customHeight="1" x14ac:dyDescent="0.25">
      <c r="B80" s="666" t="s">
        <v>126</v>
      </c>
      <c r="C80" s="667"/>
      <c r="D80" s="667"/>
      <c r="E80" s="667"/>
      <c r="F80" s="667"/>
      <c r="G80" s="667"/>
      <c r="H80" s="667"/>
      <c r="I80" s="667"/>
      <c r="J80" s="667"/>
      <c r="K80" s="667"/>
      <c r="L80" s="667"/>
      <c r="M80" s="667"/>
      <c r="N80" s="667"/>
      <c r="O80" s="667"/>
      <c r="P80" s="667"/>
      <c r="Q80" s="667"/>
      <c r="R80" s="667"/>
      <c r="S80" s="667"/>
      <c r="T80" s="667"/>
      <c r="U80" s="667"/>
      <c r="V80" s="667"/>
      <c r="W80" s="667"/>
      <c r="X80" s="667"/>
      <c r="Y80" s="667"/>
      <c r="Z80" s="667"/>
      <c r="AA80" s="667"/>
      <c r="AB80" s="667"/>
      <c r="AC80" s="667"/>
      <c r="AD80" s="667"/>
      <c r="AE80" s="667"/>
      <c r="AF80" s="667"/>
      <c r="AG80" s="668" t="s">
        <v>231</v>
      </c>
      <c r="AH80" s="669"/>
      <c r="AI80" s="669"/>
      <c r="AJ80" s="669"/>
      <c r="AK80" s="669"/>
      <c r="AL80" s="669"/>
      <c r="AM80" s="669"/>
      <c r="AN80" s="669"/>
      <c r="AO80" s="669"/>
      <c r="AP80" s="669"/>
      <c r="AQ80" s="669"/>
      <c r="AR80" s="669"/>
      <c r="AS80" s="403" t="s">
        <v>231</v>
      </c>
      <c r="AT80" s="404"/>
      <c r="AU80" s="404"/>
      <c r="AV80" s="404"/>
      <c r="AW80" s="404"/>
      <c r="AX80" s="404"/>
      <c r="AY80" s="404"/>
      <c r="AZ80" s="404"/>
      <c r="BA80" s="404"/>
      <c r="BB80" s="404"/>
      <c r="BC80" s="404"/>
      <c r="BD80" s="404"/>
      <c r="BI80" s="16"/>
      <c r="BJ80" s="39"/>
      <c r="BK80" s="40"/>
    </row>
    <row r="81" spans="1:97" ht="24" customHeight="1" x14ac:dyDescent="0.25">
      <c r="B81" s="675" t="s">
        <v>38</v>
      </c>
      <c r="C81" s="675"/>
      <c r="D81" s="675"/>
      <c r="E81" s="675"/>
      <c r="F81" s="675"/>
      <c r="G81" s="675"/>
      <c r="H81" s="675"/>
      <c r="I81" s="675"/>
      <c r="J81" s="675"/>
      <c r="K81" s="675"/>
      <c r="L81" s="675"/>
      <c r="M81" s="675"/>
      <c r="N81" s="675"/>
      <c r="O81" s="675"/>
      <c r="P81" s="675"/>
      <c r="Q81" s="675"/>
      <c r="R81" s="675"/>
      <c r="S81" s="675"/>
      <c r="T81" s="675"/>
      <c r="U81" s="675"/>
      <c r="V81" s="675"/>
      <c r="W81" s="675"/>
      <c r="X81" s="675"/>
      <c r="Y81" s="675"/>
      <c r="Z81" s="675"/>
      <c r="AA81" s="675"/>
      <c r="AB81" s="675"/>
      <c r="AC81" s="675"/>
      <c r="AD81" s="675"/>
      <c r="AE81" s="675"/>
      <c r="AF81" s="675"/>
      <c r="AG81" s="668" t="s">
        <v>231</v>
      </c>
      <c r="AH81" s="669"/>
      <c r="AI81" s="669"/>
      <c r="AJ81" s="669"/>
      <c r="AK81" s="669"/>
      <c r="AL81" s="669"/>
      <c r="AM81" s="669"/>
      <c r="AN81" s="669"/>
      <c r="AO81" s="669"/>
      <c r="AP81" s="669"/>
      <c r="AQ81" s="669"/>
      <c r="AR81" s="669"/>
      <c r="AS81" s="403" t="s">
        <v>231</v>
      </c>
      <c r="AT81" s="404"/>
      <c r="AU81" s="404"/>
      <c r="AV81" s="404"/>
      <c r="AW81" s="404"/>
      <c r="AX81" s="404"/>
      <c r="AY81" s="404"/>
      <c r="AZ81" s="404"/>
      <c r="BA81" s="404"/>
      <c r="BB81" s="404"/>
      <c r="BC81" s="404"/>
      <c r="BD81" s="404"/>
      <c r="BI81" s="16"/>
    </row>
    <row r="82" spans="1:97" ht="24" customHeight="1" x14ac:dyDescent="0.25">
      <c r="B82" s="666" t="s">
        <v>3</v>
      </c>
      <c r="C82" s="667"/>
      <c r="D82" s="667"/>
      <c r="E82" s="667"/>
      <c r="F82" s="667"/>
      <c r="G82" s="667"/>
      <c r="H82" s="667"/>
      <c r="I82" s="667"/>
      <c r="J82" s="667"/>
      <c r="K82" s="667"/>
      <c r="L82" s="667"/>
      <c r="M82" s="667"/>
      <c r="N82" s="667"/>
      <c r="O82" s="667"/>
      <c r="P82" s="667"/>
      <c r="Q82" s="667"/>
      <c r="R82" s="667"/>
      <c r="S82" s="667"/>
      <c r="T82" s="667"/>
      <c r="U82" s="667"/>
      <c r="V82" s="667"/>
      <c r="W82" s="667"/>
      <c r="X82" s="667"/>
      <c r="Y82" s="667"/>
      <c r="Z82" s="667"/>
      <c r="AA82" s="667"/>
      <c r="AB82" s="667"/>
      <c r="AC82" s="667"/>
      <c r="AD82" s="667"/>
      <c r="AE82" s="667"/>
      <c r="AF82" s="667"/>
      <c r="AG82" s="668" t="s">
        <v>231</v>
      </c>
      <c r="AH82" s="669"/>
      <c r="AI82" s="669"/>
      <c r="AJ82" s="669"/>
      <c r="AK82" s="669"/>
      <c r="AL82" s="669"/>
      <c r="AM82" s="669"/>
      <c r="AN82" s="669"/>
      <c r="AO82" s="669"/>
      <c r="AP82" s="669"/>
      <c r="AQ82" s="669"/>
      <c r="AR82" s="669"/>
      <c r="AS82" s="403" t="s">
        <v>231</v>
      </c>
      <c r="AT82" s="404"/>
      <c r="AU82" s="404"/>
      <c r="AV82" s="404"/>
      <c r="AW82" s="404"/>
      <c r="AX82" s="404"/>
      <c r="AY82" s="404"/>
      <c r="AZ82" s="404"/>
      <c r="BA82" s="404"/>
      <c r="BB82" s="404"/>
      <c r="BC82" s="404"/>
      <c r="BD82" s="404"/>
      <c r="BI82" s="16"/>
    </row>
    <row r="83" spans="1:97" ht="12.75" hidden="1" customHeight="1" x14ac:dyDescent="0.25">
      <c r="B83" s="375" t="s">
        <v>127</v>
      </c>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349"/>
      <c r="AH83" s="349"/>
      <c r="AI83" s="349"/>
      <c r="AJ83" s="349"/>
      <c r="AK83" s="349"/>
      <c r="AL83" s="349"/>
      <c r="AM83" s="349"/>
      <c r="AN83" s="349"/>
      <c r="AO83" s="349"/>
      <c r="AP83" s="349"/>
      <c r="AQ83" s="349"/>
      <c r="AR83" s="349"/>
      <c r="AS83" s="349"/>
      <c r="AT83" s="349"/>
      <c r="AU83" s="349"/>
      <c r="AV83" s="349"/>
      <c r="AW83" s="349"/>
      <c r="AX83" s="349"/>
      <c r="AY83" s="349"/>
      <c r="AZ83" s="349"/>
      <c r="BA83" s="349"/>
      <c r="BB83" s="349"/>
      <c r="BC83" s="349"/>
      <c r="BD83" s="350"/>
      <c r="BI83" s="16"/>
      <c r="BK83" s="405"/>
      <c r="BL83" s="405"/>
      <c r="BM83" s="405"/>
      <c r="BN83" s="405"/>
      <c r="BO83" s="405"/>
      <c r="BP83" s="405"/>
      <c r="BQ83" s="405"/>
      <c r="BR83" s="405"/>
      <c r="BS83" s="405"/>
      <c r="BT83" s="405"/>
      <c r="BU83" s="405"/>
      <c r="BV83" s="405"/>
      <c r="BW83" s="405"/>
      <c r="BX83" s="405"/>
      <c r="BY83" s="405"/>
      <c r="BZ83" s="405"/>
      <c r="CA83" s="405"/>
      <c r="CB83" s="405"/>
      <c r="CC83" s="405"/>
      <c r="CD83" s="405"/>
      <c r="CE83" s="405"/>
      <c r="CF83" s="405"/>
      <c r="CG83" s="405"/>
      <c r="CH83" s="405"/>
      <c r="CI83" s="405"/>
      <c r="CJ83" s="405"/>
      <c r="CK83" s="405"/>
      <c r="CL83" s="405"/>
      <c r="CM83" s="405"/>
      <c r="CN83" s="405"/>
      <c r="CO83" s="405"/>
      <c r="CP83" s="405"/>
      <c r="CQ83" s="405"/>
      <c r="CR83" s="405"/>
      <c r="CS83" s="405"/>
    </row>
    <row r="84" spans="1:97" ht="20.100000000000001" hidden="1" customHeight="1" x14ac:dyDescent="0.25">
      <c r="B84" s="679" t="s">
        <v>128</v>
      </c>
      <c r="C84" s="680"/>
      <c r="D84" s="680"/>
      <c r="E84" s="680"/>
      <c r="F84" s="680"/>
      <c r="G84" s="680"/>
      <c r="H84" s="680"/>
      <c r="I84" s="680"/>
      <c r="J84" s="680"/>
      <c r="K84" s="680"/>
      <c r="L84" s="680"/>
      <c r="M84" s="680"/>
      <c r="N84" s="680"/>
      <c r="O84" s="680"/>
      <c r="P84" s="680"/>
      <c r="Q84" s="680"/>
      <c r="R84" s="680"/>
      <c r="S84" s="680"/>
      <c r="T84" s="680"/>
      <c r="U84" s="680"/>
      <c r="V84" s="680"/>
      <c r="W84" s="680"/>
      <c r="X84" s="681"/>
      <c r="Y84" s="682"/>
      <c r="Z84" s="683"/>
      <c r="AA84" s="683"/>
      <c r="AB84" s="683"/>
      <c r="AC84" s="683"/>
      <c r="AD84" s="683"/>
      <c r="AE84" s="683"/>
      <c r="AF84" s="683"/>
      <c r="AG84" s="683"/>
      <c r="AH84" s="683"/>
      <c r="AI84" s="683"/>
      <c r="AJ84" s="683"/>
      <c r="AK84" s="683"/>
      <c r="AL84" s="683"/>
      <c r="AM84" s="683"/>
      <c r="AN84" s="683"/>
      <c r="AO84" s="683"/>
      <c r="AP84" s="683"/>
      <c r="AQ84" s="683"/>
      <c r="AR84" s="683"/>
      <c r="AS84" s="683"/>
      <c r="AT84" s="683"/>
      <c r="AU84" s="683"/>
      <c r="AV84" s="683"/>
      <c r="AW84" s="683"/>
      <c r="AX84" s="683"/>
      <c r="AY84" s="683"/>
      <c r="AZ84" s="683"/>
      <c r="BA84" s="683"/>
      <c r="BB84" s="683"/>
      <c r="BC84" s="683"/>
      <c r="BD84" s="684"/>
      <c r="BI84" s="16"/>
      <c r="BK84" s="405"/>
      <c r="BL84" s="405"/>
      <c r="BM84" s="405"/>
      <c r="BN84" s="405"/>
      <c r="BO84" s="405"/>
      <c r="BP84" s="405"/>
      <c r="BQ84" s="405"/>
      <c r="BR84" s="405"/>
      <c r="BS84" s="405"/>
      <c r="BT84" s="405"/>
      <c r="BU84" s="405"/>
      <c r="BV84" s="405"/>
      <c r="BW84" s="405"/>
      <c r="BX84" s="405"/>
      <c r="BY84" s="405"/>
      <c r="BZ84" s="405"/>
      <c r="CA84" s="405"/>
      <c r="CB84" s="405"/>
      <c r="CC84" s="405"/>
      <c r="CD84" s="405"/>
      <c r="CE84" s="405"/>
      <c r="CF84" s="405"/>
      <c r="CG84" s="405"/>
      <c r="CH84" s="405"/>
      <c r="CI84" s="405"/>
      <c r="CJ84" s="405"/>
      <c r="CK84" s="405"/>
      <c r="CL84" s="405"/>
      <c r="CM84" s="405"/>
      <c r="CN84" s="405"/>
      <c r="CO84" s="405"/>
      <c r="CP84" s="405"/>
      <c r="CQ84" s="405"/>
      <c r="CR84" s="405"/>
      <c r="CS84" s="405"/>
    </row>
    <row r="85" spans="1:97" ht="20.100000000000001" hidden="1" customHeight="1" x14ac:dyDescent="0.25">
      <c r="B85" s="679" t="s">
        <v>129</v>
      </c>
      <c r="C85" s="680"/>
      <c r="D85" s="680"/>
      <c r="E85" s="680"/>
      <c r="F85" s="680"/>
      <c r="G85" s="680"/>
      <c r="H85" s="680"/>
      <c r="I85" s="680"/>
      <c r="J85" s="680"/>
      <c r="K85" s="680"/>
      <c r="L85" s="680"/>
      <c r="M85" s="680"/>
      <c r="N85" s="680"/>
      <c r="O85" s="680"/>
      <c r="P85" s="680"/>
      <c r="Q85" s="680"/>
      <c r="R85" s="680"/>
      <c r="S85" s="680"/>
      <c r="T85" s="680"/>
      <c r="U85" s="680"/>
      <c r="V85" s="680"/>
      <c r="W85" s="680"/>
      <c r="X85" s="681"/>
      <c r="Y85" s="682"/>
      <c r="Z85" s="683"/>
      <c r="AA85" s="683"/>
      <c r="AB85" s="683"/>
      <c r="AC85" s="683"/>
      <c r="AD85" s="683"/>
      <c r="AE85" s="683"/>
      <c r="AF85" s="683"/>
      <c r="AG85" s="683"/>
      <c r="AH85" s="683"/>
      <c r="AI85" s="683"/>
      <c r="AJ85" s="683"/>
      <c r="AK85" s="683"/>
      <c r="AL85" s="683"/>
      <c r="AM85" s="683"/>
      <c r="AN85" s="683"/>
      <c r="AO85" s="683"/>
      <c r="AP85" s="683"/>
      <c r="AQ85" s="683"/>
      <c r="AR85" s="683"/>
      <c r="AS85" s="683"/>
      <c r="AT85" s="683"/>
      <c r="AU85" s="683"/>
      <c r="AV85" s="683"/>
      <c r="AW85" s="683"/>
      <c r="AX85" s="683"/>
      <c r="AY85" s="683"/>
      <c r="AZ85" s="683"/>
      <c r="BA85" s="683"/>
      <c r="BB85" s="683"/>
      <c r="BC85" s="683"/>
      <c r="BD85" s="684"/>
      <c r="BI85" s="16"/>
      <c r="BK85" s="405"/>
      <c r="BL85" s="405"/>
      <c r="BM85" s="405"/>
      <c r="BN85" s="405"/>
      <c r="BO85" s="405"/>
      <c r="BP85" s="405"/>
      <c r="BQ85" s="405"/>
      <c r="BR85" s="405"/>
      <c r="BS85" s="405"/>
      <c r="BT85" s="405"/>
      <c r="BU85" s="405"/>
      <c r="BV85" s="405"/>
      <c r="BW85" s="405"/>
      <c r="BX85" s="405"/>
      <c r="BY85" s="405"/>
      <c r="BZ85" s="405"/>
      <c r="CA85" s="405"/>
      <c r="CB85" s="405"/>
      <c r="CC85" s="405"/>
      <c r="CD85" s="405"/>
      <c r="CE85" s="405"/>
      <c r="CF85" s="405"/>
      <c r="CG85" s="405"/>
      <c r="CH85" s="405"/>
      <c r="CI85" s="405"/>
      <c r="CJ85" s="405"/>
      <c r="CK85" s="405"/>
      <c r="CL85" s="405"/>
      <c r="CM85" s="405"/>
      <c r="CN85" s="405"/>
      <c r="CO85" s="405"/>
      <c r="CP85" s="405"/>
      <c r="CQ85" s="405"/>
      <c r="CR85" s="405"/>
      <c r="CS85" s="405"/>
    </row>
    <row r="86" spans="1:97" ht="20.25" hidden="1" customHeight="1" x14ac:dyDescent="0.25">
      <c r="A86" s="41"/>
      <c r="B86" s="494"/>
      <c r="C86" s="495"/>
      <c r="D86" s="495"/>
      <c r="E86" s="495"/>
      <c r="F86" s="495"/>
      <c r="G86" s="495"/>
      <c r="H86" s="495"/>
      <c r="I86" s="495"/>
      <c r="J86" s="495"/>
      <c r="K86" s="495"/>
      <c r="L86" s="495"/>
      <c r="M86" s="495"/>
      <c r="N86" s="495"/>
      <c r="O86" s="495"/>
      <c r="P86" s="495"/>
      <c r="Q86" s="495"/>
      <c r="R86" s="495"/>
      <c r="S86" s="495"/>
      <c r="T86" s="495"/>
      <c r="U86" s="495"/>
      <c r="V86" s="495"/>
      <c r="W86" s="495"/>
      <c r="X86" s="495"/>
      <c r="Y86" s="495"/>
      <c r="Z86" s="495"/>
      <c r="AA86" s="495"/>
      <c r="AB86" s="496"/>
      <c r="AC86" s="497"/>
      <c r="AD86" s="498"/>
      <c r="AE86" s="498"/>
      <c r="AF86" s="498"/>
      <c r="AG86" s="498"/>
      <c r="AH86" s="498"/>
      <c r="AI86" s="498"/>
      <c r="AJ86" s="498"/>
      <c r="AK86" s="498"/>
      <c r="AL86" s="498"/>
      <c r="AM86" s="498"/>
      <c r="AN86" s="498"/>
      <c r="AO86" s="498"/>
      <c r="AP86" s="499"/>
      <c r="AQ86" s="676"/>
      <c r="AR86" s="677"/>
      <c r="AS86" s="677"/>
      <c r="AT86" s="677"/>
      <c r="AU86" s="677"/>
      <c r="AV86" s="677"/>
      <c r="AW86" s="677"/>
      <c r="AX86" s="677"/>
      <c r="AY86" s="677"/>
      <c r="AZ86" s="677"/>
      <c r="BA86" s="677"/>
      <c r="BB86" s="677"/>
      <c r="BC86" s="677"/>
      <c r="BD86" s="678"/>
      <c r="BE86" s="41"/>
      <c r="BI86" s="9"/>
    </row>
    <row r="87" spans="1:97" ht="20.25" hidden="1" customHeight="1" x14ac:dyDescent="0.25">
      <c r="A87" s="41"/>
      <c r="B87" s="494"/>
      <c r="C87" s="495"/>
      <c r="D87" s="495"/>
      <c r="E87" s="495"/>
      <c r="F87" s="495"/>
      <c r="G87" s="495"/>
      <c r="H87" s="495"/>
      <c r="I87" s="495"/>
      <c r="J87" s="495"/>
      <c r="K87" s="495"/>
      <c r="L87" s="495"/>
      <c r="M87" s="495"/>
      <c r="N87" s="495"/>
      <c r="O87" s="495"/>
      <c r="P87" s="495"/>
      <c r="Q87" s="495"/>
      <c r="R87" s="495"/>
      <c r="S87" s="495"/>
      <c r="T87" s="495"/>
      <c r="U87" s="495"/>
      <c r="V87" s="495"/>
      <c r="W87" s="495"/>
      <c r="X87" s="495"/>
      <c r="Y87" s="495"/>
      <c r="Z87" s="495"/>
      <c r="AA87" s="495"/>
      <c r="AB87" s="496"/>
      <c r="AC87" s="497"/>
      <c r="AD87" s="498"/>
      <c r="AE87" s="498"/>
      <c r="AF87" s="498"/>
      <c r="AG87" s="498"/>
      <c r="AH87" s="498"/>
      <c r="AI87" s="498"/>
      <c r="AJ87" s="498"/>
      <c r="AK87" s="498"/>
      <c r="AL87" s="498"/>
      <c r="AM87" s="498"/>
      <c r="AN87" s="498"/>
      <c r="AO87" s="498"/>
      <c r="AP87" s="499"/>
      <c r="AQ87" s="676"/>
      <c r="AR87" s="677"/>
      <c r="AS87" s="677"/>
      <c r="AT87" s="677"/>
      <c r="AU87" s="677"/>
      <c r="AV87" s="677"/>
      <c r="AW87" s="677"/>
      <c r="AX87" s="677"/>
      <c r="AY87" s="677"/>
      <c r="AZ87" s="677"/>
      <c r="BA87" s="677"/>
      <c r="BB87" s="677"/>
      <c r="BC87" s="677"/>
      <c r="BD87" s="678"/>
      <c r="BE87" s="41"/>
      <c r="BI87" s="9"/>
    </row>
    <row r="88" spans="1:97" ht="20.25" hidden="1" customHeight="1" x14ac:dyDescent="0.25">
      <c r="A88" s="41"/>
      <c r="B88" s="494"/>
      <c r="C88" s="495"/>
      <c r="D88" s="495"/>
      <c r="E88" s="495"/>
      <c r="F88" s="495"/>
      <c r="G88" s="495"/>
      <c r="H88" s="495"/>
      <c r="I88" s="495"/>
      <c r="J88" s="495"/>
      <c r="K88" s="495"/>
      <c r="L88" s="495"/>
      <c r="M88" s="495"/>
      <c r="N88" s="495"/>
      <c r="O88" s="495"/>
      <c r="P88" s="495"/>
      <c r="Q88" s="495"/>
      <c r="R88" s="495"/>
      <c r="S88" s="495"/>
      <c r="T88" s="495"/>
      <c r="U88" s="495"/>
      <c r="V88" s="495"/>
      <c r="W88" s="495"/>
      <c r="X88" s="495"/>
      <c r="Y88" s="495"/>
      <c r="Z88" s="495"/>
      <c r="AA88" s="495"/>
      <c r="AB88" s="496"/>
      <c r="AC88" s="497"/>
      <c r="AD88" s="498"/>
      <c r="AE88" s="498"/>
      <c r="AF88" s="498"/>
      <c r="AG88" s="498"/>
      <c r="AH88" s="498"/>
      <c r="AI88" s="498"/>
      <c r="AJ88" s="498"/>
      <c r="AK88" s="498"/>
      <c r="AL88" s="498"/>
      <c r="AM88" s="498"/>
      <c r="AN88" s="498"/>
      <c r="AO88" s="498"/>
      <c r="AP88" s="499"/>
      <c r="AQ88" s="676"/>
      <c r="AR88" s="677"/>
      <c r="AS88" s="677"/>
      <c r="AT88" s="677"/>
      <c r="AU88" s="677"/>
      <c r="AV88" s="677"/>
      <c r="AW88" s="677"/>
      <c r="AX88" s="677"/>
      <c r="AY88" s="677"/>
      <c r="AZ88" s="677"/>
      <c r="BA88" s="677"/>
      <c r="BB88" s="677"/>
      <c r="BC88" s="677"/>
      <c r="BD88" s="678"/>
      <c r="BE88" s="41"/>
      <c r="BI88" s="9"/>
    </row>
    <row r="89" spans="1:97" ht="2.25" customHeight="1" x14ac:dyDescent="0.25">
      <c r="BI89" s="16"/>
    </row>
    <row r="90" spans="1:97" ht="25.5" customHeight="1" x14ac:dyDescent="0.3">
      <c r="A90" s="11"/>
      <c r="B90" s="12" t="s">
        <v>130</v>
      </c>
      <c r="C90" s="42"/>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I90" s="16"/>
    </row>
    <row r="91" spans="1:97" ht="34.5" customHeight="1" x14ac:dyDescent="0.25">
      <c r="B91" s="395" t="s">
        <v>131</v>
      </c>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396"/>
      <c r="AV91" s="396"/>
      <c r="AW91" s="396"/>
      <c r="AX91" s="396"/>
      <c r="AY91" s="396"/>
      <c r="AZ91" s="396"/>
      <c r="BA91" s="396"/>
      <c r="BB91" s="396"/>
      <c r="BC91" s="396"/>
      <c r="BD91" s="396"/>
      <c r="BI91" s="16"/>
    </row>
    <row r="92" spans="1:97" ht="4.5" hidden="1" customHeight="1"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I92" s="9"/>
    </row>
    <row r="93" spans="1:97" ht="16.8" hidden="1" x14ac:dyDescent="0.3">
      <c r="A93" s="41"/>
      <c r="B93" s="43" t="s">
        <v>132</v>
      </c>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I93" s="9"/>
    </row>
    <row r="94" spans="1:97" ht="61.5" hidden="1" customHeight="1" x14ac:dyDescent="0.25">
      <c r="A94" s="41"/>
      <c r="B94" s="685" t="s">
        <v>133</v>
      </c>
      <c r="C94" s="686"/>
      <c r="D94" s="686"/>
      <c r="E94" s="686"/>
      <c r="F94" s="686"/>
      <c r="G94" s="686"/>
      <c r="H94" s="686"/>
      <c r="I94" s="686"/>
      <c r="J94" s="686"/>
      <c r="K94" s="686"/>
      <c r="L94" s="686"/>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6"/>
      <c r="AM94" s="686"/>
      <c r="AN94" s="686"/>
      <c r="AO94" s="686"/>
      <c r="AP94" s="686"/>
      <c r="AQ94" s="686"/>
      <c r="AR94" s="686"/>
      <c r="AS94" s="686"/>
      <c r="AT94" s="686"/>
      <c r="AU94" s="686"/>
      <c r="AV94" s="686"/>
      <c r="AW94" s="686"/>
      <c r="AX94" s="686"/>
      <c r="AY94" s="686"/>
      <c r="AZ94" s="686"/>
      <c r="BA94" s="686"/>
      <c r="BB94" s="686"/>
      <c r="BC94" s="686"/>
      <c r="BD94" s="686"/>
      <c r="BE94" s="41"/>
      <c r="BI94" s="9"/>
    </row>
    <row r="95" spans="1:97" ht="20.25" hidden="1" customHeight="1" x14ac:dyDescent="0.25">
      <c r="A95" s="41"/>
      <c r="B95" s="391"/>
      <c r="C95" s="392"/>
      <c r="D95" s="392"/>
      <c r="E95" s="392"/>
      <c r="F95" s="392"/>
      <c r="G95" s="392"/>
      <c r="H95" s="392"/>
      <c r="I95" s="392"/>
      <c r="J95" s="392"/>
      <c r="K95" s="392"/>
      <c r="L95" s="392"/>
      <c r="M95" s="392"/>
      <c r="N95" s="392"/>
      <c r="O95" s="392"/>
      <c r="P95" s="392"/>
      <c r="Q95" s="392"/>
      <c r="R95" s="392"/>
      <c r="S95" s="392"/>
      <c r="T95" s="392"/>
      <c r="U95" s="392"/>
      <c r="V95" s="392"/>
      <c r="W95" s="392"/>
      <c r="X95" s="392"/>
      <c r="Y95" s="392"/>
      <c r="Z95" s="392"/>
      <c r="AA95" s="392"/>
      <c r="AB95" s="392"/>
      <c r="AC95" s="392"/>
      <c r="AD95" s="392"/>
      <c r="AE95" s="392"/>
      <c r="AF95" s="392"/>
      <c r="AG95" s="392"/>
      <c r="AH95" s="392"/>
      <c r="AI95" s="392"/>
      <c r="AJ95" s="392"/>
      <c r="AK95" s="392"/>
      <c r="AL95" s="392"/>
      <c r="AM95" s="392"/>
      <c r="AN95" s="392"/>
      <c r="AO95" s="392"/>
      <c r="AP95" s="392"/>
      <c r="AQ95" s="392"/>
      <c r="AR95" s="392"/>
      <c r="AS95" s="392"/>
      <c r="AT95" s="392"/>
      <c r="AU95" s="392"/>
      <c r="AV95" s="392"/>
      <c r="AW95" s="392"/>
      <c r="AX95" s="392"/>
      <c r="AY95" s="392"/>
      <c r="AZ95" s="392"/>
      <c r="BA95" s="392"/>
      <c r="BB95" s="392"/>
      <c r="BC95" s="392"/>
      <c r="BD95" s="399"/>
      <c r="BE95" s="41"/>
      <c r="BI95" s="9"/>
    </row>
    <row r="96" spans="1:97" ht="20.25" hidden="1" customHeight="1" x14ac:dyDescent="0.25">
      <c r="A96" s="41"/>
      <c r="B96" s="391"/>
      <c r="C96" s="392"/>
      <c r="D96" s="392"/>
      <c r="E96" s="392"/>
      <c r="F96" s="392"/>
      <c r="G96" s="392"/>
      <c r="H96" s="392"/>
      <c r="I96" s="392"/>
      <c r="J96" s="392"/>
      <c r="K96" s="392"/>
      <c r="L96" s="392"/>
      <c r="M96" s="392"/>
      <c r="N96" s="392"/>
      <c r="O96" s="392"/>
      <c r="P96" s="392"/>
      <c r="Q96" s="392"/>
      <c r="R96" s="392"/>
      <c r="S96" s="392"/>
      <c r="T96" s="392"/>
      <c r="U96" s="392"/>
      <c r="V96" s="392"/>
      <c r="W96" s="392"/>
      <c r="X96" s="392"/>
      <c r="Y96" s="392"/>
      <c r="Z96" s="392"/>
      <c r="AA96" s="392"/>
      <c r="AB96" s="392"/>
      <c r="AC96" s="392"/>
      <c r="AD96" s="392"/>
      <c r="AE96" s="392"/>
      <c r="AF96" s="392"/>
      <c r="AG96" s="392"/>
      <c r="AH96" s="392"/>
      <c r="AI96" s="392"/>
      <c r="AJ96" s="392"/>
      <c r="AK96" s="392"/>
      <c r="AL96" s="392"/>
      <c r="AM96" s="392"/>
      <c r="AN96" s="392"/>
      <c r="AO96" s="392"/>
      <c r="AP96" s="392"/>
      <c r="AQ96" s="392"/>
      <c r="AR96" s="392"/>
      <c r="AS96" s="392"/>
      <c r="AT96" s="392"/>
      <c r="AU96" s="392"/>
      <c r="AV96" s="392"/>
      <c r="AW96" s="392"/>
      <c r="AX96" s="392"/>
      <c r="AY96" s="392"/>
      <c r="AZ96" s="392"/>
      <c r="BA96" s="392"/>
      <c r="BB96" s="392"/>
      <c r="BC96" s="393"/>
      <c r="BD96" s="394"/>
      <c r="BE96" s="41"/>
      <c r="BI96" s="9"/>
    </row>
    <row r="97" spans="1:74" ht="20.25" hidden="1" customHeight="1" x14ac:dyDescent="0.25">
      <c r="A97" s="41"/>
      <c r="B97" s="391"/>
      <c r="C97" s="392"/>
      <c r="D97" s="392"/>
      <c r="E97" s="392"/>
      <c r="F97" s="392"/>
      <c r="G97" s="392"/>
      <c r="H97" s="392"/>
      <c r="I97" s="392"/>
      <c r="J97" s="392"/>
      <c r="K97" s="392"/>
      <c r="L97" s="392"/>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392"/>
      <c r="AY97" s="392"/>
      <c r="AZ97" s="392"/>
      <c r="BA97" s="392"/>
      <c r="BB97" s="392"/>
      <c r="BC97" s="393"/>
      <c r="BD97" s="394"/>
      <c r="BE97" s="41"/>
      <c r="BI97" s="9"/>
    </row>
    <row r="98" spans="1:74" ht="20.25" hidden="1" customHeight="1" x14ac:dyDescent="0.25">
      <c r="A98" s="41"/>
      <c r="B98" s="391"/>
      <c r="C98" s="392"/>
      <c r="D98" s="392"/>
      <c r="E98" s="392"/>
      <c r="F98" s="392"/>
      <c r="G98" s="392"/>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392"/>
      <c r="AW98" s="392"/>
      <c r="AX98" s="392"/>
      <c r="AY98" s="392"/>
      <c r="AZ98" s="392"/>
      <c r="BA98" s="392"/>
      <c r="BB98" s="392"/>
      <c r="BC98" s="393"/>
      <c r="BD98" s="394"/>
      <c r="BE98" s="41"/>
      <c r="BI98" s="9"/>
    </row>
    <row r="99" spans="1:74" ht="20.25" hidden="1" customHeight="1" x14ac:dyDescent="0.25">
      <c r="A99" s="41"/>
      <c r="B99" s="391"/>
      <c r="C99" s="392"/>
      <c r="D99" s="392"/>
      <c r="E99" s="392"/>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2"/>
      <c r="AZ99" s="392"/>
      <c r="BA99" s="392"/>
      <c r="BB99" s="392"/>
      <c r="BC99" s="393"/>
      <c r="BD99" s="394"/>
      <c r="BE99" s="41"/>
      <c r="BI99" s="9"/>
    </row>
    <row r="100" spans="1:74" ht="6" hidden="1" customHeight="1"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I100" s="9"/>
    </row>
    <row r="101" spans="1:74" ht="25.5" customHeight="1" x14ac:dyDescent="0.3">
      <c r="A101" s="11"/>
      <c r="B101" s="12" t="s">
        <v>134</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I101" s="16"/>
    </row>
    <row r="102" spans="1:74" ht="23.25" customHeight="1" x14ac:dyDescent="0.3">
      <c r="A102" s="17"/>
      <c r="B102" s="17" t="s">
        <v>135</v>
      </c>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I102" s="16"/>
    </row>
    <row r="103" spans="1:74" ht="21" customHeight="1" x14ac:dyDescent="0.25">
      <c r="B103" s="197" t="s">
        <v>40</v>
      </c>
      <c r="C103" s="190"/>
      <c r="D103" s="190"/>
      <c r="E103" s="190"/>
      <c r="F103" s="190"/>
      <c r="G103" s="190"/>
      <c r="H103" s="190"/>
      <c r="I103" s="190"/>
      <c r="J103" s="190"/>
      <c r="K103" s="190"/>
      <c r="L103" s="190"/>
      <c r="M103" s="190"/>
      <c r="N103" s="190"/>
      <c r="O103" s="190"/>
      <c r="P103" s="190"/>
      <c r="Q103" s="190"/>
      <c r="R103" s="190"/>
      <c r="S103" s="190"/>
      <c r="T103" s="191"/>
      <c r="U103" s="209" t="s">
        <v>93</v>
      </c>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09"/>
      <c r="AZ103" s="209"/>
      <c r="BA103" s="209"/>
      <c r="BB103" s="209"/>
      <c r="BC103" s="209"/>
      <c r="BD103" s="210"/>
      <c r="BF103" s="24" t="s">
        <v>93</v>
      </c>
      <c r="BG103" s="25" t="s">
        <v>136</v>
      </c>
      <c r="BH103" s="25" t="s">
        <v>137</v>
      </c>
      <c r="BI103" s="16"/>
      <c r="BM103" s="3"/>
      <c r="BN103" s="3"/>
      <c r="BO103" s="3"/>
      <c r="BP103" s="3"/>
      <c r="BQ103" s="3"/>
      <c r="BR103" s="3"/>
      <c r="BS103" s="3"/>
      <c r="BT103" s="3"/>
      <c r="BU103" s="3"/>
      <c r="BV103" s="3"/>
    </row>
    <row r="104" spans="1:74" ht="21" customHeight="1" x14ac:dyDescent="0.25">
      <c r="B104" s="197" t="str">
        <f>IF(U103="fyzická osoba","Titul, jméno a příjmení, titul za:",IF(U103="podnikající fyzická osoba","Titul, jméno a příjmení, titul za:",IF(U103="právnická osoba","Název, popř. obchodní firma:"," ")))</f>
        <v xml:space="preserve"> </v>
      </c>
      <c r="C104" s="190"/>
      <c r="D104" s="190"/>
      <c r="E104" s="190"/>
      <c r="F104" s="190"/>
      <c r="G104" s="190"/>
      <c r="H104" s="190"/>
      <c r="I104" s="190"/>
      <c r="J104" s="190"/>
      <c r="K104" s="190"/>
      <c r="L104" s="190"/>
      <c r="M104" s="190"/>
      <c r="N104" s="190"/>
      <c r="O104" s="190"/>
      <c r="P104" s="190"/>
      <c r="Q104" s="190"/>
      <c r="R104" s="190"/>
      <c r="S104" s="190"/>
      <c r="T104" s="191"/>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6"/>
      <c r="BI104" s="16"/>
      <c r="BM104" s="3"/>
      <c r="BN104" s="3"/>
      <c r="BO104" s="3"/>
      <c r="BP104" s="3"/>
      <c r="BQ104" s="3"/>
      <c r="BR104" s="3"/>
      <c r="BS104" s="3"/>
      <c r="BT104" s="3"/>
      <c r="BU104" s="3"/>
      <c r="BV104" s="3"/>
    </row>
    <row r="105" spans="1:74" ht="21" customHeight="1" x14ac:dyDescent="0.25">
      <c r="B105" s="197" t="str">
        <f>IF(U103="fyzická osoba","Datum narození:",IF(U103="podnikající fyzická osoba","Datum narození:",IF(U103="právnická osoba"," -  "," ")))</f>
        <v xml:space="preserve"> </v>
      </c>
      <c r="C105" s="190"/>
      <c r="D105" s="190"/>
      <c r="E105" s="190"/>
      <c r="F105" s="190"/>
      <c r="G105" s="190"/>
      <c r="H105" s="190"/>
      <c r="I105" s="190"/>
      <c r="J105" s="190"/>
      <c r="K105" s="190"/>
      <c r="L105" s="190"/>
      <c r="M105" s="190"/>
      <c r="N105" s="190"/>
      <c r="O105" s="190"/>
      <c r="P105" s="190"/>
      <c r="Q105" s="190"/>
      <c r="R105" s="190"/>
      <c r="S105" s="190"/>
      <c r="T105" s="191"/>
      <c r="U105" s="389"/>
      <c r="V105" s="389"/>
      <c r="W105" s="389"/>
      <c r="X105" s="389"/>
      <c r="Y105" s="389"/>
      <c r="Z105" s="389"/>
      <c r="AA105" s="389"/>
      <c r="AB105" s="389"/>
      <c r="AC105" s="389"/>
      <c r="AD105" s="389"/>
      <c r="AE105" s="389"/>
      <c r="AF105" s="389"/>
      <c r="AG105" s="389"/>
      <c r="AH105" s="389"/>
      <c r="AI105" s="389"/>
      <c r="AJ105" s="389"/>
      <c r="AK105" s="389"/>
      <c r="AL105" s="389"/>
      <c r="AM105" s="389"/>
      <c r="AN105" s="389"/>
      <c r="AO105" s="389"/>
      <c r="AP105" s="389"/>
      <c r="AQ105" s="389"/>
      <c r="AR105" s="389"/>
      <c r="AS105" s="389"/>
      <c r="AT105" s="389"/>
      <c r="AU105" s="389"/>
      <c r="AV105" s="389"/>
      <c r="AW105" s="389"/>
      <c r="AX105" s="389"/>
      <c r="AY105" s="389"/>
      <c r="AZ105" s="389"/>
      <c r="BA105" s="389"/>
      <c r="BB105" s="389"/>
      <c r="BC105" s="389"/>
      <c r="BD105" s="390"/>
      <c r="BI105" s="16"/>
      <c r="BM105" s="3"/>
      <c r="BN105" s="3"/>
      <c r="BO105" s="3"/>
      <c r="BP105" s="3"/>
      <c r="BQ105" s="3"/>
      <c r="BR105" s="3"/>
      <c r="BS105" s="3"/>
      <c r="BT105" s="3"/>
      <c r="BU105" s="3"/>
      <c r="BV105" s="3"/>
    </row>
    <row r="106" spans="1:74" ht="30" customHeight="1" x14ac:dyDescent="0.25">
      <c r="B106" s="197" t="str">
        <f>IF(U103="fyzická osoba","Adresa trvalého bydliště:                               (ulice, č.p., PSČ, obec)",IF(U103="podnikající fyzická osoba","Adresa trvalého bydliště:                                 (ulice, č.p., PSČ, obec)",IF(U103="právnická osoba","Sídlo:                                         (ulice, č.p., PSČ, obec)"," ")))</f>
        <v xml:space="preserve"> </v>
      </c>
      <c r="C106" s="190"/>
      <c r="D106" s="190"/>
      <c r="E106" s="190"/>
      <c r="F106" s="190"/>
      <c r="G106" s="190"/>
      <c r="H106" s="190"/>
      <c r="I106" s="190"/>
      <c r="J106" s="190"/>
      <c r="K106" s="190"/>
      <c r="L106" s="190"/>
      <c r="M106" s="190"/>
      <c r="N106" s="190"/>
      <c r="O106" s="190"/>
      <c r="P106" s="190"/>
      <c r="Q106" s="190"/>
      <c r="R106" s="190"/>
      <c r="S106" s="190"/>
      <c r="T106" s="191"/>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6"/>
      <c r="BI106" s="16"/>
      <c r="BM106" s="3"/>
      <c r="BN106" s="3"/>
      <c r="BO106" s="3"/>
      <c r="BP106" s="3"/>
      <c r="BQ106" s="3"/>
      <c r="BR106" s="3"/>
      <c r="BS106" s="3"/>
      <c r="BT106" s="3"/>
      <c r="BU106" s="3"/>
      <c r="BV106" s="3"/>
    </row>
    <row r="107" spans="1:74" ht="21" customHeight="1" x14ac:dyDescent="0.25">
      <c r="B107" s="197" t="str">
        <f>IF(U103="fyzická osoba"," - ",IF(U103="podnikající fyzická osoba","IČO:",IF(U103="právnická osoba","IČO:"," ")))</f>
        <v xml:space="preserve"> </v>
      </c>
      <c r="C107" s="190"/>
      <c r="D107" s="190"/>
      <c r="E107" s="190"/>
      <c r="F107" s="190"/>
      <c r="G107" s="190"/>
      <c r="H107" s="190"/>
      <c r="I107" s="190"/>
      <c r="J107" s="190"/>
      <c r="K107" s="190"/>
      <c r="L107" s="190"/>
      <c r="M107" s="190"/>
      <c r="N107" s="190"/>
      <c r="O107" s="190"/>
      <c r="P107" s="190"/>
      <c r="Q107" s="190"/>
      <c r="R107" s="190"/>
      <c r="S107" s="190"/>
      <c r="T107" s="191"/>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6"/>
      <c r="BI107" s="16"/>
      <c r="BM107" s="3"/>
      <c r="BN107" s="3"/>
      <c r="BO107" s="3"/>
      <c r="BP107" s="3"/>
      <c r="BQ107" s="3"/>
      <c r="BR107" s="3"/>
      <c r="BS107" s="3"/>
      <c r="BT107" s="3"/>
      <c r="BU107" s="3"/>
      <c r="BV107" s="3"/>
    </row>
    <row r="108" spans="1:74" ht="21" customHeight="1" x14ac:dyDescent="0.25">
      <c r="B108" s="197" t="str">
        <f>IF(U103="fyzická osoba"," - ",IF(U103="podnikající fyzická osoba","DIČ (je-li přiděleno):",IF(U103="právnická osoba","DIČ (je-li přiděleno):"," ")))</f>
        <v xml:space="preserve"> </v>
      </c>
      <c r="C108" s="190"/>
      <c r="D108" s="190"/>
      <c r="E108" s="190"/>
      <c r="F108" s="190"/>
      <c r="G108" s="190"/>
      <c r="H108" s="190"/>
      <c r="I108" s="190"/>
      <c r="J108" s="190"/>
      <c r="K108" s="190"/>
      <c r="L108" s="190"/>
      <c r="M108" s="190"/>
      <c r="N108" s="190"/>
      <c r="O108" s="190"/>
      <c r="P108" s="190"/>
      <c r="Q108" s="190"/>
      <c r="R108" s="190"/>
      <c r="S108" s="190"/>
      <c r="T108" s="191"/>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6"/>
      <c r="BI108" s="16"/>
      <c r="BM108" s="3"/>
      <c r="BN108" s="3"/>
      <c r="BO108" s="3"/>
      <c r="BP108" s="3"/>
      <c r="BQ108" s="3"/>
      <c r="BR108" s="3"/>
      <c r="BS108" s="3"/>
      <c r="BT108" s="3"/>
      <c r="BU108" s="3"/>
      <c r="BV108" s="3"/>
    </row>
    <row r="109" spans="1:74" ht="20.25" customHeight="1" x14ac:dyDescent="0.25">
      <c r="B109" s="197" t="s">
        <v>138</v>
      </c>
      <c r="C109" s="190"/>
      <c r="D109" s="190"/>
      <c r="E109" s="190"/>
      <c r="F109" s="190"/>
      <c r="G109" s="190"/>
      <c r="H109" s="190"/>
      <c r="I109" s="190"/>
      <c r="J109" s="190"/>
      <c r="K109" s="190"/>
      <c r="L109" s="190"/>
      <c r="M109" s="190"/>
      <c r="N109" s="190"/>
      <c r="O109" s="190"/>
      <c r="P109" s="190"/>
      <c r="Q109" s="190"/>
      <c r="R109" s="190"/>
      <c r="S109" s="190"/>
      <c r="T109" s="191"/>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6"/>
      <c r="BI109" s="16"/>
      <c r="BM109" s="3"/>
      <c r="BN109" s="3"/>
      <c r="BO109" s="3"/>
      <c r="BP109" s="3"/>
      <c r="BQ109" s="3"/>
      <c r="BR109" s="3"/>
      <c r="BS109" s="3"/>
      <c r="BT109" s="3"/>
      <c r="BU109" s="3"/>
      <c r="BV109" s="3"/>
    </row>
    <row r="110" spans="1:74" ht="21" customHeight="1" x14ac:dyDescent="0.25">
      <c r="B110" s="197" t="s">
        <v>0</v>
      </c>
      <c r="C110" s="190"/>
      <c r="D110" s="190"/>
      <c r="E110" s="190"/>
      <c r="F110" s="190"/>
      <c r="G110" s="190"/>
      <c r="H110" s="190"/>
      <c r="I110" s="190"/>
      <c r="J110" s="190"/>
      <c r="K110" s="190"/>
      <c r="L110" s="190"/>
      <c r="M110" s="190"/>
      <c r="N110" s="190"/>
      <c r="O110" s="190"/>
      <c r="P110" s="190"/>
      <c r="Q110" s="190"/>
      <c r="R110" s="190"/>
      <c r="S110" s="190"/>
      <c r="T110" s="191"/>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6"/>
      <c r="BI110" s="16"/>
      <c r="BM110" s="3"/>
      <c r="BN110" s="3"/>
      <c r="BO110" s="3"/>
      <c r="BP110" s="3"/>
      <c r="BQ110" s="3"/>
      <c r="BR110" s="3"/>
      <c r="BS110" s="3"/>
      <c r="BT110" s="3"/>
      <c r="BU110" s="3"/>
      <c r="BV110" s="3"/>
    </row>
    <row r="111" spans="1:74" ht="21" customHeight="1" x14ac:dyDescent="0.25">
      <c r="B111" s="197" t="s">
        <v>31</v>
      </c>
      <c r="C111" s="190"/>
      <c r="D111" s="190"/>
      <c r="E111" s="190"/>
      <c r="F111" s="190"/>
      <c r="G111" s="190"/>
      <c r="H111" s="190"/>
      <c r="I111" s="190"/>
      <c r="J111" s="190"/>
      <c r="K111" s="190"/>
      <c r="L111" s="190"/>
      <c r="M111" s="190"/>
      <c r="N111" s="190"/>
      <c r="O111" s="190"/>
      <c r="P111" s="190"/>
      <c r="Q111" s="190"/>
      <c r="R111" s="190"/>
      <c r="S111" s="190"/>
      <c r="T111" s="191"/>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6"/>
      <c r="BI111" s="16"/>
      <c r="BM111" s="3"/>
      <c r="BN111" s="3"/>
      <c r="BO111" s="3"/>
      <c r="BP111" s="3"/>
      <c r="BQ111" s="3"/>
      <c r="BR111" s="3"/>
      <c r="BS111" s="3"/>
      <c r="BT111" s="3"/>
      <c r="BU111" s="3"/>
      <c r="BV111" s="3"/>
    </row>
    <row r="112" spans="1:74" ht="27.6" customHeight="1" x14ac:dyDescent="0.25">
      <c r="B112" s="197" t="s">
        <v>139</v>
      </c>
      <c r="C112" s="190"/>
      <c r="D112" s="190"/>
      <c r="E112" s="190"/>
      <c r="F112" s="190"/>
      <c r="G112" s="190"/>
      <c r="H112" s="190"/>
      <c r="I112" s="190"/>
      <c r="J112" s="190"/>
      <c r="K112" s="190"/>
      <c r="L112" s="190"/>
      <c r="M112" s="190"/>
      <c r="N112" s="190"/>
      <c r="O112" s="190"/>
      <c r="P112" s="190"/>
      <c r="Q112" s="190"/>
      <c r="R112" s="190"/>
      <c r="S112" s="190"/>
      <c r="T112" s="191"/>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0"/>
      <c r="AP112" s="690"/>
      <c r="AQ112" s="690"/>
      <c r="AR112" s="690"/>
      <c r="AS112" s="690"/>
      <c r="AT112" s="690"/>
      <c r="AU112" s="690"/>
      <c r="AV112" s="690"/>
      <c r="AW112" s="690"/>
      <c r="AX112" s="690"/>
      <c r="AY112" s="690"/>
      <c r="AZ112" s="690"/>
      <c r="BA112" s="690"/>
      <c r="BB112" s="690"/>
      <c r="BC112" s="690"/>
      <c r="BD112" s="691"/>
      <c r="BI112" s="16"/>
      <c r="BM112" s="3"/>
      <c r="BN112" s="3"/>
      <c r="BO112" s="3"/>
      <c r="BP112" s="3"/>
      <c r="BQ112" s="3"/>
      <c r="BR112" s="3"/>
      <c r="BS112" s="3"/>
      <c r="BT112" s="3"/>
      <c r="BU112" s="3"/>
      <c r="BV112" s="3"/>
    </row>
    <row r="113" spans="2:74" ht="29.55" customHeight="1" x14ac:dyDescent="0.25">
      <c r="B113" s="197" t="s">
        <v>41</v>
      </c>
      <c r="C113" s="190"/>
      <c r="D113" s="190"/>
      <c r="E113" s="190"/>
      <c r="F113" s="190"/>
      <c r="G113" s="190"/>
      <c r="H113" s="190"/>
      <c r="I113" s="190"/>
      <c r="J113" s="190"/>
      <c r="K113" s="190"/>
      <c r="L113" s="190"/>
      <c r="M113" s="190"/>
      <c r="N113" s="190"/>
      <c r="O113" s="190"/>
      <c r="P113" s="190"/>
      <c r="Q113" s="190"/>
      <c r="R113" s="190"/>
      <c r="S113" s="190"/>
      <c r="T113" s="191"/>
      <c r="U113" s="687" t="s">
        <v>140</v>
      </c>
      <c r="V113" s="687"/>
      <c r="W113" s="687"/>
      <c r="X113" s="687"/>
      <c r="Y113" s="687"/>
      <c r="Z113" s="687"/>
      <c r="AA113" s="687"/>
      <c r="AB113" s="687"/>
      <c r="AC113" s="687"/>
      <c r="AD113" s="687"/>
      <c r="AE113" s="687"/>
      <c r="AF113" s="687"/>
      <c r="AG113" s="687"/>
      <c r="AH113" s="687"/>
      <c r="AI113" s="687"/>
      <c r="AJ113" s="687"/>
      <c r="AK113" s="687"/>
      <c r="AL113" s="687"/>
      <c r="AM113" s="687"/>
      <c r="AN113" s="687"/>
      <c r="AO113" s="687"/>
      <c r="AP113" s="687"/>
      <c r="AQ113" s="687"/>
      <c r="AR113" s="687"/>
      <c r="AS113" s="687"/>
      <c r="AT113" s="687"/>
      <c r="AU113" s="687"/>
      <c r="AV113" s="687"/>
      <c r="AW113" s="687"/>
      <c r="AX113" s="687"/>
      <c r="AY113" s="687"/>
      <c r="AZ113" s="687"/>
      <c r="BA113" s="687"/>
      <c r="BB113" s="687"/>
      <c r="BC113" s="687"/>
      <c r="BD113" s="688"/>
      <c r="BI113" s="16"/>
      <c r="BM113" s="3"/>
      <c r="BN113" s="3"/>
      <c r="BO113" s="3"/>
      <c r="BP113" s="3"/>
      <c r="BQ113" s="3"/>
      <c r="BR113" s="3"/>
      <c r="BS113" s="3"/>
      <c r="BT113" s="3"/>
      <c r="BU113" s="3"/>
      <c r="BV113" s="3"/>
    </row>
    <row r="114" spans="2:74" ht="29.55" customHeight="1" x14ac:dyDescent="0.25">
      <c r="B114" s="197" t="s">
        <v>141</v>
      </c>
      <c r="C114" s="190"/>
      <c r="D114" s="190"/>
      <c r="E114" s="190"/>
      <c r="F114" s="190"/>
      <c r="G114" s="190"/>
      <c r="H114" s="190"/>
      <c r="I114" s="190"/>
      <c r="J114" s="190"/>
      <c r="K114" s="190"/>
      <c r="L114" s="190"/>
      <c r="M114" s="190"/>
      <c r="N114" s="190"/>
      <c r="O114" s="190"/>
      <c r="P114" s="190"/>
      <c r="Q114" s="190"/>
      <c r="R114" s="190"/>
      <c r="S114" s="190"/>
      <c r="T114" s="191"/>
      <c r="U114" s="687"/>
      <c r="V114" s="687"/>
      <c r="W114" s="687"/>
      <c r="X114" s="687"/>
      <c r="Y114" s="687"/>
      <c r="Z114" s="687"/>
      <c r="AA114" s="687"/>
      <c r="AB114" s="687"/>
      <c r="AC114" s="687"/>
      <c r="AD114" s="687"/>
      <c r="AE114" s="687"/>
      <c r="AF114" s="687"/>
      <c r="AG114" s="687"/>
      <c r="AH114" s="687"/>
      <c r="AI114" s="687"/>
      <c r="AJ114" s="687"/>
      <c r="AK114" s="687"/>
      <c r="AL114" s="687"/>
      <c r="AM114" s="687"/>
      <c r="AN114" s="687"/>
      <c r="AO114" s="687"/>
      <c r="AP114" s="687"/>
      <c r="AQ114" s="687"/>
      <c r="AR114" s="687"/>
      <c r="AS114" s="687"/>
      <c r="AT114" s="687"/>
      <c r="AU114" s="687"/>
      <c r="AV114" s="687"/>
      <c r="AW114" s="687"/>
      <c r="AX114" s="687"/>
      <c r="AY114" s="687"/>
      <c r="AZ114" s="687"/>
      <c r="BA114" s="687"/>
      <c r="BB114" s="687"/>
      <c r="BC114" s="687"/>
      <c r="BD114" s="688"/>
      <c r="BI114" s="16"/>
      <c r="BM114" s="3"/>
      <c r="BN114" s="3"/>
      <c r="BO114" s="3"/>
      <c r="BP114" s="3"/>
      <c r="BQ114" s="3"/>
      <c r="BR114" s="3"/>
      <c r="BS114" s="3"/>
      <c r="BT114" s="3"/>
      <c r="BU114" s="3"/>
      <c r="BV114" s="3"/>
    </row>
    <row r="115" spans="2:74" ht="25.2" customHeight="1" x14ac:dyDescent="0.25">
      <c r="B115" s="689" t="s">
        <v>142</v>
      </c>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c r="BB115" s="373"/>
      <c r="BC115" s="373"/>
      <c r="BD115" s="374"/>
      <c r="BI115" s="16"/>
      <c r="BM115" s="3"/>
      <c r="BN115" s="3"/>
      <c r="BO115" s="3"/>
      <c r="BP115" s="3"/>
      <c r="BQ115" s="3"/>
      <c r="BR115" s="3"/>
      <c r="BS115" s="3"/>
      <c r="BT115" s="3"/>
      <c r="BU115" s="3"/>
      <c r="BV115" s="3"/>
    </row>
    <row r="116" spans="2:74" ht="21" customHeight="1" x14ac:dyDescent="0.25">
      <c r="B116" s="197" t="s">
        <v>12</v>
      </c>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9"/>
      <c r="BI116" s="16"/>
      <c r="BM116" s="3"/>
      <c r="BN116" s="3"/>
      <c r="BO116" s="3"/>
      <c r="BP116" s="3"/>
      <c r="BQ116" s="3"/>
      <c r="BR116" s="3"/>
      <c r="BS116" s="3"/>
      <c r="BT116" s="3"/>
      <c r="BU116" s="3"/>
      <c r="BV116" s="3"/>
    </row>
    <row r="117" spans="2:74" ht="21" customHeight="1" x14ac:dyDescent="0.25">
      <c r="B117" s="197" t="s">
        <v>143</v>
      </c>
      <c r="C117" s="190"/>
      <c r="D117" s="190"/>
      <c r="E117" s="190"/>
      <c r="F117" s="190"/>
      <c r="G117" s="190"/>
      <c r="H117" s="190"/>
      <c r="I117" s="190"/>
      <c r="J117" s="190"/>
      <c r="K117" s="190"/>
      <c r="L117" s="190"/>
      <c r="M117" s="190"/>
      <c r="N117" s="190"/>
      <c r="O117" s="190"/>
      <c r="P117" s="190"/>
      <c r="Q117" s="190"/>
      <c r="R117" s="190"/>
      <c r="S117" s="190"/>
      <c r="T117" s="191"/>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3"/>
      <c r="BI117" s="16"/>
      <c r="BM117" s="3"/>
      <c r="BN117" s="3"/>
      <c r="BO117" s="3"/>
      <c r="BP117" s="3"/>
      <c r="BQ117" s="3"/>
      <c r="BR117" s="3"/>
      <c r="BS117" s="3"/>
      <c r="BT117" s="3"/>
      <c r="BU117" s="3"/>
      <c r="BV117" s="3"/>
    </row>
    <row r="118" spans="2:74" ht="21" customHeight="1" x14ac:dyDescent="0.25">
      <c r="B118" s="197" t="s">
        <v>34</v>
      </c>
      <c r="C118" s="190"/>
      <c r="D118" s="190"/>
      <c r="E118" s="190"/>
      <c r="F118" s="190"/>
      <c r="G118" s="190"/>
      <c r="H118" s="190"/>
      <c r="I118" s="190"/>
      <c r="J118" s="190"/>
      <c r="K118" s="190"/>
      <c r="L118" s="190"/>
      <c r="M118" s="190"/>
      <c r="N118" s="190"/>
      <c r="O118" s="190"/>
      <c r="P118" s="190"/>
      <c r="Q118" s="190"/>
      <c r="R118" s="190"/>
      <c r="S118" s="190"/>
      <c r="T118" s="191"/>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0"/>
      <c r="AP118" s="370"/>
      <c r="AQ118" s="370"/>
      <c r="AR118" s="370"/>
      <c r="AS118" s="370"/>
      <c r="AT118" s="370"/>
      <c r="AU118" s="370"/>
      <c r="AV118" s="370"/>
      <c r="AW118" s="370"/>
      <c r="AX118" s="370"/>
      <c r="AY118" s="370"/>
      <c r="AZ118" s="370"/>
      <c r="BA118" s="370"/>
      <c r="BB118" s="370"/>
      <c r="BC118" s="370"/>
      <c r="BD118" s="371"/>
      <c r="BF118" s="3" t="s">
        <v>93</v>
      </c>
      <c r="BG118" s="10" t="s">
        <v>144</v>
      </c>
      <c r="BH118" s="10" t="s">
        <v>145</v>
      </c>
      <c r="BI118" s="16"/>
      <c r="BM118" s="3"/>
      <c r="BN118" s="3"/>
      <c r="BO118" s="3"/>
      <c r="BP118" s="3"/>
      <c r="BQ118" s="3"/>
      <c r="BR118" s="3"/>
      <c r="BS118" s="3"/>
      <c r="BT118" s="3"/>
      <c r="BU118" s="3"/>
      <c r="BV118" s="3"/>
    </row>
    <row r="119" spans="2:74" ht="13.2" customHeight="1" x14ac:dyDescent="0.25">
      <c r="B119" s="44"/>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I119" s="16"/>
      <c r="BM119" s="3"/>
      <c r="BN119" s="3"/>
      <c r="BO119" s="3"/>
      <c r="BP119" s="3"/>
      <c r="BQ119" s="3"/>
      <c r="BR119" s="3"/>
      <c r="BS119" s="3"/>
      <c r="BT119" s="3"/>
      <c r="BU119" s="3"/>
      <c r="BV119" s="3"/>
    </row>
    <row r="120" spans="2:74" ht="31.5" customHeight="1" x14ac:dyDescent="0.25">
      <c r="B120" s="372" t="s">
        <v>146</v>
      </c>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c r="BA120" s="373"/>
      <c r="BB120" s="373"/>
      <c r="BC120" s="373"/>
      <c r="BD120" s="374"/>
      <c r="BI120" s="16"/>
      <c r="BM120" s="3"/>
      <c r="BN120" s="3"/>
      <c r="BO120" s="3"/>
      <c r="BP120" s="3"/>
      <c r="BQ120" s="3"/>
      <c r="BR120" s="3"/>
      <c r="BS120" s="3"/>
      <c r="BT120" s="3"/>
      <c r="BU120" s="3"/>
      <c r="BV120" s="3"/>
    </row>
    <row r="121" spans="2:74" ht="34.950000000000003" customHeight="1" x14ac:dyDescent="0.25">
      <c r="B121" s="375" t="s">
        <v>32</v>
      </c>
      <c r="C121" s="376"/>
      <c r="D121" s="376"/>
      <c r="E121" s="376"/>
      <c r="F121" s="376"/>
      <c r="G121" s="377"/>
      <c r="H121" s="375" t="s">
        <v>10</v>
      </c>
      <c r="I121" s="376"/>
      <c r="J121" s="376"/>
      <c r="K121" s="376"/>
      <c r="L121" s="376"/>
      <c r="M121" s="376"/>
      <c r="N121" s="376"/>
      <c r="O121" s="376"/>
      <c r="P121" s="376"/>
      <c r="Q121" s="376"/>
      <c r="R121" s="376"/>
      <c r="S121" s="376"/>
      <c r="T121" s="376"/>
      <c r="U121" s="376"/>
      <c r="V121" s="377"/>
      <c r="W121" s="375" t="s">
        <v>11</v>
      </c>
      <c r="X121" s="376"/>
      <c r="Y121" s="376"/>
      <c r="Z121" s="376"/>
      <c r="AA121" s="376"/>
      <c r="AB121" s="376"/>
      <c r="AC121" s="376"/>
      <c r="AD121" s="376"/>
      <c r="AE121" s="376"/>
      <c r="AF121" s="376"/>
      <c r="AG121" s="376"/>
      <c r="AH121" s="376"/>
      <c r="AI121" s="376"/>
      <c r="AJ121" s="376"/>
      <c r="AK121" s="376"/>
      <c r="AL121" s="376"/>
      <c r="AM121" s="376"/>
      <c r="AN121" s="376"/>
      <c r="AO121" s="376"/>
      <c r="AP121" s="377"/>
      <c r="AQ121" s="378" t="s">
        <v>147</v>
      </c>
      <c r="AR121" s="378"/>
      <c r="AS121" s="378"/>
      <c r="AT121" s="378"/>
      <c r="AU121" s="378"/>
      <c r="AV121" s="378"/>
      <c r="AW121" s="378"/>
      <c r="AX121" s="378"/>
      <c r="AY121" s="378"/>
      <c r="AZ121" s="378"/>
      <c r="BA121" s="378"/>
      <c r="BB121" s="378"/>
      <c r="BC121" s="378"/>
      <c r="BD121" s="378"/>
      <c r="BI121" s="16"/>
      <c r="BM121" s="3"/>
      <c r="BN121" s="3"/>
      <c r="BO121" s="3"/>
      <c r="BP121" s="3"/>
      <c r="BQ121" s="3"/>
      <c r="BR121" s="3"/>
      <c r="BS121" s="3"/>
      <c r="BT121" s="3"/>
      <c r="BU121" s="3"/>
      <c r="BV121" s="3"/>
    </row>
    <row r="122" spans="2:74" ht="24" customHeight="1" x14ac:dyDescent="0.25">
      <c r="B122" s="366"/>
      <c r="C122" s="367"/>
      <c r="D122" s="367"/>
      <c r="E122" s="367"/>
      <c r="F122" s="367"/>
      <c r="G122" s="368"/>
      <c r="H122" s="366"/>
      <c r="I122" s="367"/>
      <c r="J122" s="367"/>
      <c r="K122" s="367"/>
      <c r="L122" s="367"/>
      <c r="M122" s="367"/>
      <c r="N122" s="367"/>
      <c r="O122" s="367"/>
      <c r="P122" s="367"/>
      <c r="Q122" s="367"/>
      <c r="R122" s="367"/>
      <c r="S122" s="367"/>
      <c r="T122" s="367"/>
      <c r="U122" s="367"/>
      <c r="V122" s="368"/>
      <c r="W122" s="366"/>
      <c r="X122" s="367"/>
      <c r="Y122" s="367"/>
      <c r="Z122" s="367"/>
      <c r="AA122" s="367"/>
      <c r="AB122" s="367"/>
      <c r="AC122" s="367"/>
      <c r="AD122" s="367"/>
      <c r="AE122" s="367"/>
      <c r="AF122" s="367"/>
      <c r="AG122" s="367"/>
      <c r="AH122" s="367"/>
      <c r="AI122" s="367"/>
      <c r="AJ122" s="367"/>
      <c r="AK122" s="367"/>
      <c r="AL122" s="367"/>
      <c r="AM122" s="367"/>
      <c r="AN122" s="367"/>
      <c r="AO122" s="367"/>
      <c r="AP122" s="368"/>
      <c r="AQ122" s="692"/>
      <c r="AR122" s="692"/>
      <c r="AS122" s="692"/>
      <c r="AT122" s="692"/>
      <c r="AU122" s="692"/>
      <c r="AV122" s="692"/>
      <c r="AW122" s="692"/>
      <c r="AX122" s="692"/>
      <c r="AY122" s="692"/>
      <c r="AZ122" s="692"/>
      <c r="BA122" s="692"/>
      <c r="BB122" s="692"/>
      <c r="BC122" s="692"/>
      <c r="BD122" s="692"/>
      <c r="BE122" s="23"/>
      <c r="BI122" s="16"/>
      <c r="BM122" s="3"/>
      <c r="BN122" s="3"/>
      <c r="BO122" s="3"/>
      <c r="BP122" s="3"/>
      <c r="BQ122" s="3"/>
      <c r="BR122" s="3"/>
      <c r="BS122" s="3"/>
      <c r="BT122" s="3"/>
      <c r="BU122" s="3"/>
      <c r="BV122" s="3"/>
    </row>
    <row r="123" spans="2:74" ht="24" customHeight="1" x14ac:dyDescent="0.25">
      <c r="B123" s="366"/>
      <c r="C123" s="367"/>
      <c r="D123" s="367"/>
      <c r="E123" s="367"/>
      <c r="F123" s="367"/>
      <c r="G123" s="368"/>
      <c r="H123" s="366"/>
      <c r="I123" s="367"/>
      <c r="J123" s="367"/>
      <c r="K123" s="367"/>
      <c r="L123" s="367"/>
      <c r="M123" s="367"/>
      <c r="N123" s="367"/>
      <c r="O123" s="367"/>
      <c r="P123" s="367"/>
      <c r="Q123" s="367"/>
      <c r="R123" s="367"/>
      <c r="S123" s="367"/>
      <c r="T123" s="367"/>
      <c r="U123" s="367"/>
      <c r="V123" s="368"/>
      <c r="W123" s="366"/>
      <c r="X123" s="367"/>
      <c r="Y123" s="367"/>
      <c r="Z123" s="367"/>
      <c r="AA123" s="367"/>
      <c r="AB123" s="367"/>
      <c r="AC123" s="367"/>
      <c r="AD123" s="367"/>
      <c r="AE123" s="367"/>
      <c r="AF123" s="367"/>
      <c r="AG123" s="367"/>
      <c r="AH123" s="367"/>
      <c r="AI123" s="367"/>
      <c r="AJ123" s="367"/>
      <c r="AK123" s="367"/>
      <c r="AL123" s="367"/>
      <c r="AM123" s="367"/>
      <c r="AN123" s="367"/>
      <c r="AO123" s="367"/>
      <c r="AP123" s="368"/>
      <c r="AQ123" s="692"/>
      <c r="AR123" s="692"/>
      <c r="AS123" s="692"/>
      <c r="AT123" s="692"/>
      <c r="AU123" s="692"/>
      <c r="AV123" s="692"/>
      <c r="AW123" s="692"/>
      <c r="AX123" s="692"/>
      <c r="AY123" s="692"/>
      <c r="AZ123" s="692"/>
      <c r="BA123" s="692"/>
      <c r="BB123" s="692"/>
      <c r="BC123" s="692"/>
      <c r="BD123" s="692"/>
      <c r="BE123" s="23"/>
      <c r="BI123" s="16"/>
      <c r="BM123" s="3"/>
      <c r="BN123" s="3"/>
      <c r="BO123" s="3"/>
      <c r="BP123" s="3"/>
      <c r="BQ123" s="3"/>
      <c r="BR123" s="3"/>
      <c r="BS123" s="3"/>
      <c r="BT123" s="3"/>
      <c r="BU123" s="3"/>
      <c r="BV123" s="3"/>
    </row>
    <row r="124" spans="2:74" ht="24" customHeight="1" x14ac:dyDescent="0.25">
      <c r="B124" s="366"/>
      <c r="C124" s="367"/>
      <c r="D124" s="367"/>
      <c r="E124" s="367"/>
      <c r="F124" s="367"/>
      <c r="G124" s="368"/>
      <c r="H124" s="366"/>
      <c r="I124" s="367"/>
      <c r="J124" s="367"/>
      <c r="K124" s="367"/>
      <c r="L124" s="367"/>
      <c r="M124" s="367"/>
      <c r="N124" s="367"/>
      <c r="O124" s="367"/>
      <c r="P124" s="367"/>
      <c r="Q124" s="367"/>
      <c r="R124" s="367"/>
      <c r="S124" s="367"/>
      <c r="T124" s="367"/>
      <c r="U124" s="367"/>
      <c r="V124" s="368"/>
      <c r="W124" s="366"/>
      <c r="X124" s="367"/>
      <c r="Y124" s="367"/>
      <c r="Z124" s="367"/>
      <c r="AA124" s="367"/>
      <c r="AB124" s="367"/>
      <c r="AC124" s="367"/>
      <c r="AD124" s="367"/>
      <c r="AE124" s="367"/>
      <c r="AF124" s="367"/>
      <c r="AG124" s="367"/>
      <c r="AH124" s="367"/>
      <c r="AI124" s="367"/>
      <c r="AJ124" s="367"/>
      <c r="AK124" s="367"/>
      <c r="AL124" s="367"/>
      <c r="AM124" s="367"/>
      <c r="AN124" s="367"/>
      <c r="AO124" s="367"/>
      <c r="AP124" s="368"/>
      <c r="AQ124" s="692"/>
      <c r="AR124" s="692"/>
      <c r="AS124" s="692"/>
      <c r="AT124" s="692"/>
      <c r="AU124" s="692"/>
      <c r="AV124" s="692"/>
      <c r="AW124" s="692"/>
      <c r="AX124" s="692"/>
      <c r="AY124" s="692"/>
      <c r="AZ124" s="692"/>
      <c r="BA124" s="692"/>
      <c r="BB124" s="692"/>
      <c r="BC124" s="692"/>
      <c r="BD124" s="692"/>
      <c r="BE124" s="23"/>
      <c r="BI124" s="16"/>
      <c r="BM124" s="3"/>
      <c r="BN124" s="3"/>
      <c r="BO124" s="3"/>
      <c r="BP124" s="3"/>
      <c r="BQ124" s="3"/>
      <c r="BR124" s="3"/>
      <c r="BS124" s="3"/>
      <c r="BT124" s="3"/>
      <c r="BU124" s="3"/>
      <c r="BV124" s="3"/>
    </row>
    <row r="125" spans="2:74" ht="24" customHeight="1" x14ac:dyDescent="0.25">
      <c r="B125" s="366"/>
      <c r="C125" s="367"/>
      <c r="D125" s="367"/>
      <c r="E125" s="367"/>
      <c r="F125" s="367"/>
      <c r="G125" s="368"/>
      <c r="H125" s="366"/>
      <c r="I125" s="367"/>
      <c r="J125" s="367"/>
      <c r="K125" s="367"/>
      <c r="L125" s="367"/>
      <c r="M125" s="367"/>
      <c r="N125" s="367"/>
      <c r="O125" s="367"/>
      <c r="P125" s="367"/>
      <c r="Q125" s="367"/>
      <c r="R125" s="367"/>
      <c r="S125" s="367"/>
      <c r="T125" s="367"/>
      <c r="U125" s="367"/>
      <c r="V125" s="368"/>
      <c r="W125" s="366"/>
      <c r="X125" s="367"/>
      <c r="Y125" s="367"/>
      <c r="Z125" s="367"/>
      <c r="AA125" s="367"/>
      <c r="AB125" s="367"/>
      <c r="AC125" s="367"/>
      <c r="AD125" s="367"/>
      <c r="AE125" s="367"/>
      <c r="AF125" s="367"/>
      <c r="AG125" s="367"/>
      <c r="AH125" s="367"/>
      <c r="AI125" s="367"/>
      <c r="AJ125" s="367"/>
      <c r="AK125" s="367"/>
      <c r="AL125" s="367"/>
      <c r="AM125" s="367"/>
      <c r="AN125" s="367"/>
      <c r="AO125" s="367"/>
      <c r="AP125" s="368"/>
      <c r="AQ125" s="692"/>
      <c r="AR125" s="692"/>
      <c r="AS125" s="692"/>
      <c r="AT125" s="692"/>
      <c r="AU125" s="692"/>
      <c r="AV125" s="692"/>
      <c r="AW125" s="692"/>
      <c r="AX125" s="692"/>
      <c r="AY125" s="692"/>
      <c r="AZ125" s="692"/>
      <c r="BA125" s="692"/>
      <c r="BB125" s="692"/>
      <c r="BC125" s="692"/>
      <c r="BD125" s="692"/>
      <c r="BI125" s="16"/>
      <c r="BM125" s="3"/>
      <c r="BN125" s="3"/>
      <c r="BO125" s="3"/>
      <c r="BP125" s="3"/>
      <c r="BQ125" s="3"/>
      <c r="BR125" s="3"/>
      <c r="BS125" s="3"/>
      <c r="BT125" s="3"/>
      <c r="BU125" s="3"/>
      <c r="BV125" s="3"/>
    </row>
    <row r="126" spans="2:74" ht="24" hidden="1" customHeight="1" x14ac:dyDescent="0.25">
      <c r="B126" s="366"/>
      <c r="C126" s="367"/>
      <c r="D126" s="367"/>
      <c r="E126" s="367"/>
      <c r="F126" s="367"/>
      <c r="G126" s="368"/>
      <c r="H126" s="366"/>
      <c r="I126" s="367"/>
      <c r="J126" s="367"/>
      <c r="K126" s="367"/>
      <c r="L126" s="367"/>
      <c r="M126" s="367"/>
      <c r="N126" s="367"/>
      <c r="O126" s="367"/>
      <c r="P126" s="367"/>
      <c r="Q126" s="367"/>
      <c r="R126" s="367"/>
      <c r="S126" s="367"/>
      <c r="T126" s="367"/>
      <c r="U126" s="367"/>
      <c r="V126" s="368"/>
      <c r="W126" s="366"/>
      <c r="X126" s="367"/>
      <c r="Y126" s="367"/>
      <c r="Z126" s="367"/>
      <c r="AA126" s="367"/>
      <c r="AB126" s="367"/>
      <c r="AC126" s="367"/>
      <c r="AD126" s="367"/>
      <c r="AE126" s="367"/>
      <c r="AF126" s="367"/>
      <c r="AG126" s="367"/>
      <c r="AH126" s="367"/>
      <c r="AI126" s="367"/>
      <c r="AJ126" s="367"/>
      <c r="AK126" s="367"/>
      <c r="AL126" s="367"/>
      <c r="AM126" s="367"/>
      <c r="AN126" s="367"/>
      <c r="AO126" s="367"/>
      <c r="AP126" s="368"/>
      <c r="AQ126" s="692"/>
      <c r="AR126" s="692"/>
      <c r="AS126" s="692"/>
      <c r="AT126" s="692"/>
      <c r="AU126" s="692"/>
      <c r="AV126" s="692"/>
      <c r="AW126" s="692"/>
      <c r="AX126" s="692"/>
      <c r="AY126" s="692"/>
      <c r="AZ126" s="692"/>
      <c r="BA126" s="692"/>
      <c r="BB126" s="692"/>
      <c r="BC126" s="692"/>
      <c r="BD126" s="692"/>
      <c r="BI126" s="16"/>
      <c r="BM126" s="3"/>
      <c r="BN126" s="3"/>
      <c r="BO126" s="3"/>
      <c r="BP126" s="3"/>
      <c r="BQ126" s="3"/>
      <c r="BR126" s="3"/>
      <c r="BS126" s="3"/>
      <c r="BT126" s="3"/>
      <c r="BU126" s="3"/>
      <c r="BV126" s="3"/>
    </row>
    <row r="127" spans="2:74" ht="24" hidden="1" customHeight="1" x14ac:dyDescent="0.25">
      <c r="B127" s="366"/>
      <c r="C127" s="367"/>
      <c r="D127" s="367"/>
      <c r="E127" s="367"/>
      <c r="F127" s="367"/>
      <c r="G127" s="368"/>
      <c r="H127" s="366"/>
      <c r="I127" s="367"/>
      <c r="J127" s="367"/>
      <c r="K127" s="367"/>
      <c r="L127" s="367"/>
      <c r="M127" s="367"/>
      <c r="N127" s="367"/>
      <c r="O127" s="367"/>
      <c r="P127" s="367"/>
      <c r="Q127" s="367"/>
      <c r="R127" s="367"/>
      <c r="S127" s="367"/>
      <c r="T127" s="367"/>
      <c r="U127" s="367"/>
      <c r="V127" s="368"/>
      <c r="W127" s="366"/>
      <c r="X127" s="367"/>
      <c r="Y127" s="367"/>
      <c r="Z127" s="367"/>
      <c r="AA127" s="367"/>
      <c r="AB127" s="367"/>
      <c r="AC127" s="367"/>
      <c r="AD127" s="367"/>
      <c r="AE127" s="367"/>
      <c r="AF127" s="367"/>
      <c r="AG127" s="367"/>
      <c r="AH127" s="367"/>
      <c r="AI127" s="367"/>
      <c r="AJ127" s="367"/>
      <c r="AK127" s="367"/>
      <c r="AL127" s="367"/>
      <c r="AM127" s="367"/>
      <c r="AN127" s="367"/>
      <c r="AO127" s="367"/>
      <c r="AP127" s="368"/>
      <c r="AQ127" s="693"/>
      <c r="AR127" s="694"/>
      <c r="AS127" s="694"/>
      <c r="AT127" s="694"/>
      <c r="AU127" s="694"/>
      <c r="AV127" s="694"/>
      <c r="AW127" s="694"/>
      <c r="AX127" s="694"/>
      <c r="AY127" s="694"/>
      <c r="AZ127" s="694"/>
      <c r="BA127" s="694"/>
      <c r="BB127" s="694"/>
      <c r="BC127" s="694"/>
      <c r="BD127" s="695"/>
      <c r="BE127" s="23"/>
      <c r="BI127" s="16"/>
      <c r="BM127" s="3"/>
      <c r="BN127" s="3"/>
      <c r="BO127" s="3"/>
      <c r="BP127" s="3"/>
      <c r="BQ127" s="3"/>
      <c r="BR127" s="3"/>
      <c r="BS127" s="3"/>
      <c r="BT127" s="3"/>
      <c r="BU127" s="3"/>
      <c r="BV127" s="3"/>
    </row>
    <row r="128" spans="2:74" ht="7.5" customHeight="1" x14ac:dyDescent="0.25">
      <c r="B128" s="698"/>
      <c r="C128" s="699"/>
      <c r="D128" s="699"/>
      <c r="E128" s="699"/>
      <c r="F128" s="699"/>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699"/>
      <c r="AK128" s="699"/>
      <c r="AL128" s="699"/>
      <c r="AM128" s="699"/>
      <c r="AN128" s="699"/>
      <c r="AO128" s="699"/>
      <c r="AP128" s="699"/>
      <c r="AQ128" s="699"/>
      <c r="AR128" s="699"/>
      <c r="AS128" s="699"/>
      <c r="AT128" s="699"/>
      <c r="AU128" s="699"/>
      <c r="AV128" s="699"/>
      <c r="AW128" s="699"/>
      <c r="AX128" s="699"/>
      <c r="AY128" s="699"/>
      <c r="AZ128" s="699"/>
      <c r="BA128" s="699"/>
      <c r="BB128" s="699"/>
      <c r="BC128" s="699"/>
      <c r="BD128" s="700"/>
      <c r="BI128" s="16"/>
      <c r="BM128" s="3"/>
      <c r="BN128" s="3"/>
      <c r="BO128" s="3"/>
      <c r="BP128" s="3"/>
      <c r="BQ128" s="3"/>
      <c r="BR128" s="3"/>
      <c r="BS128" s="3"/>
      <c r="BT128" s="3"/>
      <c r="BU128" s="3"/>
      <c r="BV128" s="3"/>
    </row>
    <row r="129" spans="2:61" s="3" customFormat="1" ht="21" customHeight="1" x14ac:dyDescent="0.25">
      <c r="B129" s="46" t="s">
        <v>148</v>
      </c>
      <c r="C129" s="47"/>
      <c r="D129" s="47"/>
      <c r="E129" s="47"/>
      <c r="F129" s="47"/>
      <c r="G129" s="47"/>
      <c r="H129" s="47"/>
      <c r="I129" s="47"/>
      <c r="J129" s="47"/>
      <c r="K129" s="47"/>
      <c r="L129" s="47"/>
      <c r="M129" s="47"/>
      <c r="N129" s="47"/>
      <c r="O129" s="47"/>
      <c r="P129" s="47"/>
      <c r="Q129" s="47"/>
      <c r="R129" s="47"/>
      <c r="S129" s="47"/>
      <c r="T129" s="48"/>
      <c r="U129" s="48"/>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50"/>
    </row>
    <row r="130" spans="2:61" s="51" customFormat="1" ht="19.5" customHeight="1" x14ac:dyDescent="0.2">
      <c r="B130" s="52"/>
      <c r="C130" s="53" t="s">
        <v>149</v>
      </c>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5"/>
      <c r="BD130" s="56"/>
      <c r="BF130" s="57" t="s">
        <v>150</v>
      </c>
    </row>
    <row r="131" spans="2:61" s="51" customFormat="1" ht="19.5" customHeight="1" x14ac:dyDescent="0.2">
      <c r="B131" s="52"/>
      <c r="C131" s="58" t="s">
        <v>151</v>
      </c>
      <c r="D131" s="59"/>
      <c r="E131" s="59"/>
      <c r="F131" s="59"/>
      <c r="G131" s="59"/>
      <c r="H131" s="59"/>
      <c r="I131" s="336" t="s">
        <v>43</v>
      </c>
      <c r="J131" s="337"/>
      <c r="K131" s="337"/>
      <c r="L131" s="337"/>
      <c r="M131" s="337"/>
      <c r="N131" s="338"/>
      <c r="O131" s="59"/>
      <c r="P131" s="59"/>
      <c r="Q131" s="60"/>
      <c r="R131" s="59"/>
      <c r="S131" s="60"/>
      <c r="T131" s="60"/>
      <c r="U131" s="60"/>
      <c r="V131" s="60"/>
      <c r="W131" s="59"/>
      <c r="X131" s="59"/>
      <c r="Y131" s="59"/>
      <c r="Z131" s="59"/>
      <c r="AA131" s="59"/>
      <c r="AB131" s="59"/>
      <c r="AC131" s="59"/>
      <c r="AD131" s="59"/>
      <c r="AE131" s="59"/>
      <c r="AF131" s="59"/>
      <c r="AG131" s="59"/>
      <c r="AH131" s="59"/>
      <c r="AI131" s="61"/>
      <c r="AJ131" s="59"/>
      <c r="AK131" s="61"/>
      <c r="AL131" s="59"/>
      <c r="AM131" s="60"/>
      <c r="AN131" s="60"/>
      <c r="AO131" s="59"/>
      <c r="AP131" s="59"/>
      <c r="AQ131" s="59"/>
      <c r="AR131" s="59"/>
      <c r="AS131" s="59"/>
      <c r="AT131" s="59"/>
      <c r="AU131" s="59"/>
      <c r="AV131" s="59"/>
      <c r="AW131" s="59"/>
      <c r="AX131" s="59"/>
      <c r="AY131" s="59"/>
      <c r="AZ131" s="59"/>
      <c r="BA131" s="59"/>
      <c r="BB131" s="59"/>
      <c r="BC131" s="62"/>
      <c r="BD131" s="56"/>
      <c r="BF131" s="57" t="s">
        <v>43</v>
      </c>
    </row>
    <row r="132" spans="2:61" s="3" customFormat="1" ht="4.5" customHeight="1" x14ac:dyDescent="0.25">
      <c r="B132" s="63"/>
      <c r="C132" s="64"/>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6"/>
      <c r="BD132" s="67"/>
      <c r="BF132" s="20" t="s">
        <v>44</v>
      </c>
      <c r="BI132" s="16"/>
    </row>
    <row r="133" spans="2:61" s="3" customFormat="1" ht="111" customHeight="1" x14ac:dyDescent="0.25">
      <c r="B133" s="68" t="s">
        <v>152</v>
      </c>
      <c r="C133" s="701" t="s">
        <v>152</v>
      </c>
      <c r="D133" s="702"/>
      <c r="E133" s="702"/>
      <c r="F133" s="702"/>
      <c r="G133" s="702"/>
      <c r="H133" s="702"/>
      <c r="I133" s="702"/>
      <c r="J133" s="702"/>
      <c r="K133" s="702"/>
      <c r="L133" s="702"/>
      <c r="M133" s="702"/>
      <c r="N133" s="702"/>
      <c r="O133" s="702"/>
      <c r="P133" s="702"/>
      <c r="Q133" s="702"/>
      <c r="R133" s="702"/>
      <c r="S133" s="702"/>
      <c r="T133" s="702"/>
      <c r="U133" s="702"/>
      <c r="V133" s="702"/>
      <c r="W133" s="702"/>
      <c r="X133" s="702"/>
      <c r="Y133" s="702"/>
      <c r="Z133" s="702"/>
      <c r="AA133" s="702"/>
      <c r="AB133" s="702"/>
      <c r="AC133" s="702"/>
      <c r="AD133" s="702"/>
      <c r="AE133" s="702"/>
      <c r="AF133" s="702"/>
      <c r="AG133" s="702"/>
      <c r="AH133" s="702"/>
      <c r="AI133" s="702"/>
      <c r="AJ133" s="702"/>
      <c r="AK133" s="702"/>
      <c r="AL133" s="702"/>
      <c r="AM133" s="702"/>
      <c r="AN133" s="702"/>
      <c r="AO133" s="702"/>
      <c r="AP133" s="702"/>
      <c r="AQ133" s="702"/>
      <c r="AR133" s="702"/>
      <c r="AS133" s="702"/>
      <c r="AT133" s="702"/>
      <c r="AU133" s="702"/>
      <c r="AV133" s="702"/>
      <c r="AW133" s="702"/>
      <c r="AX133" s="702"/>
      <c r="AY133" s="702"/>
      <c r="AZ133" s="702"/>
      <c r="BA133" s="702"/>
      <c r="BB133" s="702"/>
      <c r="BC133" s="702"/>
      <c r="BD133" s="69"/>
      <c r="BI133" s="16"/>
    </row>
    <row r="134" spans="2:61" s="3" customFormat="1" ht="30" customHeight="1" x14ac:dyDescent="0.25">
      <c r="B134" s="703" t="s">
        <v>153</v>
      </c>
      <c r="C134" s="704"/>
      <c r="D134" s="704"/>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4"/>
      <c r="AL134" s="704"/>
      <c r="AM134" s="704"/>
      <c r="AN134" s="704"/>
      <c r="AO134" s="704"/>
      <c r="AP134" s="704"/>
      <c r="AQ134" s="704"/>
      <c r="AR134" s="704"/>
      <c r="AS134" s="704"/>
      <c r="AT134" s="704"/>
      <c r="AU134" s="704"/>
      <c r="AV134" s="704"/>
      <c r="AW134" s="704"/>
      <c r="AX134" s="704"/>
      <c r="AY134" s="704"/>
      <c r="AZ134" s="704"/>
      <c r="BA134" s="704"/>
      <c r="BB134" s="704"/>
      <c r="BC134" s="704"/>
      <c r="BD134" s="705"/>
      <c r="BI134" s="16"/>
    </row>
    <row r="135" spans="2:61" s="3" customFormat="1" ht="30" customHeight="1" x14ac:dyDescent="0.25">
      <c r="B135" s="706" t="s">
        <v>154</v>
      </c>
      <c r="C135" s="707"/>
      <c r="D135" s="707"/>
      <c r="E135" s="707"/>
      <c r="F135" s="707"/>
      <c r="G135" s="707"/>
      <c r="H135" s="707"/>
      <c r="I135" s="707"/>
      <c r="J135" s="707"/>
      <c r="K135" s="707"/>
      <c r="L135" s="707"/>
      <c r="M135" s="707"/>
      <c r="N135" s="707"/>
      <c r="O135" s="707"/>
      <c r="P135" s="707"/>
      <c r="Q135" s="707"/>
      <c r="R135" s="707"/>
      <c r="S135" s="707"/>
      <c r="T135" s="707"/>
      <c r="U135" s="707"/>
      <c r="V135" s="707"/>
      <c r="W135" s="707"/>
      <c r="X135" s="707"/>
      <c r="Y135" s="707"/>
      <c r="Z135" s="707"/>
      <c r="AA135" s="707"/>
      <c r="AB135" s="707"/>
      <c r="AC135" s="707"/>
      <c r="AD135" s="707"/>
      <c r="AE135" s="707"/>
      <c r="AF135" s="707"/>
      <c r="AG135" s="707"/>
      <c r="AH135" s="707"/>
      <c r="AI135" s="707"/>
      <c r="AJ135" s="707"/>
      <c r="AK135" s="707"/>
      <c r="AL135" s="707"/>
      <c r="AM135" s="707"/>
      <c r="AN135" s="707"/>
      <c r="AO135" s="707"/>
      <c r="AP135" s="707"/>
      <c r="AQ135" s="707"/>
      <c r="AR135" s="707"/>
      <c r="AS135" s="707"/>
      <c r="AT135" s="707"/>
      <c r="AU135" s="707"/>
      <c r="AV135" s="707"/>
      <c r="AW135" s="707"/>
      <c r="AX135" s="707"/>
      <c r="AY135" s="707"/>
      <c r="AZ135" s="707"/>
      <c r="BA135" s="707"/>
      <c r="BB135" s="707"/>
      <c r="BC135" s="707"/>
      <c r="BD135" s="708"/>
      <c r="BI135" s="16"/>
    </row>
    <row r="136" spans="2:61" s="3" customFormat="1" ht="12.75" customHeight="1" x14ac:dyDescent="0.25">
      <c r="B136" s="696"/>
      <c r="C136" s="697"/>
      <c r="D136" s="697"/>
      <c r="E136" s="697"/>
      <c r="F136" s="697"/>
      <c r="G136" s="697"/>
      <c r="H136" s="697"/>
      <c r="I136" s="697"/>
      <c r="J136" s="697"/>
      <c r="K136" s="697"/>
      <c r="L136" s="697"/>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7"/>
      <c r="AP136" s="697"/>
      <c r="AQ136" s="697"/>
      <c r="AR136" s="697"/>
      <c r="AS136" s="697"/>
      <c r="AT136" s="697"/>
      <c r="AU136" s="697"/>
      <c r="AV136" s="697"/>
      <c r="AW136" s="697"/>
      <c r="AX136" s="697"/>
      <c r="AY136" s="697"/>
      <c r="AZ136" s="697"/>
      <c r="BA136" s="697"/>
      <c r="BB136" s="697"/>
      <c r="BC136" s="697"/>
      <c r="BD136" s="697"/>
      <c r="BI136" s="16"/>
    </row>
    <row r="137" spans="2:61" s="3" customFormat="1" ht="12.75" hidden="1" customHeight="1" x14ac:dyDescent="0.25">
      <c r="B137" s="696"/>
      <c r="C137" s="697"/>
      <c r="D137" s="697"/>
      <c r="E137" s="697"/>
      <c r="F137" s="697"/>
      <c r="G137" s="697"/>
      <c r="H137" s="697"/>
      <c r="I137" s="697"/>
      <c r="J137" s="697"/>
      <c r="K137" s="697"/>
      <c r="L137" s="697"/>
      <c r="M137" s="697"/>
      <c r="N137" s="697"/>
      <c r="O137" s="697"/>
      <c r="P137" s="697"/>
      <c r="Q137" s="697"/>
      <c r="R137" s="697"/>
      <c r="S137" s="697"/>
      <c r="T137" s="697"/>
      <c r="U137" s="697"/>
      <c r="V137" s="697"/>
      <c r="W137" s="697"/>
      <c r="X137" s="697"/>
      <c r="Y137" s="697"/>
      <c r="Z137" s="697"/>
      <c r="AA137" s="697"/>
      <c r="AB137" s="697"/>
      <c r="AC137" s="697"/>
      <c r="AD137" s="697"/>
      <c r="AE137" s="697"/>
      <c r="AF137" s="697"/>
      <c r="AG137" s="697"/>
      <c r="AH137" s="697"/>
      <c r="AI137" s="697"/>
      <c r="AJ137" s="697"/>
      <c r="AK137" s="697"/>
      <c r="AL137" s="697"/>
      <c r="AM137" s="697"/>
      <c r="AN137" s="697"/>
      <c r="AO137" s="697"/>
      <c r="AP137" s="697"/>
      <c r="AQ137" s="697"/>
      <c r="AR137" s="697"/>
      <c r="AS137" s="697"/>
      <c r="AT137" s="697"/>
      <c r="AU137" s="697"/>
      <c r="AV137" s="697"/>
      <c r="AW137" s="697"/>
      <c r="AX137" s="697"/>
      <c r="AY137" s="697"/>
      <c r="AZ137" s="697"/>
      <c r="BA137" s="697"/>
      <c r="BB137" s="697"/>
      <c r="BC137" s="697"/>
      <c r="BD137" s="697"/>
      <c r="BI137" s="16"/>
    </row>
    <row r="138" spans="2:61" s="3" customFormat="1" ht="12.75" hidden="1" customHeight="1" x14ac:dyDescent="0.25">
      <c r="B138" s="696"/>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697"/>
      <c r="AK138" s="697"/>
      <c r="AL138" s="697"/>
      <c r="AM138" s="697"/>
      <c r="AN138" s="697"/>
      <c r="AO138" s="697"/>
      <c r="AP138" s="697"/>
      <c r="AQ138" s="697"/>
      <c r="AR138" s="697"/>
      <c r="AS138" s="697"/>
      <c r="AT138" s="697"/>
      <c r="AU138" s="697"/>
      <c r="AV138" s="697"/>
      <c r="AW138" s="697"/>
      <c r="AX138" s="697"/>
      <c r="AY138" s="697"/>
      <c r="AZ138" s="697"/>
      <c r="BA138" s="697"/>
      <c r="BB138" s="697"/>
      <c r="BC138" s="697"/>
      <c r="BD138" s="697"/>
      <c r="BI138" s="16"/>
    </row>
    <row r="139" spans="2:61" s="3" customFormat="1" ht="12.75" hidden="1" customHeight="1" x14ac:dyDescent="0.25">
      <c r="B139" s="696"/>
      <c r="C139" s="697"/>
      <c r="D139" s="697"/>
      <c r="E139" s="697"/>
      <c r="F139" s="697"/>
      <c r="G139" s="697"/>
      <c r="H139" s="697"/>
      <c r="I139" s="697"/>
      <c r="J139" s="697"/>
      <c r="K139" s="697"/>
      <c r="L139" s="697"/>
      <c r="M139" s="697"/>
      <c r="N139" s="697"/>
      <c r="O139" s="697"/>
      <c r="P139" s="697"/>
      <c r="Q139" s="697"/>
      <c r="R139" s="697"/>
      <c r="S139" s="697"/>
      <c r="T139" s="697"/>
      <c r="U139" s="697"/>
      <c r="V139" s="697"/>
      <c r="W139" s="697"/>
      <c r="X139" s="697"/>
      <c r="Y139" s="697"/>
      <c r="Z139" s="697"/>
      <c r="AA139" s="697"/>
      <c r="AB139" s="697"/>
      <c r="AC139" s="697"/>
      <c r="AD139" s="697"/>
      <c r="AE139" s="697"/>
      <c r="AF139" s="697"/>
      <c r="AG139" s="697"/>
      <c r="AH139" s="697"/>
      <c r="AI139" s="697"/>
      <c r="AJ139" s="697"/>
      <c r="AK139" s="697"/>
      <c r="AL139" s="697"/>
      <c r="AM139" s="697"/>
      <c r="AN139" s="697"/>
      <c r="AO139" s="697"/>
      <c r="AP139" s="697"/>
      <c r="AQ139" s="697"/>
      <c r="AR139" s="697"/>
      <c r="AS139" s="697"/>
      <c r="AT139" s="697"/>
      <c r="AU139" s="697"/>
      <c r="AV139" s="697"/>
      <c r="AW139" s="697"/>
      <c r="AX139" s="697"/>
      <c r="AY139" s="697"/>
      <c r="AZ139" s="697"/>
      <c r="BA139" s="697"/>
      <c r="BB139" s="697"/>
      <c r="BC139" s="697"/>
      <c r="BD139" s="697"/>
      <c r="BI139" s="16"/>
    </row>
    <row r="140" spans="2:61" s="3" customFormat="1" ht="12.75" hidden="1" customHeight="1" x14ac:dyDescent="0.25">
      <c r="B140" s="696"/>
      <c r="C140" s="697"/>
      <c r="D140" s="697"/>
      <c r="E140" s="697"/>
      <c r="F140" s="697"/>
      <c r="G140" s="697"/>
      <c r="H140" s="697"/>
      <c r="I140" s="697"/>
      <c r="J140" s="697"/>
      <c r="K140" s="697"/>
      <c r="L140" s="697"/>
      <c r="M140" s="697"/>
      <c r="N140" s="697"/>
      <c r="O140" s="697"/>
      <c r="P140" s="697"/>
      <c r="Q140" s="697"/>
      <c r="R140" s="697"/>
      <c r="S140" s="697"/>
      <c r="T140" s="697"/>
      <c r="U140" s="697"/>
      <c r="V140" s="697"/>
      <c r="W140" s="697"/>
      <c r="X140" s="697"/>
      <c r="Y140" s="697"/>
      <c r="Z140" s="697"/>
      <c r="AA140" s="697"/>
      <c r="AB140" s="697"/>
      <c r="AC140" s="697"/>
      <c r="AD140" s="697"/>
      <c r="AE140" s="697"/>
      <c r="AF140" s="697"/>
      <c r="AG140" s="697"/>
      <c r="AH140" s="697"/>
      <c r="AI140" s="697"/>
      <c r="AJ140" s="697"/>
      <c r="AK140" s="697"/>
      <c r="AL140" s="697"/>
      <c r="AM140" s="697"/>
      <c r="AN140" s="697"/>
      <c r="AO140" s="697"/>
      <c r="AP140" s="697"/>
      <c r="AQ140" s="697"/>
      <c r="AR140" s="697"/>
      <c r="AS140" s="697"/>
      <c r="AT140" s="697"/>
      <c r="AU140" s="697"/>
      <c r="AV140" s="697"/>
      <c r="AW140" s="697"/>
      <c r="AX140" s="697"/>
      <c r="AY140" s="697"/>
      <c r="AZ140" s="697"/>
      <c r="BA140" s="697"/>
      <c r="BB140" s="697"/>
      <c r="BC140" s="697"/>
      <c r="BD140" s="697"/>
      <c r="BI140" s="16"/>
    </row>
    <row r="141" spans="2:61" s="3" customFormat="1" ht="12.75" hidden="1" customHeight="1" x14ac:dyDescent="0.25">
      <c r="B141" s="696"/>
      <c r="C141" s="697"/>
      <c r="D141" s="697"/>
      <c r="E141" s="697"/>
      <c r="F141" s="697"/>
      <c r="G141" s="697"/>
      <c r="H141" s="697"/>
      <c r="I141" s="697"/>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697"/>
      <c r="AH141" s="697"/>
      <c r="AI141" s="697"/>
      <c r="AJ141" s="697"/>
      <c r="AK141" s="697"/>
      <c r="AL141" s="697"/>
      <c r="AM141" s="697"/>
      <c r="AN141" s="697"/>
      <c r="AO141" s="697"/>
      <c r="AP141" s="697"/>
      <c r="AQ141" s="697"/>
      <c r="AR141" s="697"/>
      <c r="AS141" s="697"/>
      <c r="AT141" s="697"/>
      <c r="AU141" s="697"/>
      <c r="AV141" s="697"/>
      <c r="AW141" s="697"/>
      <c r="AX141" s="697"/>
      <c r="AY141" s="697"/>
      <c r="AZ141" s="697"/>
      <c r="BA141" s="697"/>
      <c r="BB141" s="697"/>
      <c r="BC141" s="697"/>
      <c r="BD141" s="697"/>
      <c r="BI141" s="16"/>
    </row>
    <row r="142" spans="2:61" s="3" customFormat="1" ht="12.75" hidden="1" customHeight="1" x14ac:dyDescent="0.25">
      <c r="B142" s="696"/>
      <c r="C142" s="697"/>
      <c r="D142" s="697"/>
      <c r="E142" s="697"/>
      <c r="F142" s="697"/>
      <c r="G142" s="697"/>
      <c r="H142" s="697"/>
      <c r="I142" s="697"/>
      <c r="J142" s="697"/>
      <c r="K142" s="697"/>
      <c r="L142" s="697"/>
      <c r="M142" s="697"/>
      <c r="N142" s="697"/>
      <c r="O142" s="697"/>
      <c r="P142" s="697"/>
      <c r="Q142" s="697"/>
      <c r="R142" s="697"/>
      <c r="S142" s="697"/>
      <c r="T142" s="697"/>
      <c r="U142" s="697"/>
      <c r="V142" s="697"/>
      <c r="W142" s="697"/>
      <c r="X142" s="697"/>
      <c r="Y142" s="697"/>
      <c r="Z142" s="697"/>
      <c r="AA142" s="697"/>
      <c r="AB142" s="697"/>
      <c r="AC142" s="697"/>
      <c r="AD142" s="697"/>
      <c r="AE142" s="697"/>
      <c r="AF142" s="697"/>
      <c r="AG142" s="697"/>
      <c r="AH142" s="697"/>
      <c r="AI142" s="697"/>
      <c r="AJ142" s="697"/>
      <c r="AK142" s="697"/>
      <c r="AL142" s="697"/>
      <c r="AM142" s="697"/>
      <c r="AN142" s="697"/>
      <c r="AO142" s="697"/>
      <c r="AP142" s="697"/>
      <c r="AQ142" s="697"/>
      <c r="AR142" s="697"/>
      <c r="AS142" s="697"/>
      <c r="AT142" s="697"/>
      <c r="AU142" s="697"/>
      <c r="AV142" s="697"/>
      <c r="AW142" s="697"/>
      <c r="AX142" s="697"/>
      <c r="AY142" s="697"/>
      <c r="AZ142" s="697"/>
      <c r="BA142" s="697"/>
      <c r="BB142" s="697"/>
      <c r="BC142" s="697"/>
      <c r="BD142" s="697"/>
      <c r="BI142" s="16"/>
    </row>
    <row r="143" spans="2:61" s="3" customFormat="1" ht="12.75" hidden="1" customHeight="1" x14ac:dyDescent="0.25">
      <c r="B143" s="696"/>
      <c r="C143" s="697" t="s">
        <v>13</v>
      </c>
      <c r="D143" s="697"/>
      <c r="E143" s="697"/>
      <c r="F143" s="697"/>
      <c r="G143" s="697"/>
      <c r="H143" s="697"/>
      <c r="I143" s="697"/>
      <c r="J143" s="697"/>
      <c r="K143" s="697"/>
      <c r="L143" s="697"/>
      <c r="M143" s="697"/>
      <c r="N143" s="697"/>
      <c r="O143" s="697"/>
      <c r="P143" s="697"/>
      <c r="Q143" s="697"/>
      <c r="R143" s="697"/>
      <c r="S143" s="697"/>
      <c r="T143" s="697"/>
      <c r="U143" s="697"/>
      <c r="V143" s="697"/>
      <c r="W143" s="697"/>
      <c r="X143" s="697"/>
      <c r="Y143" s="697"/>
      <c r="Z143" s="697"/>
      <c r="AA143" s="697"/>
      <c r="AB143" s="697"/>
      <c r="AC143" s="697"/>
      <c r="AD143" s="697"/>
      <c r="AE143" s="697"/>
      <c r="AF143" s="697"/>
      <c r="AG143" s="697"/>
      <c r="AH143" s="697"/>
      <c r="AI143" s="697"/>
      <c r="AJ143" s="697"/>
      <c r="AK143" s="697"/>
      <c r="AL143" s="697"/>
      <c r="AM143" s="697"/>
      <c r="AN143" s="697"/>
      <c r="AO143" s="697"/>
      <c r="AP143" s="697"/>
      <c r="AQ143" s="697"/>
      <c r="AR143" s="697"/>
      <c r="AS143" s="697"/>
      <c r="AT143" s="697"/>
      <c r="AU143" s="697"/>
      <c r="AV143" s="697"/>
      <c r="AW143" s="697"/>
      <c r="AX143" s="697"/>
      <c r="AY143" s="697"/>
      <c r="AZ143" s="697"/>
      <c r="BA143" s="697"/>
      <c r="BB143" s="697"/>
      <c r="BC143" s="697"/>
      <c r="BD143" s="697"/>
      <c r="BI143" s="16"/>
    </row>
    <row r="144" spans="2:61" s="3" customFormat="1" ht="12.75" hidden="1" customHeight="1" x14ac:dyDescent="0.25">
      <c r="B144" s="696"/>
      <c r="C144" s="697" t="s">
        <v>7</v>
      </c>
      <c r="D144" s="697"/>
      <c r="E144" s="697"/>
      <c r="F144" s="697"/>
      <c r="G144" s="697"/>
      <c r="H144" s="697"/>
      <c r="I144" s="697"/>
      <c r="J144" s="697"/>
      <c r="K144" s="697"/>
      <c r="L144" s="697" t="s">
        <v>5</v>
      </c>
      <c r="M144" s="697"/>
      <c r="N144" s="697"/>
      <c r="O144" s="697"/>
      <c r="P144" s="697"/>
      <c r="Q144" s="697"/>
      <c r="R144" s="697"/>
      <c r="S144" s="697"/>
      <c r="T144" s="697"/>
      <c r="U144" s="697"/>
      <c r="V144" s="697"/>
      <c r="W144" s="697"/>
      <c r="X144" s="697"/>
      <c r="Y144" s="697"/>
      <c r="Z144" s="697"/>
      <c r="AA144" s="697"/>
      <c r="AB144" s="697" t="s">
        <v>155</v>
      </c>
      <c r="AC144" s="697"/>
      <c r="AD144" s="697"/>
      <c r="AE144" s="697"/>
      <c r="AF144" s="697"/>
      <c r="AG144" s="697"/>
      <c r="AH144" s="697"/>
      <c r="AI144" s="697" t="s">
        <v>156</v>
      </c>
      <c r="AJ144" s="697"/>
      <c r="AK144" s="697"/>
      <c r="AL144" s="697"/>
      <c r="AM144" s="697"/>
      <c r="AN144" s="697"/>
      <c r="AO144" s="697"/>
      <c r="AP144" s="697" t="s">
        <v>157</v>
      </c>
      <c r="AQ144" s="697"/>
      <c r="AR144" s="697"/>
      <c r="AS144" s="697"/>
      <c r="AT144" s="697"/>
      <c r="AU144" s="697"/>
      <c r="AV144" s="697"/>
      <c r="AW144" s="697" t="s">
        <v>8</v>
      </c>
      <c r="AX144" s="697"/>
      <c r="AY144" s="697"/>
      <c r="AZ144" s="697"/>
      <c r="BA144" s="697"/>
      <c r="BB144" s="697"/>
      <c r="BC144" s="697"/>
      <c r="BD144" s="697"/>
      <c r="BI144" s="16"/>
    </row>
    <row r="145" spans="2:74" ht="12.75" hidden="1" customHeight="1" x14ac:dyDescent="0.25">
      <c r="B145" s="696"/>
      <c r="C145" s="697"/>
      <c r="D145" s="697"/>
      <c r="E145" s="697"/>
      <c r="F145" s="697"/>
      <c r="G145" s="697"/>
      <c r="H145" s="697"/>
      <c r="I145" s="697"/>
      <c r="J145" s="697"/>
      <c r="K145" s="697"/>
      <c r="L145" s="697"/>
      <c r="M145" s="697"/>
      <c r="N145" s="697"/>
      <c r="O145" s="697"/>
      <c r="P145" s="697"/>
      <c r="Q145" s="697"/>
      <c r="R145" s="697"/>
      <c r="S145" s="697"/>
      <c r="T145" s="697"/>
      <c r="U145" s="697"/>
      <c r="V145" s="697"/>
      <c r="W145" s="697"/>
      <c r="X145" s="697"/>
      <c r="Y145" s="697"/>
      <c r="Z145" s="697"/>
      <c r="AA145" s="697"/>
      <c r="AB145" s="697"/>
      <c r="AC145" s="697"/>
      <c r="AD145" s="697"/>
      <c r="AE145" s="697"/>
      <c r="AF145" s="697"/>
      <c r="AG145" s="697"/>
      <c r="AH145" s="697"/>
      <c r="AI145" s="697"/>
      <c r="AJ145" s="697"/>
      <c r="AK145" s="697"/>
      <c r="AL145" s="697"/>
      <c r="AM145" s="697"/>
      <c r="AN145" s="697"/>
      <c r="AO145" s="697"/>
      <c r="AP145" s="697"/>
      <c r="AQ145" s="697"/>
      <c r="AR145" s="697"/>
      <c r="AS145" s="697"/>
      <c r="AT145" s="697"/>
      <c r="AU145" s="697"/>
      <c r="AV145" s="697"/>
      <c r="AW145" s="697"/>
      <c r="AX145" s="697"/>
      <c r="AY145" s="697"/>
      <c r="AZ145" s="697"/>
      <c r="BA145" s="697"/>
      <c r="BB145" s="697"/>
      <c r="BC145" s="697"/>
      <c r="BD145" s="697"/>
      <c r="BI145" s="16"/>
      <c r="BM145" s="3"/>
      <c r="BN145" s="3"/>
      <c r="BO145" s="3"/>
      <c r="BP145" s="3"/>
      <c r="BQ145" s="3"/>
      <c r="BR145" s="3"/>
      <c r="BS145" s="3"/>
      <c r="BT145" s="3"/>
      <c r="BU145" s="3"/>
      <c r="BV145" s="3"/>
    </row>
    <row r="146" spans="2:74" ht="12.75" hidden="1" customHeight="1" x14ac:dyDescent="0.25">
      <c r="B146" s="696"/>
      <c r="C146" s="697"/>
      <c r="D146" s="697"/>
      <c r="E146" s="697"/>
      <c r="F146" s="697"/>
      <c r="G146" s="697"/>
      <c r="H146" s="697"/>
      <c r="I146" s="697"/>
      <c r="J146" s="697"/>
      <c r="K146" s="697"/>
      <c r="L146" s="697"/>
      <c r="M146" s="697"/>
      <c r="N146" s="697"/>
      <c r="O146" s="697"/>
      <c r="P146" s="697"/>
      <c r="Q146" s="697"/>
      <c r="R146" s="697"/>
      <c r="S146" s="697"/>
      <c r="T146" s="697"/>
      <c r="U146" s="697"/>
      <c r="V146" s="697"/>
      <c r="W146" s="697"/>
      <c r="X146" s="697"/>
      <c r="Y146" s="697"/>
      <c r="Z146" s="697"/>
      <c r="AA146" s="697"/>
      <c r="AB146" s="697"/>
      <c r="AC146" s="697"/>
      <c r="AD146" s="697"/>
      <c r="AE146" s="697"/>
      <c r="AF146" s="697"/>
      <c r="AG146" s="697"/>
      <c r="AH146" s="697"/>
      <c r="AI146" s="697"/>
      <c r="AJ146" s="697"/>
      <c r="AK146" s="697"/>
      <c r="AL146" s="697"/>
      <c r="AM146" s="697"/>
      <c r="AN146" s="697"/>
      <c r="AO146" s="697"/>
      <c r="AP146" s="697"/>
      <c r="AQ146" s="697"/>
      <c r="AR146" s="697"/>
      <c r="AS146" s="697"/>
      <c r="AT146" s="697"/>
      <c r="AU146" s="697"/>
      <c r="AV146" s="697"/>
      <c r="AW146" s="697"/>
      <c r="AX146" s="697"/>
      <c r="AY146" s="697"/>
      <c r="AZ146" s="697"/>
      <c r="BA146" s="697"/>
      <c r="BB146" s="697"/>
      <c r="BC146" s="697"/>
      <c r="BD146" s="697"/>
      <c r="BI146" s="16"/>
      <c r="BM146" s="3"/>
      <c r="BN146" s="3"/>
      <c r="BO146" s="3"/>
      <c r="BP146" s="3"/>
      <c r="BQ146" s="3"/>
      <c r="BR146" s="3"/>
      <c r="BS146" s="3"/>
      <c r="BT146" s="3"/>
      <c r="BU146" s="3"/>
      <c r="BV146" s="3"/>
    </row>
    <row r="147" spans="2:74" ht="12.75" hidden="1" customHeight="1" x14ac:dyDescent="0.25">
      <c r="B147" s="696"/>
      <c r="C147" s="697"/>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697"/>
      <c r="AL147" s="697"/>
      <c r="AM147" s="697"/>
      <c r="AN147" s="697"/>
      <c r="AO147" s="697"/>
      <c r="AP147" s="697"/>
      <c r="AQ147" s="697"/>
      <c r="AR147" s="697"/>
      <c r="AS147" s="697"/>
      <c r="AT147" s="697"/>
      <c r="AU147" s="697"/>
      <c r="AV147" s="697"/>
      <c r="AW147" s="697"/>
      <c r="AX147" s="697"/>
      <c r="AY147" s="697"/>
      <c r="AZ147" s="697"/>
      <c r="BA147" s="697"/>
      <c r="BB147" s="697"/>
      <c r="BC147" s="697"/>
      <c r="BD147" s="697"/>
      <c r="BI147" s="16"/>
      <c r="BM147" s="3"/>
      <c r="BN147" s="3"/>
      <c r="BO147" s="3"/>
      <c r="BP147" s="3"/>
      <c r="BQ147" s="3"/>
      <c r="BR147" s="3"/>
      <c r="BS147" s="3"/>
      <c r="BT147" s="3"/>
      <c r="BU147" s="3"/>
      <c r="BV147" s="3"/>
    </row>
    <row r="148" spans="2:74" ht="12.75" hidden="1" customHeight="1" x14ac:dyDescent="0.25">
      <c r="B148" s="696"/>
      <c r="C148" s="697"/>
      <c r="D148" s="697"/>
      <c r="E148" s="697"/>
      <c r="F148" s="6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697"/>
      <c r="AL148" s="697"/>
      <c r="AM148" s="697"/>
      <c r="AN148" s="697"/>
      <c r="AO148" s="697"/>
      <c r="AP148" s="697"/>
      <c r="AQ148" s="697"/>
      <c r="AR148" s="697"/>
      <c r="AS148" s="697"/>
      <c r="AT148" s="697"/>
      <c r="AU148" s="697"/>
      <c r="AV148" s="697"/>
      <c r="AW148" s="697"/>
      <c r="AX148" s="697"/>
      <c r="AY148" s="697"/>
      <c r="AZ148" s="697"/>
      <c r="BA148" s="697"/>
      <c r="BB148" s="697"/>
      <c r="BC148" s="697"/>
      <c r="BD148" s="697"/>
      <c r="BI148" s="16"/>
      <c r="BM148" s="3"/>
      <c r="BN148" s="3"/>
      <c r="BO148" s="3"/>
      <c r="BP148" s="3"/>
      <c r="BQ148" s="3"/>
      <c r="BR148" s="3"/>
      <c r="BS148" s="3"/>
      <c r="BT148" s="3"/>
      <c r="BU148" s="3"/>
      <c r="BV148" s="3"/>
    </row>
    <row r="149" spans="2:74" ht="12.75" hidden="1" customHeight="1" x14ac:dyDescent="0.25">
      <c r="B149" s="696"/>
      <c r="C149" s="697"/>
      <c r="D149" s="697"/>
      <c r="E149" s="697"/>
      <c r="F149" s="697"/>
      <c r="G149" s="697"/>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7"/>
      <c r="AD149" s="697"/>
      <c r="AE149" s="697"/>
      <c r="AF149" s="697"/>
      <c r="AG149" s="697"/>
      <c r="AH149" s="697"/>
      <c r="AI149" s="697"/>
      <c r="AJ149" s="697"/>
      <c r="AK149" s="697"/>
      <c r="AL149" s="697"/>
      <c r="AM149" s="697"/>
      <c r="AN149" s="697"/>
      <c r="AO149" s="697"/>
      <c r="AP149" s="697"/>
      <c r="AQ149" s="697"/>
      <c r="AR149" s="697"/>
      <c r="AS149" s="697"/>
      <c r="AT149" s="697"/>
      <c r="AU149" s="697"/>
      <c r="AV149" s="697"/>
      <c r="AW149" s="697"/>
      <c r="AX149" s="697"/>
      <c r="AY149" s="697"/>
      <c r="AZ149" s="697"/>
      <c r="BA149" s="697"/>
      <c r="BB149" s="697"/>
      <c r="BC149" s="697"/>
      <c r="BD149" s="697"/>
      <c r="BI149" s="16"/>
      <c r="BM149" s="3"/>
      <c r="BN149" s="3"/>
      <c r="BO149" s="3"/>
      <c r="BP149" s="3"/>
      <c r="BQ149" s="3"/>
      <c r="BR149" s="3"/>
      <c r="BS149" s="3"/>
      <c r="BT149" s="3"/>
      <c r="BU149" s="3"/>
      <c r="BV149" s="3"/>
    </row>
    <row r="150" spans="2:74" ht="12.75" hidden="1" customHeight="1" x14ac:dyDescent="0.25">
      <c r="B150" s="696"/>
      <c r="C150" s="697"/>
      <c r="D150" s="697"/>
      <c r="E150" s="697"/>
      <c r="F150" s="697"/>
      <c r="G150" s="697"/>
      <c r="H150" s="697"/>
      <c r="I150" s="697"/>
      <c r="J150" s="697"/>
      <c r="K150" s="697"/>
      <c r="L150" s="697"/>
      <c r="M150" s="697"/>
      <c r="N150" s="697"/>
      <c r="O150" s="697"/>
      <c r="P150" s="697"/>
      <c r="Q150" s="697"/>
      <c r="R150" s="697"/>
      <c r="S150" s="697"/>
      <c r="T150" s="697"/>
      <c r="U150" s="697"/>
      <c r="V150" s="697"/>
      <c r="W150" s="697"/>
      <c r="X150" s="697"/>
      <c r="Y150" s="697"/>
      <c r="Z150" s="697"/>
      <c r="AA150" s="697"/>
      <c r="AB150" s="697"/>
      <c r="AC150" s="697"/>
      <c r="AD150" s="697"/>
      <c r="AE150" s="697"/>
      <c r="AF150" s="697"/>
      <c r="AG150" s="697"/>
      <c r="AH150" s="697"/>
      <c r="AI150" s="697"/>
      <c r="AJ150" s="697"/>
      <c r="AK150" s="697"/>
      <c r="AL150" s="697"/>
      <c r="AM150" s="697"/>
      <c r="AN150" s="697"/>
      <c r="AO150" s="697"/>
      <c r="AP150" s="697"/>
      <c r="AQ150" s="697"/>
      <c r="AR150" s="697"/>
      <c r="AS150" s="697"/>
      <c r="AT150" s="697"/>
      <c r="AU150" s="697"/>
      <c r="AV150" s="697"/>
      <c r="AW150" s="697"/>
      <c r="AX150" s="697"/>
      <c r="AY150" s="697"/>
      <c r="AZ150" s="697"/>
      <c r="BA150" s="697"/>
      <c r="BB150" s="697"/>
      <c r="BC150" s="697"/>
      <c r="BD150" s="697"/>
      <c r="BI150" s="16"/>
      <c r="BM150" s="3"/>
      <c r="BN150" s="3"/>
      <c r="BO150" s="3"/>
      <c r="BP150" s="3"/>
      <c r="BQ150" s="3"/>
      <c r="BR150" s="3"/>
      <c r="BS150" s="3"/>
      <c r="BT150" s="3"/>
      <c r="BU150" s="3"/>
      <c r="BV150" s="3"/>
    </row>
    <row r="151" spans="2:74" ht="12.75" hidden="1" customHeight="1" x14ac:dyDescent="0.25">
      <c r="B151" s="696"/>
      <c r="C151" s="697"/>
      <c r="D151" s="697"/>
      <c r="E151" s="697"/>
      <c r="F151" s="697"/>
      <c r="G151" s="697"/>
      <c r="H151" s="697"/>
      <c r="I151" s="697"/>
      <c r="J151" s="697"/>
      <c r="K151" s="697"/>
      <c r="L151" s="697"/>
      <c r="M151" s="697"/>
      <c r="N151" s="697"/>
      <c r="O151" s="697"/>
      <c r="P151" s="697"/>
      <c r="Q151" s="697"/>
      <c r="R151" s="697"/>
      <c r="S151" s="697"/>
      <c r="T151" s="697"/>
      <c r="U151" s="697"/>
      <c r="V151" s="697"/>
      <c r="W151" s="697"/>
      <c r="X151" s="697"/>
      <c r="Y151" s="697"/>
      <c r="Z151" s="697"/>
      <c r="AA151" s="697"/>
      <c r="AB151" s="697"/>
      <c r="AC151" s="697"/>
      <c r="AD151" s="697"/>
      <c r="AE151" s="697"/>
      <c r="AF151" s="697"/>
      <c r="AG151" s="697"/>
      <c r="AH151" s="697"/>
      <c r="AI151" s="697"/>
      <c r="AJ151" s="697"/>
      <c r="AK151" s="697"/>
      <c r="AL151" s="697"/>
      <c r="AM151" s="697"/>
      <c r="AN151" s="697"/>
      <c r="AO151" s="697"/>
      <c r="AP151" s="697"/>
      <c r="AQ151" s="697"/>
      <c r="AR151" s="697"/>
      <c r="AS151" s="697"/>
      <c r="AT151" s="697"/>
      <c r="AU151" s="697"/>
      <c r="AV151" s="697"/>
      <c r="AW151" s="697"/>
      <c r="AX151" s="697"/>
      <c r="AY151" s="697"/>
      <c r="AZ151" s="697"/>
      <c r="BA151" s="697"/>
      <c r="BB151" s="697"/>
      <c r="BC151" s="697"/>
      <c r="BD151" s="697"/>
      <c r="BI151" s="16"/>
      <c r="BM151" s="3"/>
      <c r="BN151" s="3"/>
      <c r="BO151" s="3"/>
      <c r="BP151" s="3"/>
      <c r="BQ151" s="3"/>
      <c r="BR151" s="3"/>
      <c r="BS151" s="3"/>
      <c r="BT151" s="3"/>
      <c r="BU151" s="3"/>
      <c r="BV151" s="3"/>
    </row>
    <row r="152" spans="2:74" ht="14.25" hidden="1" customHeight="1" x14ac:dyDescent="0.25">
      <c r="B152" s="709"/>
      <c r="C152" s="710"/>
      <c r="D152" s="710"/>
      <c r="E152" s="710"/>
      <c r="F152" s="710"/>
      <c r="G152" s="710"/>
      <c r="H152" s="710"/>
      <c r="I152" s="710"/>
      <c r="J152" s="710"/>
      <c r="K152" s="710"/>
      <c r="L152" s="710"/>
      <c r="M152" s="710"/>
      <c r="N152" s="710"/>
      <c r="O152" s="710"/>
      <c r="P152" s="710"/>
      <c r="Q152" s="710"/>
      <c r="R152" s="710"/>
      <c r="S152" s="710"/>
      <c r="T152" s="710"/>
      <c r="U152" s="710"/>
      <c r="V152" s="710"/>
      <c r="W152" s="710"/>
      <c r="X152" s="710"/>
      <c r="Y152" s="710"/>
      <c r="Z152" s="710"/>
      <c r="AA152" s="710"/>
      <c r="AB152" s="710"/>
      <c r="AC152" s="710"/>
      <c r="AD152" s="710"/>
      <c r="AE152" s="710"/>
      <c r="AF152" s="710"/>
      <c r="AG152" s="710"/>
      <c r="AH152" s="710"/>
      <c r="AI152" s="710"/>
      <c r="AJ152" s="710"/>
      <c r="AK152" s="710"/>
      <c r="AL152" s="710"/>
      <c r="AM152" s="710"/>
      <c r="AN152" s="710"/>
      <c r="AO152" s="710"/>
      <c r="AP152" s="710"/>
      <c r="AQ152" s="710"/>
      <c r="AR152" s="710"/>
      <c r="AS152" s="710"/>
      <c r="AT152" s="710"/>
      <c r="AU152" s="710"/>
      <c r="AV152" s="710"/>
      <c r="AW152" s="710"/>
      <c r="AX152" s="710"/>
      <c r="AY152" s="710"/>
      <c r="AZ152" s="710"/>
      <c r="BA152" s="710"/>
      <c r="BB152" s="710"/>
      <c r="BC152" s="710"/>
      <c r="BD152" s="711"/>
      <c r="BI152" s="16"/>
      <c r="BM152" s="3"/>
      <c r="BN152" s="3"/>
      <c r="BO152" s="3"/>
      <c r="BP152" s="3"/>
      <c r="BQ152" s="3"/>
      <c r="BR152" s="3"/>
      <c r="BS152" s="3"/>
      <c r="BT152" s="3"/>
      <c r="BU152" s="3"/>
      <c r="BV152" s="3"/>
    </row>
    <row r="153" spans="2:74" ht="21.6" customHeight="1" x14ac:dyDescent="0.25">
      <c r="B153" s="712" t="s">
        <v>6</v>
      </c>
      <c r="C153" s="713"/>
      <c r="D153" s="713"/>
      <c r="E153" s="713"/>
      <c r="F153" s="713"/>
      <c r="G153" s="713"/>
      <c r="H153" s="713"/>
      <c r="I153" s="713"/>
      <c r="J153" s="713"/>
      <c r="K153" s="713"/>
      <c r="L153" s="713"/>
      <c r="M153" s="713"/>
      <c r="N153" s="713"/>
      <c r="O153" s="713"/>
      <c r="P153" s="713"/>
      <c r="Q153" s="713"/>
      <c r="R153" s="713"/>
      <c r="S153" s="713"/>
      <c r="T153" s="713"/>
      <c r="U153" s="713"/>
      <c r="V153" s="713"/>
      <c r="W153" s="713"/>
      <c r="X153" s="713"/>
      <c r="Y153" s="713"/>
      <c r="Z153" s="713"/>
      <c r="AA153" s="713"/>
      <c r="AB153" s="713"/>
      <c r="AC153" s="713"/>
      <c r="AD153" s="713"/>
      <c r="AE153" s="713"/>
      <c r="AF153" s="713"/>
      <c r="AG153" s="713"/>
      <c r="AH153" s="713"/>
      <c r="AI153" s="713"/>
      <c r="AJ153" s="713"/>
      <c r="AK153" s="713"/>
      <c r="AL153" s="713"/>
      <c r="AM153" s="713"/>
      <c r="AN153" s="713"/>
      <c r="AO153" s="713"/>
      <c r="AP153" s="713"/>
      <c r="AQ153" s="713"/>
      <c r="AR153" s="713"/>
      <c r="AS153" s="713"/>
      <c r="AT153" s="713"/>
      <c r="AU153" s="713"/>
      <c r="AV153" s="713"/>
      <c r="AW153" s="713"/>
      <c r="AX153" s="713"/>
      <c r="AY153" s="713"/>
      <c r="AZ153" s="713"/>
      <c r="BA153" s="713"/>
      <c r="BB153" s="713"/>
      <c r="BC153" s="713"/>
      <c r="BD153" s="714"/>
      <c r="BI153" s="16"/>
      <c r="BM153" s="3"/>
      <c r="BN153" s="3"/>
      <c r="BO153" s="3"/>
      <c r="BP153" s="3"/>
      <c r="BQ153" s="3"/>
      <c r="BR153" s="3"/>
      <c r="BS153" s="3"/>
      <c r="BT153" s="3"/>
      <c r="BU153" s="3"/>
      <c r="BV153" s="3"/>
    </row>
    <row r="154" spans="2:74" ht="24" customHeight="1" x14ac:dyDescent="0.25">
      <c r="B154" s="70"/>
      <c r="C154" s="615" t="s">
        <v>158</v>
      </c>
      <c r="D154" s="715"/>
      <c r="E154" s="715"/>
      <c r="F154" s="715"/>
      <c r="G154" s="715"/>
      <c r="H154" s="715"/>
      <c r="I154" s="715"/>
      <c r="J154" s="715"/>
      <c r="K154" s="715"/>
      <c r="L154" s="715"/>
      <c r="M154" s="715"/>
      <c r="N154" s="715"/>
      <c r="O154" s="715"/>
      <c r="P154" s="715"/>
      <c r="Q154" s="715"/>
      <c r="R154" s="715"/>
      <c r="S154" s="715"/>
      <c r="T154" s="715"/>
      <c r="U154" s="715"/>
      <c r="V154" s="715"/>
      <c r="W154" s="715"/>
      <c r="X154" s="715"/>
      <c r="Y154" s="715"/>
      <c r="Z154" s="715"/>
      <c r="AA154" s="715"/>
      <c r="AB154" s="715"/>
      <c r="AC154" s="715"/>
      <c r="AD154" s="715"/>
      <c r="AE154" s="715"/>
      <c r="AF154" s="715"/>
      <c r="AG154" s="715"/>
      <c r="AH154" s="715"/>
      <c r="AI154" s="715"/>
      <c r="AJ154" s="715"/>
      <c r="AK154" s="715"/>
      <c r="AL154" s="716"/>
      <c r="AM154" s="622" t="s">
        <v>93</v>
      </c>
      <c r="AN154" s="717"/>
      <c r="AO154" s="717"/>
      <c r="AP154" s="717"/>
      <c r="AQ154" s="717"/>
      <c r="AR154" s="717"/>
      <c r="AS154" s="717"/>
      <c r="AT154" s="717"/>
      <c r="AU154" s="717"/>
      <c r="AV154" s="717"/>
      <c r="AW154" s="717"/>
      <c r="AX154" s="717"/>
      <c r="AY154" s="717"/>
      <c r="AZ154" s="717"/>
      <c r="BA154" s="717"/>
      <c r="BB154" s="717"/>
      <c r="BC154" s="718"/>
      <c r="BD154" s="71"/>
      <c r="BF154" s="24" t="s">
        <v>93</v>
      </c>
      <c r="BG154" s="25" t="s">
        <v>159</v>
      </c>
      <c r="BH154" s="25" t="s">
        <v>160</v>
      </c>
      <c r="BI154" s="16"/>
      <c r="BM154" s="3"/>
      <c r="BN154" s="3"/>
      <c r="BO154" s="3"/>
      <c r="BP154" s="3"/>
      <c r="BQ154" s="3"/>
      <c r="BR154" s="3"/>
      <c r="BS154" s="3"/>
      <c r="BT154" s="3"/>
      <c r="BU154" s="3"/>
      <c r="BV154" s="3"/>
    </row>
    <row r="155" spans="2:74" ht="12.75" customHeight="1" x14ac:dyDescent="0.25">
      <c r="B155" s="719"/>
      <c r="C155" s="720"/>
      <c r="D155" s="720"/>
      <c r="E155" s="720"/>
      <c r="F155" s="720"/>
      <c r="G155" s="720"/>
      <c r="H155" s="720"/>
      <c r="I155" s="720"/>
      <c r="J155" s="720"/>
      <c r="K155" s="720"/>
      <c r="L155" s="720"/>
      <c r="M155" s="720"/>
      <c r="N155" s="720"/>
      <c r="O155" s="720"/>
      <c r="P155" s="720"/>
      <c r="Q155" s="720"/>
      <c r="R155" s="720"/>
      <c r="S155" s="720"/>
      <c r="T155" s="720"/>
      <c r="U155" s="720"/>
      <c r="V155" s="720"/>
      <c r="W155" s="720"/>
      <c r="X155" s="720"/>
      <c r="Y155" s="720"/>
      <c r="Z155" s="720"/>
      <c r="AA155" s="720"/>
      <c r="AB155" s="720"/>
      <c r="AC155" s="720"/>
      <c r="AD155" s="720"/>
      <c r="AE155" s="720"/>
      <c r="AF155" s="720"/>
      <c r="AG155" s="720"/>
      <c r="AH155" s="720"/>
      <c r="AI155" s="720"/>
      <c r="AJ155" s="720"/>
      <c r="AK155" s="720"/>
      <c r="AL155" s="720"/>
      <c r="AM155" s="720"/>
      <c r="AN155" s="720"/>
      <c r="AO155" s="720"/>
      <c r="AP155" s="720"/>
      <c r="AQ155" s="720"/>
      <c r="AR155" s="720"/>
      <c r="AS155" s="720"/>
      <c r="AT155" s="720"/>
      <c r="AU155" s="720"/>
      <c r="AV155" s="720"/>
      <c r="AW155" s="720"/>
      <c r="AX155" s="720"/>
      <c r="AY155" s="720"/>
      <c r="AZ155" s="720"/>
      <c r="BA155" s="720"/>
      <c r="BB155" s="720"/>
      <c r="BC155" s="720"/>
      <c r="BD155" s="721"/>
      <c r="BI155" s="16"/>
      <c r="BM155" s="3"/>
      <c r="BN155" s="3"/>
      <c r="BO155" s="3"/>
      <c r="BP155" s="3"/>
      <c r="BQ155" s="3"/>
      <c r="BR155" s="3"/>
      <c r="BS155" s="3"/>
      <c r="BT155" s="3"/>
      <c r="BU155" s="3"/>
      <c r="BV155" s="3"/>
    </row>
    <row r="156" spans="2:74" ht="18" customHeight="1" x14ac:dyDescent="0.25">
      <c r="B156" s="722"/>
      <c r="C156" s="724" t="s">
        <v>13</v>
      </c>
      <c r="D156" s="724"/>
      <c r="E156" s="724"/>
      <c r="F156" s="724"/>
      <c r="G156" s="724"/>
      <c r="H156" s="724"/>
      <c r="I156" s="724"/>
      <c r="J156" s="724"/>
      <c r="K156" s="724"/>
      <c r="L156" s="724"/>
      <c r="M156" s="724"/>
      <c r="N156" s="724"/>
      <c r="O156" s="724"/>
      <c r="P156" s="724"/>
      <c r="Q156" s="724"/>
      <c r="R156" s="724"/>
      <c r="S156" s="724"/>
      <c r="T156" s="724"/>
      <c r="U156" s="724"/>
      <c r="V156" s="724"/>
      <c r="W156" s="724"/>
      <c r="X156" s="724"/>
      <c r="Y156" s="724"/>
      <c r="Z156" s="724"/>
      <c r="AA156" s="724"/>
      <c r="AB156" s="724"/>
      <c r="AC156" s="724"/>
      <c r="AD156" s="724"/>
      <c r="AE156" s="724"/>
      <c r="AF156" s="724"/>
      <c r="AG156" s="724"/>
      <c r="AH156" s="724"/>
      <c r="AI156" s="724"/>
      <c r="AJ156" s="724"/>
      <c r="AK156" s="724"/>
      <c r="AL156" s="724"/>
      <c r="AM156" s="724"/>
      <c r="AN156" s="724"/>
      <c r="AO156" s="724"/>
      <c r="AP156" s="724"/>
      <c r="AQ156" s="724"/>
      <c r="AR156" s="724"/>
      <c r="AS156" s="724"/>
      <c r="AT156" s="724"/>
      <c r="AU156" s="724"/>
      <c r="AV156" s="724"/>
      <c r="AW156" s="724"/>
      <c r="AX156" s="724"/>
      <c r="AY156" s="724"/>
      <c r="AZ156" s="724"/>
      <c r="BA156" s="724"/>
      <c r="BB156" s="724"/>
      <c r="BC156" s="724"/>
      <c r="BD156" s="725"/>
      <c r="BI156" s="16"/>
      <c r="BM156" s="3"/>
      <c r="BN156" s="3"/>
      <c r="BO156" s="3"/>
      <c r="BP156" s="3"/>
      <c r="BQ156" s="3"/>
      <c r="BR156" s="3"/>
      <c r="BS156" s="3"/>
      <c r="BT156" s="3"/>
      <c r="BU156" s="3"/>
      <c r="BV156" s="3"/>
    </row>
    <row r="157" spans="2:74" ht="30" customHeight="1" x14ac:dyDescent="0.25">
      <c r="B157" s="722"/>
      <c r="C157" s="727" t="s">
        <v>7</v>
      </c>
      <c r="D157" s="728"/>
      <c r="E157" s="728"/>
      <c r="F157" s="728"/>
      <c r="G157" s="728"/>
      <c r="H157" s="728"/>
      <c r="I157" s="728"/>
      <c r="J157" s="728"/>
      <c r="K157" s="729"/>
      <c r="L157" s="615" t="s">
        <v>5</v>
      </c>
      <c r="M157" s="730"/>
      <c r="N157" s="730"/>
      <c r="O157" s="730"/>
      <c r="P157" s="730"/>
      <c r="Q157" s="730"/>
      <c r="R157" s="730"/>
      <c r="S157" s="730"/>
      <c r="T157" s="730"/>
      <c r="U157" s="730"/>
      <c r="V157" s="730"/>
      <c r="W157" s="730"/>
      <c r="X157" s="730"/>
      <c r="Y157" s="730"/>
      <c r="Z157" s="730"/>
      <c r="AA157" s="731"/>
      <c r="AB157" s="732" t="s">
        <v>161</v>
      </c>
      <c r="AC157" s="728"/>
      <c r="AD157" s="728"/>
      <c r="AE157" s="728"/>
      <c r="AF157" s="728"/>
      <c r="AG157" s="728"/>
      <c r="AH157" s="729"/>
      <c r="AI157" s="732" t="s">
        <v>156</v>
      </c>
      <c r="AJ157" s="728"/>
      <c r="AK157" s="728"/>
      <c r="AL157" s="728"/>
      <c r="AM157" s="728"/>
      <c r="AN157" s="728"/>
      <c r="AO157" s="729"/>
      <c r="AP157" s="732" t="s">
        <v>157</v>
      </c>
      <c r="AQ157" s="728"/>
      <c r="AR157" s="728"/>
      <c r="AS157" s="728"/>
      <c r="AT157" s="728"/>
      <c r="AU157" s="728"/>
      <c r="AV157" s="729"/>
      <c r="AW157" s="732" t="s">
        <v>8</v>
      </c>
      <c r="AX157" s="728"/>
      <c r="AY157" s="728"/>
      <c r="AZ157" s="728"/>
      <c r="BA157" s="728"/>
      <c r="BB157" s="728"/>
      <c r="BC157" s="729"/>
      <c r="BD157" s="725"/>
      <c r="BI157" s="16"/>
      <c r="BM157" s="3"/>
      <c r="BN157" s="3"/>
      <c r="BO157" s="3"/>
      <c r="BP157" s="3"/>
      <c r="BQ157" s="3"/>
      <c r="BR157" s="3"/>
      <c r="BS157" s="3"/>
      <c r="BT157" s="3"/>
      <c r="BU157" s="3"/>
      <c r="BV157" s="3"/>
    </row>
    <row r="158" spans="2:74" ht="23.25" customHeight="1" x14ac:dyDescent="0.25">
      <c r="B158" s="722"/>
      <c r="C158" s="733"/>
      <c r="D158" s="733"/>
      <c r="E158" s="733"/>
      <c r="F158" s="733"/>
      <c r="G158" s="733"/>
      <c r="H158" s="733"/>
      <c r="I158" s="733"/>
      <c r="J158" s="733"/>
      <c r="K158" s="733"/>
      <c r="L158" s="734"/>
      <c r="M158" s="735"/>
      <c r="N158" s="735"/>
      <c r="O158" s="735"/>
      <c r="P158" s="735"/>
      <c r="Q158" s="735"/>
      <c r="R158" s="735"/>
      <c r="S158" s="735"/>
      <c r="T158" s="735"/>
      <c r="U158" s="735"/>
      <c r="V158" s="735"/>
      <c r="W158" s="735"/>
      <c r="X158" s="735"/>
      <c r="Y158" s="735"/>
      <c r="Z158" s="735"/>
      <c r="AA158" s="736"/>
      <c r="AB158" s="737"/>
      <c r="AC158" s="737"/>
      <c r="AD158" s="737"/>
      <c r="AE158" s="737"/>
      <c r="AF158" s="737"/>
      <c r="AG158" s="737"/>
      <c r="AH158" s="737"/>
      <c r="AI158" s="733"/>
      <c r="AJ158" s="733"/>
      <c r="AK158" s="733"/>
      <c r="AL158" s="733"/>
      <c r="AM158" s="733"/>
      <c r="AN158" s="733"/>
      <c r="AO158" s="733"/>
      <c r="AP158" s="733"/>
      <c r="AQ158" s="733"/>
      <c r="AR158" s="733"/>
      <c r="AS158" s="733"/>
      <c r="AT158" s="733"/>
      <c r="AU158" s="733"/>
      <c r="AV158" s="733"/>
      <c r="AW158" s="733"/>
      <c r="AX158" s="733"/>
      <c r="AY158" s="733"/>
      <c r="AZ158" s="733"/>
      <c r="BA158" s="733"/>
      <c r="BB158" s="733"/>
      <c r="BC158" s="733"/>
      <c r="BD158" s="725"/>
      <c r="BI158" s="16"/>
      <c r="BM158" s="3"/>
      <c r="BN158" s="3"/>
      <c r="BO158" s="3"/>
      <c r="BP158" s="3"/>
      <c r="BQ158" s="3"/>
      <c r="BR158" s="3"/>
      <c r="BS158" s="3"/>
      <c r="BT158" s="3"/>
      <c r="BU158" s="3"/>
      <c r="BV158" s="3"/>
    </row>
    <row r="159" spans="2:74" ht="23.25" customHeight="1" x14ac:dyDescent="0.25">
      <c r="B159" s="722"/>
      <c r="C159" s="733"/>
      <c r="D159" s="733"/>
      <c r="E159" s="733"/>
      <c r="F159" s="733"/>
      <c r="G159" s="733"/>
      <c r="H159" s="733"/>
      <c r="I159" s="733"/>
      <c r="J159" s="733"/>
      <c r="K159" s="733"/>
      <c r="L159" s="734"/>
      <c r="M159" s="735"/>
      <c r="N159" s="735"/>
      <c r="O159" s="735"/>
      <c r="P159" s="735"/>
      <c r="Q159" s="735"/>
      <c r="R159" s="735"/>
      <c r="S159" s="735"/>
      <c r="T159" s="735"/>
      <c r="U159" s="735"/>
      <c r="V159" s="735"/>
      <c r="W159" s="735"/>
      <c r="X159" s="735"/>
      <c r="Y159" s="735"/>
      <c r="Z159" s="735"/>
      <c r="AA159" s="736"/>
      <c r="AB159" s="737"/>
      <c r="AC159" s="737"/>
      <c r="AD159" s="737"/>
      <c r="AE159" s="737"/>
      <c r="AF159" s="737"/>
      <c r="AG159" s="737"/>
      <c r="AH159" s="737"/>
      <c r="AI159" s="733"/>
      <c r="AJ159" s="733"/>
      <c r="AK159" s="733"/>
      <c r="AL159" s="733"/>
      <c r="AM159" s="733"/>
      <c r="AN159" s="733"/>
      <c r="AO159" s="733"/>
      <c r="AP159" s="733"/>
      <c r="AQ159" s="733"/>
      <c r="AR159" s="733"/>
      <c r="AS159" s="733"/>
      <c r="AT159" s="733"/>
      <c r="AU159" s="733"/>
      <c r="AV159" s="733"/>
      <c r="AW159" s="733"/>
      <c r="AX159" s="733"/>
      <c r="AY159" s="733"/>
      <c r="AZ159" s="733"/>
      <c r="BA159" s="733"/>
      <c r="BB159" s="733"/>
      <c r="BC159" s="733"/>
      <c r="BD159" s="725"/>
      <c r="BI159" s="16"/>
      <c r="BM159" s="3"/>
      <c r="BN159" s="3"/>
      <c r="BO159" s="3"/>
      <c r="BP159" s="3"/>
      <c r="BQ159" s="3"/>
      <c r="BR159" s="3"/>
      <c r="BS159" s="3"/>
      <c r="BT159" s="3"/>
      <c r="BU159" s="3"/>
      <c r="BV159" s="3"/>
    </row>
    <row r="160" spans="2:74" ht="23.25" customHeight="1" x14ac:dyDescent="0.25">
      <c r="B160" s="722"/>
      <c r="C160" s="733"/>
      <c r="D160" s="733"/>
      <c r="E160" s="733"/>
      <c r="F160" s="733"/>
      <c r="G160" s="733"/>
      <c r="H160" s="733"/>
      <c r="I160" s="733"/>
      <c r="J160" s="733"/>
      <c r="K160" s="733"/>
      <c r="L160" s="734"/>
      <c r="M160" s="735"/>
      <c r="N160" s="735"/>
      <c r="O160" s="735"/>
      <c r="P160" s="735"/>
      <c r="Q160" s="735"/>
      <c r="R160" s="735"/>
      <c r="S160" s="735"/>
      <c r="T160" s="735"/>
      <c r="U160" s="735"/>
      <c r="V160" s="735"/>
      <c r="W160" s="735"/>
      <c r="X160" s="735"/>
      <c r="Y160" s="735"/>
      <c r="Z160" s="735"/>
      <c r="AA160" s="736"/>
      <c r="AB160" s="737"/>
      <c r="AC160" s="737"/>
      <c r="AD160" s="737"/>
      <c r="AE160" s="737"/>
      <c r="AF160" s="737"/>
      <c r="AG160" s="737"/>
      <c r="AH160" s="737"/>
      <c r="AI160" s="733"/>
      <c r="AJ160" s="733"/>
      <c r="AK160" s="733"/>
      <c r="AL160" s="733"/>
      <c r="AM160" s="733"/>
      <c r="AN160" s="733"/>
      <c r="AO160" s="733"/>
      <c r="AP160" s="733"/>
      <c r="AQ160" s="733"/>
      <c r="AR160" s="733"/>
      <c r="AS160" s="733"/>
      <c r="AT160" s="733"/>
      <c r="AU160" s="733"/>
      <c r="AV160" s="733"/>
      <c r="AW160" s="733"/>
      <c r="AX160" s="733"/>
      <c r="AY160" s="733"/>
      <c r="AZ160" s="733"/>
      <c r="BA160" s="733"/>
      <c r="BB160" s="733"/>
      <c r="BC160" s="733"/>
      <c r="BD160" s="725"/>
      <c r="BI160" s="16"/>
      <c r="BM160" s="3"/>
      <c r="BN160" s="3"/>
      <c r="BO160" s="3"/>
      <c r="BP160" s="3"/>
      <c r="BQ160" s="3"/>
      <c r="BR160" s="3"/>
      <c r="BS160" s="3"/>
      <c r="BT160" s="3"/>
      <c r="BU160" s="3"/>
      <c r="BV160" s="3"/>
    </row>
    <row r="161" spans="1:74" ht="23.25" customHeight="1" x14ac:dyDescent="0.25">
      <c r="B161" s="722"/>
      <c r="C161" s="733"/>
      <c r="D161" s="733"/>
      <c r="E161" s="733"/>
      <c r="F161" s="733"/>
      <c r="G161" s="733"/>
      <c r="H161" s="733"/>
      <c r="I161" s="733"/>
      <c r="J161" s="733"/>
      <c r="K161" s="733"/>
      <c r="L161" s="734"/>
      <c r="M161" s="735"/>
      <c r="N161" s="735"/>
      <c r="O161" s="735"/>
      <c r="P161" s="735"/>
      <c r="Q161" s="735"/>
      <c r="R161" s="735"/>
      <c r="S161" s="735"/>
      <c r="T161" s="735"/>
      <c r="U161" s="735"/>
      <c r="V161" s="735"/>
      <c r="W161" s="735"/>
      <c r="X161" s="735"/>
      <c r="Y161" s="735"/>
      <c r="Z161" s="735"/>
      <c r="AA161" s="736"/>
      <c r="AB161" s="737"/>
      <c r="AC161" s="737"/>
      <c r="AD161" s="737"/>
      <c r="AE161" s="737"/>
      <c r="AF161" s="737"/>
      <c r="AG161" s="737"/>
      <c r="AH161" s="737"/>
      <c r="AI161" s="733"/>
      <c r="AJ161" s="733"/>
      <c r="AK161" s="733"/>
      <c r="AL161" s="733"/>
      <c r="AM161" s="733"/>
      <c r="AN161" s="733"/>
      <c r="AO161" s="733"/>
      <c r="AP161" s="733"/>
      <c r="AQ161" s="733"/>
      <c r="AR161" s="733"/>
      <c r="AS161" s="733"/>
      <c r="AT161" s="733"/>
      <c r="AU161" s="733"/>
      <c r="AV161" s="733"/>
      <c r="AW161" s="733"/>
      <c r="AX161" s="733"/>
      <c r="AY161" s="733"/>
      <c r="AZ161" s="733"/>
      <c r="BA161" s="733"/>
      <c r="BB161" s="733"/>
      <c r="BC161" s="733"/>
      <c r="BD161" s="725"/>
      <c r="BI161" s="16"/>
      <c r="BM161" s="3"/>
      <c r="BN161" s="3"/>
      <c r="BO161" s="3"/>
      <c r="BP161" s="3"/>
      <c r="BQ161" s="3"/>
      <c r="BR161" s="3"/>
      <c r="BS161" s="3"/>
      <c r="BT161" s="3"/>
      <c r="BU161" s="3"/>
      <c r="BV161" s="3"/>
    </row>
    <row r="162" spans="1:74" ht="23.25" customHeight="1" x14ac:dyDescent="0.25">
      <c r="B162" s="722"/>
      <c r="C162" s="733"/>
      <c r="D162" s="733"/>
      <c r="E162" s="733"/>
      <c r="F162" s="733"/>
      <c r="G162" s="733"/>
      <c r="H162" s="733"/>
      <c r="I162" s="733"/>
      <c r="J162" s="733"/>
      <c r="K162" s="733"/>
      <c r="L162" s="734"/>
      <c r="M162" s="735"/>
      <c r="N162" s="735"/>
      <c r="O162" s="735"/>
      <c r="P162" s="735"/>
      <c r="Q162" s="735"/>
      <c r="R162" s="735"/>
      <c r="S162" s="735"/>
      <c r="T162" s="735"/>
      <c r="U162" s="735"/>
      <c r="V162" s="735"/>
      <c r="W162" s="735"/>
      <c r="X162" s="735"/>
      <c r="Y162" s="735"/>
      <c r="Z162" s="735"/>
      <c r="AA162" s="736"/>
      <c r="AB162" s="737"/>
      <c r="AC162" s="737"/>
      <c r="AD162" s="737"/>
      <c r="AE162" s="737"/>
      <c r="AF162" s="737"/>
      <c r="AG162" s="737"/>
      <c r="AH162" s="737"/>
      <c r="AI162" s="733"/>
      <c r="AJ162" s="733"/>
      <c r="AK162" s="733"/>
      <c r="AL162" s="733"/>
      <c r="AM162" s="733"/>
      <c r="AN162" s="733"/>
      <c r="AO162" s="733"/>
      <c r="AP162" s="733"/>
      <c r="AQ162" s="733"/>
      <c r="AR162" s="733"/>
      <c r="AS162" s="733"/>
      <c r="AT162" s="733"/>
      <c r="AU162" s="733"/>
      <c r="AV162" s="733"/>
      <c r="AW162" s="733"/>
      <c r="AX162" s="733"/>
      <c r="AY162" s="733"/>
      <c r="AZ162" s="733"/>
      <c r="BA162" s="733"/>
      <c r="BB162" s="733"/>
      <c r="BC162" s="733"/>
      <c r="BD162" s="725"/>
      <c r="BI162" s="16"/>
      <c r="BM162" s="3"/>
      <c r="BN162" s="3"/>
      <c r="BO162" s="3"/>
      <c r="BP162" s="3"/>
      <c r="BQ162" s="3"/>
      <c r="BR162" s="3"/>
      <c r="BS162" s="3"/>
      <c r="BT162" s="3"/>
      <c r="BU162" s="3"/>
      <c r="BV162" s="3"/>
    </row>
    <row r="163" spans="1:74" ht="23.25" hidden="1" customHeight="1" x14ac:dyDescent="0.25">
      <c r="B163" s="722"/>
      <c r="C163" s="733"/>
      <c r="D163" s="733"/>
      <c r="E163" s="733"/>
      <c r="F163" s="733"/>
      <c r="G163" s="733"/>
      <c r="H163" s="733"/>
      <c r="I163" s="733"/>
      <c r="J163" s="733"/>
      <c r="K163" s="733"/>
      <c r="L163" s="734"/>
      <c r="M163" s="735"/>
      <c r="N163" s="735"/>
      <c r="O163" s="735"/>
      <c r="P163" s="735"/>
      <c r="Q163" s="735"/>
      <c r="R163" s="735"/>
      <c r="S163" s="735"/>
      <c r="T163" s="735"/>
      <c r="U163" s="735"/>
      <c r="V163" s="735"/>
      <c r="W163" s="735"/>
      <c r="X163" s="735"/>
      <c r="Y163" s="735"/>
      <c r="Z163" s="735"/>
      <c r="AA163" s="736"/>
      <c r="AB163" s="737"/>
      <c r="AC163" s="737"/>
      <c r="AD163" s="737"/>
      <c r="AE163" s="737"/>
      <c r="AF163" s="737"/>
      <c r="AG163" s="737"/>
      <c r="AH163" s="737"/>
      <c r="AI163" s="733"/>
      <c r="AJ163" s="733"/>
      <c r="AK163" s="733"/>
      <c r="AL163" s="733"/>
      <c r="AM163" s="733"/>
      <c r="AN163" s="733"/>
      <c r="AO163" s="733"/>
      <c r="AP163" s="733"/>
      <c r="AQ163" s="733"/>
      <c r="AR163" s="733"/>
      <c r="AS163" s="733"/>
      <c r="AT163" s="733"/>
      <c r="AU163" s="733"/>
      <c r="AV163" s="733"/>
      <c r="AW163" s="733"/>
      <c r="AX163" s="733"/>
      <c r="AY163" s="733"/>
      <c r="AZ163" s="733"/>
      <c r="BA163" s="733"/>
      <c r="BB163" s="733"/>
      <c r="BC163" s="733"/>
      <c r="BD163" s="725"/>
      <c r="BI163" s="16"/>
      <c r="BM163" s="3"/>
      <c r="BN163" s="3"/>
      <c r="BO163" s="3"/>
      <c r="BP163" s="3"/>
      <c r="BQ163" s="3"/>
      <c r="BR163" s="3"/>
      <c r="BS163" s="3"/>
      <c r="BT163" s="3"/>
      <c r="BU163" s="3"/>
      <c r="BV163" s="3"/>
    </row>
    <row r="164" spans="1:74" ht="23.25" hidden="1" customHeight="1" x14ac:dyDescent="0.25">
      <c r="B164" s="722"/>
      <c r="C164" s="733"/>
      <c r="D164" s="733"/>
      <c r="E164" s="733"/>
      <c r="F164" s="733"/>
      <c r="G164" s="733"/>
      <c r="H164" s="733"/>
      <c r="I164" s="733"/>
      <c r="J164" s="733"/>
      <c r="K164" s="733"/>
      <c r="L164" s="734"/>
      <c r="M164" s="735"/>
      <c r="N164" s="735"/>
      <c r="O164" s="735"/>
      <c r="P164" s="735"/>
      <c r="Q164" s="735"/>
      <c r="R164" s="735"/>
      <c r="S164" s="735"/>
      <c r="T164" s="735"/>
      <c r="U164" s="735"/>
      <c r="V164" s="735"/>
      <c r="W164" s="735"/>
      <c r="X164" s="735"/>
      <c r="Y164" s="735"/>
      <c r="Z164" s="735"/>
      <c r="AA164" s="736"/>
      <c r="AB164" s="737"/>
      <c r="AC164" s="737"/>
      <c r="AD164" s="737"/>
      <c r="AE164" s="737"/>
      <c r="AF164" s="737"/>
      <c r="AG164" s="737"/>
      <c r="AH164" s="737"/>
      <c r="AI164" s="733"/>
      <c r="AJ164" s="733"/>
      <c r="AK164" s="733"/>
      <c r="AL164" s="733"/>
      <c r="AM164" s="733"/>
      <c r="AN164" s="733"/>
      <c r="AO164" s="733"/>
      <c r="AP164" s="733"/>
      <c r="AQ164" s="733"/>
      <c r="AR164" s="733"/>
      <c r="AS164" s="733"/>
      <c r="AT164" s="733"/>
      <c r="AU164" s="733"/>
      <c r="AV164" s="733"/>
      <c r="AW164" s="733"/>
      <c r="AX164" s="733"/>
      <c r="AY164" s="733"/>
      <c r="AZ164" s="733"/>
      <c r="BA164" s="733"/>
      <c r="BB164" s="733"/>
      <c r="BC164" s="733"/>
      <c r="BD164" s="725"/>
      <c r="BI164" s="16"/>
      <c r="BM164" s="3"/>
      <c r="BN164" s="3"/>
      <c r="BO164" s="3"/>
      <c r="BP164" s="3"/>
      <c r="BQ164" s="3"/>
      <c r="BR164" s="3"/>
      <c r="BS164" s="3"/>
      <c r="BT164" s="3"/>
      <c r="BU164" s="3"/>
      <c r="BV164" s="3"/>
    </row>
    <row r="165" spans="1:74" ht="8.25" customHeight="1" x14ac:dyDescent="0.25">
      <c r="B165" s="723"/>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6"/>
      <c r="BI165" s="16"/>
      <c r="BM165" s="3"/>
      <c r="BN165" s="3"/>
      <c r="BO165" s="3"/>
      <c r="BP165" s="3"/>
      <c r="BQ165" s="3"/>
      <c r="BR165" s="3"/>
      <c r="BS165" s="3"/>
      <c r="BT165" s="3"/>
      <c r="BU165" s="3"/>
      <c r="BV165" s="3"/>
    </row>
    <row r="166" spans="1:74" ht="25.5" customHeight="1" x14ac:dyDescent="0.3">
      <c r="A166" s="17"/>
      <c r="B166" s="21" t="s">
        <v>162</v>
      </c>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19"/>
      <c r="BI166" s="16"/>
      <c r="BM166" s="3"/>
      <c r="BN166" s="3"/>
      <c r="BO166" s="3"/>
      <c r="BP166" s="3"/>
      <c r="BQ166" s="3"/>
      <c r="BR166" s="3"/>
      <c r="BS166" s="3"/>
      <c r="BT166" s="3"/>
      <c r="BU166" s="3"/>
      <c r="BV166" s="3"/>
    </row>
    <row r="167" spans="1:74" ht="15.75" hidden="1" customHeight="1" x14ac:dyDescent="0.25">
      <c r="B167" s="738" t="s">
        <v>163</v>
      </c>
      <c r="C167" s="739"/>
      <c r="D167" s="739"/>
      <c r="E167" s="739"/>
      <c r="F167" s="739"/>
      <c r="G167" s="739"/>
      <c r="H167" s="739"/>
      <c r="I167" s="739"/>
      <c r="J167" s="739"/>
      <c r="K167" s="739"/>
      <c r="L167" s="739"/>
      <c r="M167" s="739"/>
      <c r="N167" s="739"/>
      <c r="O167" s="739"/>
      <c r="P167" s="739"/>
      <c r="Q167" s="739"/>
      <c r="R167" s="739"/>
      <c r="S167" s="739"/>
      <c r="T167" s="739"/>
      <c r="U167" s="739"/>
      <c r="V167" s="739"/>
      <c r="W167" s="739"/>
      <c r="X167" s="739"/>
      <c r="Y167" s="739"/>
      <c r="Z167" s="739"/>
      <c r="AA167" s="739"/>
      <c r="AB167" s="739"/>
      <c r="AC167" s="739"/>
      <c r="AD167" s="739"/>
      <c r="AE167" s="739"/>
      <c r="AF167" s="739"/>
      <c r="AG167" s="739"/>
      <c r="AH167" s="739"/>
      <c r="AI167" s="739"/>
      <c r="AJ167" s="739"/>
      <c r="AK167" s="739"/>
      <c r="AL167" s="739"/>
      <c r="AM167" s="739"/>
      <c r="AN167" s="739"/>
      <c r="AO167" s="739"/>
      <c r="AP167" s="739"/>
      <c r="AQ167" s="739"/>
      <c r="AR167" s="739"/>
      <c r="AS167" s="739"/>
      <c r="AT167" s="739"/>
      <c r="AU167" s="739"/>
      <c r="AV167" s="739"/>
      <c r="AW167" s="739"/>
      <c r="AX167" s="739"/>
      <c r="AY167" s="739"/>
      <c r="AZ167" s="739"/>
      <c r="BA167" s="739"/>
      <c r="BB167" s="739"/>
      <c r="BC167" s="739"/>
      <c r="BD167" s="739"/>
      <c r="BI167" s="16"/>
      <c r="BM167" s="3"/>
      <c r="BN167" s="3"/>
      <c r="BO167" s="3"/>
      <c r="BP167" s="3"/>
      <c r="BQ167" s="3"/>
      <c r="BR167" s="3"/>
      <c r="BS167" s="3"/>
      <c r="BT167" s="3"/>
      <c r="BU167" s="3"/>
      <c r="BV167" s="3"/>
    </row>
    <row r="168" spans="1:74" ht="34.200000000000003" customHeight="1" x14ac:dyDescent="0.25">
      <c r="B168" s="197" t="s">
        <v>164</v>
      </c>
      <c r="C168" s="190"/>
      <c r="D168" s="190"/>
      <c r="E168" s="190"/>
      <c r="F168" s="190"/>
      <c r="G168" s="190"/>
      <c r="H168" s="190"/>
      <c r="I168" s="190"/>
      <c r="J168" s="190"/>
      <c r="K168" s="190"/>
      <c r="L168" s="190"/>
      <c r="M168" s="190"/>
      <c r="N168" s="190"/>
      <c r="O168" s="190"/>
      <c r="P168" s="190"/>
      <c r="Q168" s="190"/>
      <c r="R168" s="190"/>
      <c r="S168" s="190"/>
      <c r="T168" s="191"/>
      <c r="U168" s="740"/>
      <c r="V168" s="740"/>
      <c r="W168" s="740"/>
      <c r="X168" s="740"/>
      <c r="Y168" s="740"/>
      <c r="Z168" s="740"/>
      <c r="AA168" s="740"/>
      <c r="AB168" s="740"/>
      <c r="AC168" s="740"/>
      <c r="AD168" s="740"/>
      <c r="AE168" s="740"/>
      <c r="AF168" s="740"/>
      <c r="AG168" s="740"/>
      <c r="AH168" s="740"/>
      <c r="AI168" s="740"/>
      <c r="AJ168" s="740"/>
      <c r="AK168" s="740"/>
      <c r="AL168" s="740"/>
      <c r="AM168" s="740"/>
      <c r="AN168" s="740"/>
      <c r="AO168" s="740"/>
      <c r="AP168" s="740"/>
      <c r="AQ168" s="740"/>
      <c r="AR168" s="740"/>
      <c r="AS168" s="740"/>
      <c r="AT168" s="740"/>
      <c r="AU168" s="740"/>
      <c r="AV168" s="740"/>
      <c r="AW168" s="740"/>
      <c r="AX168" s="740"/>
      <c r="AY168" s="740"/>
      <c r="AZ168" s="740"/>
      <c r="BA168" s="740"/>
      <c r="BB168" s="740"/>
      <c r="BC168" s="740"/>
      <c r="BD168" s="741"/>
      <c r="BI168" s="16"/>
      <c r="BM168" s="3"/>
      <c r="BN168" s="3"/>
      <c r="BO168" s="3"/>
      <c r="BP168" s="3"/>
      <c r="BQ168" s="3"/>
      <c r="BR168" s="3"/>
      <c r="BS168" s="3"/>
      <c r="BT168" s="3"/>
      <c r="BU168" s="3"/>
      <c r="BV168" s="3"/>
    </row>
    <row r="169" spans="1:74" ht="25.5" customHeight="1" x14ac:dyDescent="0.3">
      <c r="A169" s="17"/>
      <c r="B169" s="21" t="s">
        <v>165</v>
      </c>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19"/>
      <c r="BI169" s="16"/>
    </row>
    <row r="170" spans="1:74" ht="12.75" hidden="1" customHeight="1" x14ac:dyDescent="0.25">
      <c r="B170" s="742" t="s">
        <v>166</v>
      </c>
      <c r="C170" s="743"/>
      <c r="D170" s="743"/>
      <c r="E170" s="743"/>
      <c r="F170" s="743"/>
      <c r="G170" s="743"/>
      <c r="H170" s="743"/>
      <c r="I170" s="743"/>
      <c r="J170" s="743"/>
      <c r="K170" s="743"/>
      <c r="L170" s="743"/>
      <c r="M170" s="743"/>
      <c r="N170" s="743"/>
      <c r="O170" s="743"/>
      <c r="P170" s="743"/>
      <c r="Q170" s="743"/>
      <c r="R170" s="743"/>
      <c r="S170" s="743"/>
      <c r="T170" s="743"/>
      <c r="U170" s="743"/>
      <c r="V170" s="743"/>
      <c r="W170" s="743"/>
      <c r="X170" s="743"/>
      <c r="Y170" s="743"/>
      <c r="Z170" s="743"/>
      <c r="AA170" s="743"/>
      <c r="AB170" s="743"/>
      <c r="AC170" s="743"/>
      <c r="AD170" s="743"/>
      <c r="AE170" s="743"/>
      <c r="AF170" s="743"/>
      <c r="AG170" s="743"/>
      <c r="AH170" s="743"/>
      <c r="AI170" s="743"/>
      <c r="AJ170" s="743"/>
      <c r="AK170" s="743"/>
      <c r="AL170" s="743"/>
      <c r="AM170" s="743"/>
      <c r="AN170" s="743"/>
      <c r="AO170" s="743"/>
      <c r="AP170" s="743"/>
      <c r="AQ170" s="743"/>
      <c r="AR170" s="743"/>
      <c r="AS170" s="743"/>
      <c r="AT170" s="743"/>
      <c r="AU170" s="743"/>
      <c r="AV170" s="743"/>
      <c r="AW170" s="743"/>
      <c r="AX170" s="743"/>
      <c r="AY170" s="743"/>
      <c r="AZ170" s="743"/>
      <c r="BA170" s="743"/>
      <c r="BB170" s="743"/>
      <c r="BC170" s="743"/>
      <c r="BD170" s="743"/>
      <c r="BI170" s="16"/>
    </row>
    <row r="171" spans="1:74" ht="24.75" customHeight="1" x14ac:dyDescent="0.25">
      <c r="B171" s="189" t="s">
        <v>2</v>
      </c>
      <c r="C171" s="190"/>
      <c r="D171" s="190"/>
      <c r="E171" s="190"/>
      <c r="F171" s="190"/>
      <c r="G171" s="190"/>
      <c r="H171" s="190"/>
      <c r="I171" s="190"/>
      <c r="J171" s="190"/>
      <c r="K171" s="190"/>
      <c r="L171" s="190"/>
      <c r="M171" s="190"/>
      <c r="N171" s="190"/>
      <c r="O171" s="190"/>
      <c r="P171" s="190"/>
      <c r="Q171" s="190"/>
      <c r="R171" s="190"/>
      <c r="S171" s="190"/>
      <c r="T171" s="191"/>
      <c r="U171" s="740"/>
      <c r="V171" s="740"/>
      <c r="W171" s="740"/>
      <c r="X171" s="740"/>
      <c r="Y171" s="740"/>
      <c r="Z171" s="740"/>
      <c r="AA171" s="740"/>
      <c r="AB171" s="740"/>
      <c r="AC171" s="740"/>
      <c r="AD171" s="740"/>
      <c r="AE171" s="740"/>
      <c r="AF171" s="740"/>
      <c r="AG171" s="740"/>
      <c r="AH171" s="740"/>
      <c r="AI171" s="740"/>
      <c r="AJ171" s="740"/>
      <c r="AK171" s="740"/>
      <c r="AL171" s="740"/>
      <c r="AM171" s="740"/>
      <c r="AN171" s="740"/>
      <c r="AO171" s="740"/>
      <c r="AP171" s="740"/>
      <c r="AQ171" s="740"/>
      <c r="AR171" s="740"/>
      <c r="AS171" s="740"/>
      <c r="AT171" s="740"/>
      <c r="AU171" s="740"/>
      <c r="AV171" s="740"/>
      <c r="AW171" s="740"/>
      <c r="AX171" s="740"/>
      <c r="AY171" s="740"/>
      <c r="AZ171" s="740"/>
      <c r="BA171" s="740"/>
      <c r="BB171" s="740"/>
      <c r="BC171" s="740"/>
      <c r="BD171" s="741"/>
      <c r="BI171" s="16"/>
    </row>
    <row r="172" spans="1:74" ht="24.75" customHeight="1" x14ac:dyDescent="0.25">
      <c r="B172" s="618" t="s">
        <v>1</v>
      </c>
      <c r="C172" s="619"/>
      <c r="D172" s="619"/>
      <c r="E172" s="619"/>
      <c r="F172" s="619"/>
      <c r="G172" s="619"/>
      <c r="H172" s="619"/>
      <c r="I172" s="619"/>
      <c r="J172" s="619"/>
      <c r="K172" s="619"/>
      <c r="L172" s="619"/>
      <c r="M172" s="619"/>
      <c r="N172" s="619"/>
      <c r="O172" s="619"/>
      <c r="P172" s="619"/>
      <c r="Q172" s="619"/>
      <c r="R172" s="619"/>
      <c r="S172" s="619"/>
      <c r="T172" s="620"/>
      <c r="U172" s="740"/>
      <c r="V172" s="740"/>
      <c r="W172" s="740"/>
      <c r="X172" s="740"/>
      <c r="Y172" s="740"/>
      <c r="Z172" s="740"/>
      <c r="AA172" s="740"/>
      <c r="AB172" s="740"/>
      <c r="AC172" s="740"/>
      <c r="AD172" s="740"/>
      <c r="AE172" s="740"/>
      <c r="AF172" s="740"/>
      <c r="AG172" s="740"/>
      <c r="AH172" s="740"/>
      <c r="AI172" s="740"/>
      <c r="AJ172" s="740"/>
      <c r="AK172" s="740"/>
      <c r="AL172" s="740"/>
      <c r="AM172" s="740"/>
      <c r="AN172" s="740"/>
      <c r="AO172" s="740"/>
      <c r="AP172" s="740"/>
      <c r="AQ172" s="740"/>
      <c r="AR172" s="740"/>
      <c r="AS172" s="740"/>
      <c r="AT172" s="740"/>
      <c r="AU172" s="740"/>
      <c r="AV172" s="740"/>
      <c r="AW172" s="740"/>
      <c r="AX172" s="740"/>
      <c r="AY172" s="740"/>
      <c r="AZ172" s="740"/>
      <c r="BA172" s="740"/>
      <c r="BB172" s="740"/>
      <c r="BC172" s="740"/>
      <c r="BD172" s="741"/>
      <c r="BI172" s="16"/>
    </row>
    <row r="173" spans="1:74" ht="25.5" customHeight="1" x14ac:dyDescent="0.3">
      <c r="A173" s="17"/>
      <c r="B173" s="21" t="s">
        <v>167</v>
      </c>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19"/>
      <c r="BI173" s="16"/>
      <c r="BM173" s="3"/>
      <c r="BN173" s="3"/>
      <c r="BO173" s="3"/>
      <c r="BP173" s="3"/>
      <c r="BQ173" s="3"/>
      <c r="BR173" s="3"/>
      <c r="BS173" s="3"/>
      <c r="BT173" s="3"/>
      <c r="BU173" s="3"/>
      <c r="BV173" s="3"/>
    </row>
    <row r="174" spans="1:74" ht="15" hidden="1" customHeight="1" x14ac:dyDescent="0.25">
      <c r="B174" s="742" t="s">
        <v>168</v>
      </c>
      <c r="C174" s="747"/>
      <c r="D174" s="747"/>
      <c r="E174" s="747"/>
      <c r="F174" s="747"/>
      <c r="G174" s="747"/>
      <c r="H174" s="747"/>
      <c r="I174" s="747"/>
      <c r="J174" s="747"/>
      <c r="K174" s="747"/>
      <c r="L174" s="747"/>
      <c r="M174" s="747"/>
      <c r="N174" s="747"/>
      <c r="O174" s="747"/>
      <c r="P174" s="747"/>
      <c r="Q174" s="747"/>
      <c r="R174" s="747"/>
      <c r="S174" s="747"/>
      <c r="T174" s="747"/>
      <c r="U174" s="747"/>
      <c r="V174" s="747"/>
      <c r="W174" s="747"/>
      <c r="X174" s="747"/>
      <c r="Y174" s="747"/>
      <c r="Z174" s="747"/>
      <c r="AA174" s="747"/>
      <c r="AB174" s="747"/>
      <c r="AC174" s="747"/>
      <c r="AD174" s="747"/>
      <c r="AE174" s="747"/>
      <c r="AF174" s="747"/>
      <c r="AG174" s="747"/>
      <c r="AH174" s="747"/>
      <c r="AI174" s="747"/>
      <c r="AJ174" s="747"/>
      <c r="AK174" s="747"/>
      <c r="AL174" s="747"/>
      <c r="AM174" s="747"/>
      <c r="AN174" s="747"/>
      <c r="AO174" s="747"/>
      <c r="AP174" s="747"/>
      <c r="AQ174" s="747"/>
      <c r="AR174" s="747"/>
      <c r="AS174" s="747"/>
      <c r="AT174" s="747"/>
      <c r="AU174" s="747"/>
      <c r="AV174" s="747"/>
      <c r="AW174" s="747"/>
      <c r="AX174" s="747"/>
      <c r="AY174" s="747"/>
      <c r="AZ174" s="747"/>
      <c r="BA174" s="747"/>
      <c r="BB174" s="747"/>
      <c r="BC174" s="747"/>
      <c r="BD174" s="747"/>
      <c r="BI174" s="16"/>
      <c r="BM174" s="3"/>
      <c r="BN174" s="3"/>
      <c r="BO174" s="3"/>
      <c r="BP174" s="3"/>
      <c r="BQ174" s="3"/>
      <c r="BR174" s="3"/>
      <c r="BS174" s="3"/>
      <c r="BT174" s="3"/>
      <c r="BU174" s="3"/>
      <c r="BV174" s="3"/>
    </row>
    <row r="175" spans="1:74" ht="24.75" customHeight="1" x14ac:dyDescent="0.25">
      <c r="B175" s="744" t="s">
        <v>169</v>
      </c>
      <c r="C175" s="745"/>
      <c r="D175" s="745"/>
      <c r="E175" s="745"/>
      <c r="F175" s="745"/>
      <c r="G175" s="745"/>
      <c r="H175" s="745"/>
      <c r="I175" s="745"/>
      <c r="J175" s="745"/>
      <c r="K175" s="745"/>
      <c r="L175" s="745"/>
      <c r="M175" s="745"/>
      <c r="N175" s="745"/>
      <c r="O175" s="745"/>
      <c r="P175" s="745"/>
      <c r="Q175" s="745"/>
      <c r="R175" s="745"/>
      <c r="S175" s="745"/>
      <c r="T175" s="746"/>
      <c r="U175" s="740"/>
      <c r="V175" s="740"/>
      <c r="W175" s="740"/>
      <c r="X175" s="740"/>
      <c r="Y175" s="740"/>
      <c r="Z175" s="740"/>
      <c r="AA175" s="740"/>
      <c r="AB175" s="740"/>
      <c r="AC175" s="740"/>
      <c r="AD175" s="740"/>
      <c r="AE175" s="740"/>
      <c r="AF175" s="740"/>
      <c r="AG175" s="740"/>
      <c r="AH175" s="740"/>
      <c r="AI175" s="740"/>
      <c r="AJ175" s="740"/>
      <c r="AK175" s="740"/>
      <c r="AL175" s="740"/>
      <c r="AM175" s="740"/>
      <c r="AN175" s="740"/>
      <c r="AO175" s="740"/>
      <c r="AP175" s="740"/>
      <c r="AQ175" s="740"/>
      <c r="AR175" s="740"/>
      <c r="AS175" s="740"/>
      <c r="AT175" s="740"/>
      <c r="AU175" s="740"/>
      <c r="AV175" s="740"/>
      <c r="AW175" s="740"/>
      <c r="AX175" s="740"/>
      <c r="AY175" s="740"/>
      <c r="AZ175" s="740"/>
      <c r="BA175" s="740"/>
      <c r="BB175" s="740"/>
      <c r="BC175" s="740"/>
      <c r="BD175" s="741"/>
      <c r="BI175" s="16"/>
      <c r="BM175" s="3"/>
      <c r="BN175" s="3"/>
      <c r="BO175" s="3"/>
      <c r="BP175" s="3"/>
      <c r="BQ175" s="3"/>
      <c r="BR175" s="3"/>
      <c r="BS175" s="3"/>
      <c r="BT175" s="3"/>
      <c r="BU175" s="3"/>
      <c r="BV175" s="3"/>
    </row>
    <row r="176" spans="1:74" ht="23.55" customHeight="1" x14ac:dyDescent="0.25">
      <c r="B176" s="618" t="s">
        <v>170</v>
      </c>
      <c r="C176" s="619"/>
      <c r="D176" s="619"/>
      <c r="E176" s="619"/>
      <c r="F176" s="619"/>
      <c r="G176" s="619"/>
      <c r="H176" s="619"/>
      <c r="I176" s="619"/>
      <c r="J176" s="619"/>
      <c r="K176" s="619"/>
      <c r="L176" s="619"/>
      <c r="M176" s="619"/>
      <c r="N176" s="619"/>
      <c r="O176" s="619"/>
      <c r="P176" s="619"/>
      <c r="Q176" s="619"/>
      <c r="R176" s="619"/>
      <c r="S176" s="619"/>
      <c r="T176" s="620"/>
      <c r="U176" s="740"/>
      <c r="V176" s="740"/>
      <c r="W176" s="740"/>
      <c r="X176" s="740"/>
      <c r="Y176" s="740"/>
      <c r="Z176" s="740"/>
      <c r="AA176" s="740"/>
      <c r="AB176" s="740"/>
      <c r="AC176" s="740"/>
      <c r="AD176" s="740"/>
      <c r="AE176" s="740"/>
      <c r="AF176" s="740"/>
      <c r="AG176" s="740"/>
      <c r="AH176" s="740"/>
      <c r="AI176" s="740"/>
      <c r="AJ176" s="740"/>
      <c r="AK176" s="740"/>
      <c r="AL176" s="740"/>
      <c r="AM176" s="740"/>
      <c r="AN176" s="740"/>
      <c r="AO176" s="740"/>
      <c r="AP176" s="740"/>
      <c r="AQ176" s="740"/>
      <c r="AR176" s="740"/>
      <c r="AS176" s="740"/>
      <c r="AT176" s="740"/>
      <c r="AU176" s="740"/>
      <c r="AV176" s="740"/>
      <c r="AW176" s="740"/>
      <c r="AX176" s="740"/>
      <c r="AY176" s="740"/>
      <c r="AZ176" s="740"/>
      <c r="BA176" s="740"/>
      <c r="BB176" s="740"/>
      <c r="BC176" s="740"/>
      <c r="BD176" s="741"/>
      <c r="BI176" s="16"/>
      <c r="BM176" s="3"/>
      <c r="BN176" s="3"/>
      <c r="BO176" s="3"/>
      <c r="BP176" s="3"/>
      <c r="BQ176" s="3"/>
      <c r="BR176" s="3"/>
      <c r="BS176" s="3"/>
      <c r="BT176" s="3"/>
      <c r="BU176" s="3"/>
      <c r="BV176" s="3"/>
    </row>
    <row r="177" spans="1:74" ht="26.1" customHeight="1" x14ac:dyDescent="0.25">
      <c r="B177" s="197" t="s">
        <v>171</v>
      </c>
      <c r="C177" s="190"/>
      <c r="D177" s="190"/>
      <c r="E177" s="190"/>
      <c r="F177" s="190"/>
      <c r="G177" s="190"/>
      <c r="H177" s="190"/>
      <c r="I177" s="190"/>
      <c r="J177" s="190"/>
      <c r="K177" s="190"/>
      <c r="L177" s="190"/>
      <c r="M177" s="190"/>
      <c r="N177" s="190"/>
      <c r="O177" s="190"/>
      <c r="P177" s="190"/>
      <c r="Q177" s="190"/>
      <c r="R177" s="190"/>
      <c r="S177" s="190"/>
      <c r="T177" s="191"/>
      <c r="U177" s="740"/>
      <c r="V177" s="740"/>
      <c r="W177" s="740"/>
      <c r="X177" s="740"/>
      <c r="Y177" s="740"/>
      <c r="Z177" s="740"/>
      <c r="AA177" s="740"/>
      <c r="AB177" s="740"/>
      <c r="AC177" s="740"/>
      <c r="AD177" s="740"/>
      <c r="AE177" s="740"/>
      <c r="AF177" s="740"/>
      <c r="AG177" s="740"/>
      <c r="AH177" s="740"/>
      <c r="AI177" s="740"/>
      <c r="AJ177" s="740"/>
      <c r="AK177" s="740"/>
      <c r="AL177" s="740"/>
      <c r="AM177" s="740"/>
      <c r="AN177" s="740"/>
      <c r="AO177" s="740"/>
      <c r="AP177" s="740"/>
      <c r="AQ177" s="740"/>
      <c r="AR177" s="740"/>
      <c r="AS177" s="740"/>
      <c r="AT177" s="740"/>
      <c r="AU177" s="740"/>
      <c r="AV177" s="740"/>
      <c r="AW177" s="740"/>
      <c r="AX177" s="740"/>
      <c r="AY177" s="740"/>
      <c r="AZ177" s="740"/>
      <c r="BA177" s="740"/>
      <c r="BB177" s="740"/>
      <c r="BC177" s="740"/>
      <c r="BD177" s="741"/>
      <c r="BI177" s="16"/>
      <c r="BM177" s="3"/>
      <c r="BN177" s="3"/>
      <c r="BO177" s="3"/>
      <c r="BP177" s="3"/>
      <c r="BQ177" s="3"/>
      <c r="BR177" s="3"/>
      <c r="BS177" s="3"/>
      <c r="BT177" s="3"/>
      <c r="BU177" s="3"/>
      <c r="BV177" s="3"/>
    </row>
    <row r="178" spans="1:74" ht="24.75" customHeight="1" x14ac:dyDescent="0.25">
      <c r="B178" s="197" t="s">
        <v>172</v>
      </c>
      <c r="C178" s="198"/>
      <c r="D178" s="198"/>
      <c r="E178" s="198"/>
      <c r="F178" s="198"/>
      <c r="G178" s="198"/>
      <c r="H178" s="198"/>
      <c r="I178" s="198"/>
      <c r="J178" s="198"/>
      <c r="K178" s="198"/>
      <c r="L178" s="198"/>
      <c r="M178" s="198"/>
      <c r="N178" s="198"/>
      <c r="O178" s="198"/>
      <c r="P178" s="198"/>
      <c r="Q178" s="198"/>
      <c r="R178" s="198"/>
      <c r="S178" s="198"/>
      <c r="T178" s="199"/>
      <c r="U178" s="740"/>
      <c r="V178" s="740"/>
      <c r="W178" s="740"/>
      <c r="X178" s="740"/>
      <c r="Y178" s="740"/>
      <c r="Z178" s="740"/>
      <c r="AA178" s="740"/>
      <c r="AB178" s="740"/>
      <c r="AC178" s="740"/>
      <c r="AD178" s="740"/>
      <c r="AE178" s="740"/>
      <c r="AF178" s="740"/>
      <c r="AG178" s="740"/>
      <c r="AH178" s="740"/>
      <c r="AI178" s="740"/>
      <c r="AJ178" s="740"/>
      <c r="AK178" s="740"/>
      <c r="AL178" s="740"/>
      <c r="AM178" s="740"/>
      <c r="AN178" s="740"/>
      <c r="AO178" s="740"/>
      <c r="AP178" s="740"/>
      <c r="AQ178" s="740"/>
      <c r="AR178" s="740"/>
      <c r="AS178" s="740"/>
      <c r="AT178" s="740"/>
      <c r="AU178" s="740"/>
      <c r="AV178" s="740"/>
      <c r="AW178" s="740"/>
      <c r="AX178" s="740"/>
      <c r="AY178" s="740"/>
      <c r="AZ178" s="740"/>
      <c r="BA178" s="740"/>
      <c r="BB178" s="740"/>
      <c r="BC178" s="740"/>
      <c r="BD178" s="741"/>
      <c r="BI178" s="16"/>
      <c r="BM178" s="3"/>
      <c r="BN178" s="3"/>
      <c r="BO178" s="3"/>
      <c r="BP178" s="3"/>
      <c r="BQ178" s="3"/>
      <c r="BR178" s="3"/>
      <c r="BS178" s="3"/>
      <c r="BT178" s="3"/>
      <c r="BU178" s="3"/>
      <c r="BV178" s="3"/>
    </row>
    <row r="179" spans="1:74" ht="23.55" customHeight="1" x14ac:dyDescent="0.25">
      <c r="B179" s="744" t="s">
        <v>173</v>
      </c>
      <c r="C179" s="745"/>
      <c r="D179" s="745"/>
      <c r="E179" s="745"/>
      <c r="F179" s="745"/>
      <c r="G179" s="745"/>
      <c r="H179" s="745"/>
      <c r="I179" s="745"/>
      <c r="J179" s="745"/>
      <c r="K179" s="745"/>
      <c r="L179" s="745"/>
      <c r="M179" s="745"/>
      <c r="N179" s="745"/>
      <c r="O179" s="745"/>
      <c r="P179" s="745"/>
      <c r="Q179" s="745"/>
      <c r="R179" s="745"/>
      <c r="S179" s="745"/>
      <c r="T179" s="746"/>
      <c r="U179" s="740"/>
      <c r="V179" s="740"/>
      <c r="W179" s="740"/>
      <c r="X179" s="740"/>
      <c r="Y179" s="740"/>
      <c r="Z179" s="740"/>
      <c r="AA179" s="740"/>
      <c r="AB179" s="740"/>
      <c r="AC179" s="740"/>
      <c r="AD179" s="740"/>
      <c r="AE179" s="740"/>
      <c r="AF179" s="740"/>
      <c r="AG179" s="740"/>
      <c r="AH179" s="740"/>
      <c r="AI179" s="740"/>
      <c r="AJ179" s="740"/>
      <c r="AK179" s="740"/>
      <c r="AL179" s="740"/>
      <c r="AM179" s="740"/>
      <c r="AN179" s="740"/>
      <c r="AO179" s="740"/>
      <c r="AP179" s="740"/>
      <c r="AQ179" s="740"/>
      <c r="AR179" s="740"/>
      <c r="AS179" s="740"/>
      <c r="AT179" s="740"/>
      <c r="AU179" s="740"/>
      <c r="AV179" s="740"/>
      <c r="AW179" s="740"/>
      <c r="AX179" s="740"/>
      <c r="AY179" s="740"/>
      <c r="AZ179" s="740"/>
      <c r="BA179" s="740"/>
      <c r="BB179" s="740"/>
      <c r="BC179" s="740"/>
      <c r="BD179" s="741"/>
      <c r="BI179" s="16"/>
      <c r="BM179" s="3"/>
      <c r="BN179" s="3"/>
      <c r="BO179" s="3"/>
      <c r="BP179" s="3"/>
      <c r="BQ179" s="3"/>
      <c r="BR179" s="3"/>
      <c r="BS179" s="3"/>
      <c r="BT179" s="3"/>
      <c r="BU179" s="3"/>
      <c r="BV179" s="3"/>
    </row>
    <row r="180" spans="1:74" ht="25.5" hidden="1" customHeight="1" x14ac:dyDescent="0.3">
      <c r="A180" s="73"/>
      <c r="B180" s="74" t="s">
        <v>174</v>
      </c>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6"/>
      <c r="BI180" s="9"/>
    </row>
    <row r="181" spans="1:74" ht="24.75" hidden="1" customHeight="1" x14ac:dyDescent="0.25">
      <c r="A181" s="27"/>
      <c r="B181" s="751" t="s">
        <v>106</v>
      </c>
      <c r="C181" s="752"/>
      <c r="D181" s="752"/>
      <c r="E181" s="752"/>
      <c r="F181" s="752"/>
      <c r="G181" s="752"/>
      <c r="H181" s="752"/>
      <c r="I181" s="752"/>
      <c r="J181" s="752"/>
      <c r="K181" s="752"/>
      <c r="L181" s="752"/>
      <c r="M181" s="752"/>
      <c r="N181" s="752"/>
      <c r="O181" s="752"/>
      <c r="P181" s="752"/>
      <c r="Q181" s="752"/>
      <c r="R181" s="752"/>
      <c r="S181" s="752"/>
      <c r="T181" s="752"/>
      <c r="U181" s="753"/>
      <c r="V181" s="753"/>
      <c r="W181" s="753"/>
      <c r="X181" s="753"/>
      <c r="Y181" s="753"/>
      <c r="Z181" s="753"/>
      <c r="AA181" s="753"/>
      <c r="AB181" s="753"/>
      <c r="AC181" s="753"/>
      <c r="AD181" s="753"/>
      <c r="AE181" s="753"/>
      <c r="AF181" s="753"/>
      <c r="AG181" s="753"/>
      <c r="AH181" s="753"/>
      <c r="AI181" s="753"/>
      <c r="AJ181" s="753"/>
      <c r="AK181" s="753"/>
      <c r="AL181" s="753"/>
      <c r="AM181" s="753"/>
      <c r="AN181" s="753"/>
      <c r="AO181" s="753"/>
      <c r="AP181" s="753"/>
      <c r="AQ181" s="753"/>
      <c r="AR181" s="753"/>
      <c r="AS181" s="753"/>
      <c r="AT181" s="753"/>
      <c r="AU181" s="753"/>
      <c r="AV181" s="754"/>
      <c r="AW181" s="755"/>
      <c r="AX181" s="753"/>
      <c r="AY181" s="753"/>
      <c r="AZ181" s="753"/>
      <c r="BA181" s="753"/>
      <c r="BB181" s="753"/>
      <c r="BC181" s="753"/>
      <c r="BD181" s="754"/>
      <c r="BE181" s="77"/>
      <c r="BF181" s="26" t="s">
        <v>159</v>
      </c>
      <c r="BG181" s="26" t="s">
        <v>160</v>
      </c>
      <c r="BH181" s="26"/>
      <c r="BI181" s="9"/>
    </row>
    <row r="182" spans="1:74" ht="24.75" hidden="1" customHeight="1" x14ac:dyDescent="0.25">
      <c r="A182" s="27"/>
      <c r="B182" s="751" t="s">
        <v>175</v>
      </c>
      <c r="C182" s="752"/>
      <c r="D182" s="752"/>
      <c r="E182" s="752"/>
      <c r="F182" s="752"/>
      <c r="G182" s="752"/>
      <c r="H182" s="752"/>
      <c r="I182" s="752"/>
      <c r="J182" s="752"/>
      <c r="K182" s="752"/>
      <c r="L182" s="752"/>
      <c r="M182" s="752"/>
      <c r="N182" s="752"/>
      <c r="O182" s="752"/>
      <c r="P182" s="752"/>
      <c r="Q182" s="752"/>
      <c r="R182" s="752"/>
      <c r="S182" s="752"/>
      <c r="T182" s="752"/>
      <c r="U182" s="753"/>
      <c r="V182" s="753"/>
      <c r="W182" s="753"/>
      <c r="X182" s="753"/>
      <c r="Y182" s="753"/>
      <c r="Z182" s="753"/>
      <c r="AA182" s="753"/>
      <c r="AB182" s="753"/>
      <c r="AC182" s="753"/>
      <c r="AD182" s="753"/>
      <c r="AE182" s="753"/>
      <c r="AF182" s="753"/>
      <c r="AG182" s="753"/>
      <c r="AH182" s="753"/>
      <c r="AI182" s="753"/>
      <c r="AJ182" s="753"/>
      <c r="AK182" s="753"/>
      <c r="AL182" s="753"/>
      <c r="AM182" s="753"/>
      <c r="AN182" s="753"/>
      <c r="AO182" s="753"/>
      <c r="AP182" s="753"/>
      <c r="AQ182" s="753"/>
      <c r="AR182" s="753"/>
      <c r="AS182" s="753"/>
      <c r="AT182" s="753"/>
      <c r="AU182" s="753"/>
      <c r="AV182" s="754"/>
      <c r="AW182" s="755"/>
      <c r="AX182" s="753"/>
      <c r="AY182" s="753"/>
      <c r="AZ182" s="753"/>
      <c r="BA182" s="753"/>
      <c r="BB182" s="753"/>
      <c r="BC182" s="753"/>
      <c r="BD182" s="754"/>
      <c r="BE182" s="77"/>
      <c r="BF182" s="26"/>
      <c r="BG182" s="26"/>
      <c r="BH182" s="26"/>
      <c r="BI182" s="9"/>
    </row>
    <row r="183" spans="1:74" ht="24.75" hidden="1" customHeight="1" x14ac:dyDescent="0.25">
      <c r="A183" s="27"/>
      <c r="B183" s="751" t="s">
        <v>108</v>
      </c>
      <c r="C183" s="752"/>
      <c r="D183" s="752"/>
      <c r="E183" s="752"/>
      <c r="F183" s="752"/>
      <c r="G183" s="752"/>
      <c r="H183" s="752"/>
      <c r="I183" s="752"/>
      <c r="J183" s="752"/>
      <c r="K183" s="752"/>
      <c r="L183" s="752"/>
      <c r="M183" s="752"/>
      <c r="N183" s="752"/>
      <c r="O183" s="752"/>
      <c r="P183" s="752"/>
      <c r="Q183" s="752"/>
      <c r="R183" s="752"/>
      <c r="S183" s="752"/>
      <c r="T183" s="752"/>
      <c r="U183" s="753"/>
      <c r="V183" s="753"/>
      <c r="W183" s="753"/>
      <c r="X183" s="753"/>
      <c r="Y183" s="753"/>
      <c r="Z183" s="753"/>
      <c r="AA183" s="753"/>
      <c r="AB183" s="753"/>
      <c r="AC183" s="753"/>
      <c r="AD183" s="753"/>
      <c r="AE183" s="753"/>
      <c r="AF183" s="753"/>
      <c r="AG183" s="753"/>
      <c r="AH183" s="753"/>
      <c r="AI183" s="753"/>
      <c r="AJ183" s="753"/>
      <c r="AK183" s="753"/>
      <c r="AL183" s="753"/>
      <c r="AM183" s="753"/>
      <c r="AN183" s="753"/>
      <c r="AO183" s="753"/>
      <c r="AP183" s="753"/>
      <c r="AQ183" s="753"/>
      <c r="AR183" s="753"/>
      <c r="AS183" s="753"/>
      <c r="AT183" s="753"/>
      <c r="AU183" s="753"/>
      <c r="AV183" s="754"/>
      <c r="AW183" s="755"/>
      <c r="AX183" s="753"/>
      <c r="AY183" s="753"/>
      <c r="AZ183" s="753"/>
      <c r="BA183" s="753"/>
      <c r="BB183" s="753"/>
      <c r="BC183" s="753"/>
      <c r="BD183" s="754"/>
      <c r="BE183" s="27"/>
      <c r="BF183" s="26"/>
      <c r="BG183" s="26"/>
      <c r="BH183" s="26"/>
      <c r="BI183" s="9"/>
    </row>
    <row r="184" spans="1:74" ht="6.6" customHeight="1" x14ac:dyDescent="0.25">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I184" s="16"/>
    </row>
    <row r="185" spans="1:74" ht="9.75" hidden="1" customHeight="1" x14ac:dyDescent="0.25">
      <c r="A185" s="27"/>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27"/>
      <c r="BI185" s="9"/>
    </row>
    <row r="186" spans="1:74" ht="25.5" customHeight="1" x14ac:dyDescent="0.25">
      <c r="A186" s="11"/>
      <c r="B186" s="12" t="s">
        <v>176</v>
      </c>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59"/>
      <c r="BB186" s="59"/>
      <c r="BC186" s="59"/>
      <c r="BD186" s="59"/>
      <c r="BI186" s="16"/>
    </row>
    <row r="187" spans="1:74" ht="12" customHeight="1" x14ac:dyDescent="0.25">
      <c r="A187" s="11"/>
      <c r="B187" s="748" t="s">
        <v>177</v>
      </c>
      <c r="C187" s="749"/>
      <c r="D187" s="749"/>
      <c r="E187" s="749"/>
      <c r="F187" s="749"/>
      <c r="G187" s="749"/>
      <c r="H187" s="749"/>
      <c r="I187" s="749"/>
      <c r="J187" s="749"/>
      <c r="K187" s="749"/>
      <c r="L187" s="749"/>
      <c r="M187" s="749"/>
      <c r="N187" s="749"/>
      <c r="O187" s="749"/>
      <c r="P187" s="749"/>
      <c r="Q187" s="749"/>
      <c r="R187" s="749"/>
      <c r="S187" s="749"/>
      <c r="T187" s="749"/>
      <c r="U187" s="749"/>
      <c r="V187" s="749"/>
      <c r="W187" s="749"/>
      <c r="X187" s="749"/>
      <c r="Y187" s="749"/>
      <c r="Z187" s="749"/>
      <c r="AA187" s="749"/>
      <c r="AB187" s="749"/>
      <c r="AC187" s="749"/>
      <c r="AD187" s="749"/>
      <c r="AE187" s="749"/>
      <c r="AF187" s="749"/>
      <c r="AG187" s="749"/>
      <c r="AH187" s="749"/>
      <c r="AI187" s="749"/>
      <c r="AJ187" s="749"/>
      <c r="AK187" s="749"/>
      <c r="AL187" s="749"/>
      <c r="AM187" s="749"/>
      <c r="AN187" s="749"/>
      <c r="AO187" s="749"/>
      <c r="AP187" s="749"/>
      <c r="AQ187" s="749"/>
      <c r="AR187" s="749"/>
      <c r="AS187" s="749"/>
      <c r="AT187" s="749"/>
      <c r="AU187" s="749"/>
      <c r="AV187" s="749"/>
      <c r="AW187" s="749"/>
      <c r="AX187" s="749"/>
      <c r="AY187" s="749"/>
      <c r="AZ187" s="749"/>
      <c r="BA187" s="749"/>
      <c r="BB187" s="749"/>
      <c r="BC187" s="749"/>
      <c r="BD187" s="749"/>
      <c r="BI187" s="16"/>
    </row>
    <row r="188" spans="1:74" ht="22.5" customHeight="1" x14ac:dyDescent="0.25">
      <c r="A188" s="11"/>
      <c r="B188" s="750" t="s">
        <v>178</v>
      </c>
      <c r="C188" s="750"/>
      <c r="D188" s="750"/>
      <c r="E188" s="750"/>
      <c r="F188" s="750"/>
      <c r="G188" s="750"/>
      <c r="H188" s="750"/>
      <c r="I188" s="750"/>
      <c r="J188" s="750"/>
      <c r="K188" s="750"/>
      <c r="L188" s="750"/>
      <c r="M188" s="750"/>
      <c r="N188" s="750"/>
      <c r="O188" s="750"/>
      <c r="P188" s="750"/>
      <c r="Q188" s="750"/>
      <c r="R188" s="750"/>
      <c r="S188" s="750"/>
      <c r="T188" s="750"/>
      <c r="U188" s="750"/>
      <c r="V188" s="750"/>
      <c r="W188" s="750"/>
      <c r="X188" s="750"/>
      <c r="Y188" s="750"/>
      <c r="Z188" s="750"/>
      <c r="AA188" s="750"/>
      <c r="AB188" s="750"/>
      <c r="AC188" s="750"/>
      <c r="AD188" s="750"/>
      <c r="AE188" s="750"/>
      <c r="AF188" s="750"/>
      <c r="AG188" s="750"/>
      <c r="AH188" s="750"/>
      <c r="AI188" s="750"/>
      <c r="AJ188" s="750"/>
      <c r="AK188" s="750"/>
      <c r="AL188" s="750"/>
      <c r="AM188" s="750"/>
      <c r="AN188" s="750"/>
      <c r="AO188" s="750"/>
      <c r="AP188" s="750"/>
      <c r="AQ188" s="750"/>
      <c r="AR188" s="750"/>
      <c r="AS188" s="750"/>
      <c r="AT188" s="750"/>
      <c r="AU188" s="750"/>
      <c r="AV188" s="750"/>
      <c r="AW188" s="750"/>
      <c r="AX188" s="750"/>
      <c r="AY188" s="750"/>
      <c r="AZ188" s="750"/>
      <c r="BA188" s="750"/>
      <c r="BB188" s="750"/>
      <c r="BC188" s="750"/>
      <c r="BD188" s="750"/>
      <c r="BI188" s="16"/>
    </row>
    <row r="189" spans="1:74" ht="21.75" customHeight="1" x14ac:dyDescent="0.25">
      <c r="A189" s="11"/>
      <c r="B189" s="249" t="s">
        <v>179</v>
      </c>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c r="AQ189" s="249"/>
      <c r="AR189" s="249"/>
      <c r="AS189" s="249"/>
      <c r="AT189" s="249"/>
      <c r="AU189" s="249"/>
      <c r="AV189" s="249"/>
      <c r="AW189" s="249"/>
      <c r="AX189" s="249"/>
      <c r="AY189" s="249"/>
      <c r="AZ189" s="249"/>
      <c r="BA189" s="249"/>
      <c r="BB189" s="249"/>
      <c r="BC189" s="249"/>
      <c r="BD189" s="249"/>
      <c r="BI189" s="16"/>
    </row>
    <row r="190" spans="1:74" ht="45.75" customHeight="1" x14ac:dyDescent="0.25">
      <c r="A190" s="11"/>
      <c r="B190" s="249" t="s">
        <v>180</v>
      </c>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49"/>
      <c r="AO190" s="249"/>
      <c r="AP190" s="249"/>
      <c r="AQ190" s="249"/>
      <c r="AR190" s="249"/>
      <c r="AS190" s="249"/>
      <c r="AT190" s="249"/>
      <c r="AU190" s="249"/>
      <c r="AV190" s="249"/>
      <c r="AW190" s="249"/>
      <c r="AX190" s="249"/>
      <c r="AY190" s="249"/>
      <c r="AZ190" s="249"/>
      <c r="BA190" s="249"/>
      <c r="BB190" s="249"/>
      <c r="BC190" s="249"/>
      <c r="BD190" s="249"/>
      <c r="BI190" s="16"/>
    </row>
    <row r="191" spans="1:74" ht="11.55" customHeight="1" x14ac:dyDescent="0.25">
      <c r="A191" s="11"/>
      <c r="B191" s="249" t="s">
        <v>181</v>
      </c>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49"/>
      <c r="AN191" s="249"/>
      <c r="AO191" s="249"/>
      <c r="AP191" s="249"/>
      <c r="AQ191" s="249"/>
      <c r="AR191" s="249"/>
      <c r="AS191" s="249"/>
      <c r="AT191" s="249"/>
      <c r="AU191" s="249"/>
      <c r="AV191" s="249"/>
      <c r="AW191" s="249"/>
      <c r="AX191" s="249"/>
      <c r="AY191" s="249"/>
      <c r="AZ191" s="249"/>
      <c r="BA191" s="249"/>
      <c r="BB191" s="249"/>
      <c r="BC191" s="249"/>
      <c r="BD191" s="249"/>
      <c r="BI191" s="16"/>
    </row>
    <row r="192" spans="1:74" ht="33.75" customHeight="1" x14ac:dyDescent="0.25">
      <c r="A192" s="11"/>
      <c r="B192" s="750" t="s">
        <v>182</v>
      </c>
      <c r="C192" s="750"/>
      <c r="D192" s="750"/>
      <c r="E192" s="750"/>
      <c r="F192" s="750"/>
      <c r="G192" s="750"/>
      <c r="H192" s="750"/>
      <c r="I192" s="750"/>
      <c r="J192" s="750"/>
      <c r="K192" s="750"/>
      <c r="L192" s="750"/>
      <c r="M192" s="750"/>
      <c r="N192" s="750"/>
      <c r="O192" s="750"/>
      <c r="P192" s="750"/>
      <c r="Q192" s="750"/>
      <c r="R192" s="750"/>
      <c r="S192" s="750"/>
      <c r="T192" s="750"/>
      <c r="U192" s="750"/>
      <c r="V192" s="750"/>
      <c r="W192" s="750"/>
      <c r="X192" s="750"/>
      <c r="Y192" s="750"/>
      <c r="Z192" s="750"/>
      <c r="AA192" s="750"/>
      <c r="AB192" s="750"/>
      <c r="AC192" s="750"/>
      <c r="AD192" s="750"/>
      <c r="AE192" s="750"/>
      <c r="AF192" s="750"/>
      <c r="AG192" s="750"/>
      <c r="AH192" s="750"/>
      <c r="AI192" s="750"/>
      <c r="AJ192" s="750"/>
      <c r="AK192" s="750"/>
      <c r="AL192" s="750"/>
      <c r="AM192" s="750"/>
      <c r="AN192" s="750"/>
      <c r="AO192" s="750"/>
      <c r="AP192" s="750"/>
      <c r="AQ192" s="750"/>
      <c r="AR192" s="750"/>
      <c r="AS192" s="750"/>
      <c r="AT192" s="750"/>
      <c r="AU192" s="750"/>
      <c r="AV192" s="750"/>
      <c r="AW192" s="750"/>
      <c r="AX192" s="750"/>
      <c r="AY192" s="750"/>
      <c r="AZ192" s="750"/>
      <c r="BA192" s="750"/>
      <c r="BB192" s="750"/>
      <c r="BC192" s="750"/>
      <c r="BD192" s="750"/>
      <c r="BI192" s="16"/>
    </row>
    <row r="193" spans="1:74" ht="91.95" customHeight="1" x14ac:dyDescent="0.25">
      <c r="A193" s="11"/>
      <c r="B193" s="750" t="s">
        <v>183</v>
      </c>
      <c r="C193" s="750"/>
      <c r="D193" s="750"/>
      <c r="E193" s="750"/>
      <c r="F193" s="750"/>
      <c r="G193" s="750"/>
      <c r="H193" s="750"/>
      <c r="I193" s="750"/>
      <c r="J193" s="750"/>
      <c r="K193" s="750"/>
      <c r="L193" s="750"/>
      <c r="M193" s="750"/>
      <c r="N193" s="750"/>
      <c r="O193" s="750"/>
      <c r="P193" s="750"/>
      <c r="Q193" s="750"/>
      <c r="R193" s="750"/>
      <c r="S193" s="750"/>
      <c r="T193" s="750"/>
      <c r="U193" s="750"/>
      <c r="V193" s="750"/>
      <c r="W193" s="750"/>
      <c r="X193" s="750"/>
      <c r="Y193" s="750"/>
      <c r="Z193" s="750"/>
      <c r="AA193" s="750"/>
      <c r="AB193" s="750"/>
      <c r="AC193" s="750"/>
      <c r="AD193" s="750"/>
      <c r="AE193" s="750"/>
      <c r="AF193" s="750"/>
      <c r="AG193" s="750"/>
      <c r="AH193" s="750"/>
      <c r="AI193" s="750"/>
      <c r="AJ193" s="750"/>
      <c r="AK193" s="750"/>
      <c r="AL193" s="750"/>
      <c r="AM193" s="750"/>
      <c r="AN193" s="750"/>
      <c r="AO193" s="750"/>
      <c r="AP193" s="750"/>
      <c r="AQ193" s="750"/>
      <c r="AR193" s="750"/>
      <c r="AS193" s="750"/>
      <c r="AT193" s="750"/>
      <c r="AU193" s="750"/>
      <c r="AV193" s="750"/>
      <c r="AW193" s="750"/>
      <c r="AX193" s="750"/>
      <c r="AY193" s="750"/>
      <c r="AZ193" s="750"/>
      <c r="BA193" s="750"/>
      <c r="BB193" s="750"/>
      <c r="BC193" s="750"/>
      <c r="BD193" s="750"/>
      <c r="BI193" s="16"/>
    </row>
    <row r="194" spans="1:74" ht="23.55" customHeight="1" x14ac:dyDescent="0.25">
      <c r="A194" s="11"/>
      <c r="B194" s="750" t="s">
        <v>184</v>
      </c>
      <c r="C194" s="750"/>
      <c r="D194" s="750"/>
      <c r="E194" s="750"/>
      <c r="F194" s="750"/>
      <c r="G194" s="750"/>
      <c r="H194" s="750"/>
      <c r="I194" s="750"/>
      <c r="J194" s="750"/>
      <c r="K194" s="750"/>
      <c r="L194" s="750"/>
      <c r="M194" s="750"/>
      <c r="N194" s="750"/>
      <c r="O194" s="750"/>
      <c r="P194" s="750"/>
      <c r="Q194" s="750"/>
      <c r="R194" s="750"/>
      <c r="S194" s="750"/>
      <c r="T194" s="750"/>
      <c r="U194" s="750"/>
      <c r="V194" s="750"/>
      <c r="W194" s="750"/>
      <c r="X194" s="750"/>
      <c r="Y194" s="750"/>
      <c r="Z194" s="750"/>
      <c r="AA194" s="750"/>
      <c r="AB194" s="750"/>
      <c r="AC194" s="750"/>
      <c r="AD194" s="750"/>
      <c r="AE194" s="750"/>
      <c r="AF194" s="750"/>
      <c r="AG194" s="750"/>
      <c r="AH194" s="750"/>
      <c r="AI194" s="750"/>
      <c r="AJ194" s="750"/>
      <c r="AK194" s="750"/>
      <c r="AL194" s="750"/>
      <c r="AM194" s="750"/>
      <c r="AN194" s="750"/>
      <c r="AO194" s="750"/>
      <c r="AP194" s="750"/>
      <c r="AQ194" s="750"/>
      <c r="AR194" s="750"/>
      <c r="AS194" s="750"/>
      <c r="AT194" s="750"/>
      <c r="AU194" s="750"/>
      <c r="AV194" s="750"/>
      <c r="AW194" s="750"/>
      <c r="AX194" s="750"/>
      <c r="AY194" s="750"/>
      <c r="AZ194" s="750"/>
      <c r="BA194" s="750"/>
      <c r="BB194" s="750"/>
      <c r="BC194" s="750"/>
      <c r="BD194" s="750"/>
      <c r="BI194" s="16"/>
    </row>
    <row r="195" spans="1:74" ht="22.5" customHeight="1" x14ac:dyDescent="0.25">
      <c r="A195" s="11"/>
      <c r="B195" s="750" t="s">
        <v>185</v>
      </c>
      <c r="C195" s="750"/>
      <c r="D195" s="750"/>
      <c r="E195" s="750"/>
      <c r="F195" s="750"/>
      <c r="G195" s="750"/>
      <c r="H195" s="750"/>
      <c r="I195" s="750"/>
      <c r="J195" s="750"/>
      <c r="K195" s="750"/>
      <c r="L195" s="750"/>
      <c r="M195" s="750"/>
      <c r="N195" s="750"/>
      <c r="O195" s="750"/>
      <c r="P195" s="750"/>
      <c r="Q195" s="750"/>
      <c r="R195" s="750"/>
      <c r="S195" s="750"/>
      <c r="T195" s="750"/>
      <c r="U195" s="750"/>
      <c r="V195" s="750"/>
      <c r="W195" s="750"/>
      <c r="X195" s="750"/>
      <c r="Y195" s="750"/>
      <c r="Z195" s="750"/>
      <c r="AA195" s="750"/>
      <c r="AB195" s="750"/>
      <c r="AC195" s="750"/>
      <c r="AD195" s="750"/>
      <c r="AE195" s="750"/>
      <c r="AF195" s="750"/>
      <c r="AG195" s="750"/>
      <c r="AH195" s="750"/>
      <c r="AI195" s="750"/>
      <c r="AJ195" s="750"/>
      <c r="AK195" s="750"/>
      <c r="AL195" s="750"/>
      <c r="AM195" s="750"/>
      <c r="AN195" s="750"/>
      <c r="AO195" s="750"/>
      <c r="AP195" s="750"/>
      <c r="AQ195" s="750"/>
      <c r="AR195" s="750"/>
      <c r="AS195" s="750"/>
      <c r="AT195" s="750"/>
      <c r="AU195" s="750"/>
      <c r="AV195" s="750"/>
      <c r="AW195" s="750"/>
      <c r="AX195" s="750"/>
      <c r="AY195" s="750"/>
      <c r="AZ195" s="750"/>
      <c r="BA195" s="750"/>
      <c r="BB195" s="750"/>
      <c r="BC195" s="750"/>
      <c r="BD195" s="750"/>
      <c r="BI195" s="16"/>
    </row>
    <row r="196" spans="1:74" ht="13.95" customHeight="1" x14ac:dyDescent="0.25">
      <c r="A196" s="11"/>
      <c r="B196" s="750" t="s">
        <v>186</v>
      </c>
      <c r="C196" s="750"/>
      <c r="D196" s="750"/>
      <c r="E196" s="750"/>
      <c r="F196" s="750"/>
      <c r="G196" s="750"/>
      <c r="H196" s="750"/>
      <c r="I196" s="750"/>
      <c r="J196" s="750"/>
      <c r="K196" s="750"/>
      <c r="L196" s="750"/>
      <c r="M196" s="750"/>
      <c r="N196" s="750"/>
      <c r="O196" s="750"/>
      <c r="P196" s="750"/>
      <c r="Q196" s="750"/>
      <c r="R196" s="750"/>
      <c r="S196" s="750"/>
      <c r="T196" s="750"/>
      <c r="U196" s="750"/>
      <c r="V196" s="750"/>
      <c r="W196" s="750"/>
      <c r="X196" s="750"/>
      <c r="Y196" s="750"/>
      <c r="Z196" s="750"/>
      <c r="AA196" s="750"/>
      <c r="AB196" s="750"/>
      <c r="AC196" s="750"/>
      <c r="AD196" s="750"/>
      <c r="AE196" s="750"/>
      <c r="AF196" s="750"/>
      <c r="AG196" s="750"/>
      <c r="AH196" s="750"/>
      <c r="AI196" s="750"/>
      <c r="AJ196" s="750"/>
      <c r="AK196" s="750"/>
      <c r="AL196" s="750"/>
      <c r="AM196" s="750"/>
      <c r="AN196" s="750"/>
      <c r="AO196" s="750"/>
      <c r="AP196" s="750"/>
      <c r="AQ196" s="750"/>
      <c r="AR196" s="750"/>
      <c r="AS196" s="750"/>
      <c r="AT196" s="750"/>
      <c r="AU196" s="750"/>
      <c r="AV196" s="750"/>
      <c r="AW196" s="750"/>
      <c r="AX196" s="750"/>
      <c r="AY196" s="750"/>
      <c r="AZ196" s="750"/>
      <c r="BA196" s="750"/>
      <c r="BB196" s="750"/>
      <c r="BC196" s="750"/>
      <c r="BD196" s="750"/>
      <c r="BI196" s="16"/>
    </row>
    <row r="197" spans="1:74" ht="34.5" customHeight="1" x14ac:dyDescent="0.25">
      <c r="B197" s="750" t="s">
        <v>187</v>
      </c>
      <c r="C197" s="750"/>
      <c r="D197" s="750"/>
      <c r="E197" s="750"/>
      <c r="F197" s="750"/>
      <c r="G197" s="750"/>
      <c r="H197" s="750"/>
      <c r="I197" s="750"/>
      <c r="J197" s="750"/>
      <c r="K197" s="750"/>
      <c r="L197" s="750"/>
      <c r="M197" s="750"/>
      <c r="N197" s="750"/>
      <c r="O197" s="750"/>
      <c r="P197" s="750"/>
      <c r="Q197" s="750"/>
      <c r="R197" s="750"/>
      <c r="S197" s="750"/>
      <c r="T197" s="750"/>
      <c r="U197" s="750"/>
      <c r="V197" s="750"/>
      <c r="W197" s="750"/>
      <c r="X197" s="750"/>
      <c r="Y197" s="750"/>
      <c r="Z197" s="750"/>
      <c r="AA197" s="750"/>
      <c r="AB197" s="750"/>
      <c r="AC197" s="750"/>
      <c r="AD197" s="750"/>
      <c r="AE197" s="750"/>
      <c r="AF197" s="750"/>
      <c r="AG197" s="750"/>
      <c r="AH197" s="750"/>
      <c r="AI197" s="750"/>
      <c r="AJ197" s="750"/>
      <c r="AK197" s="750"/>
      <c r="AL197" s="750"/>
      <c r="AM197" s="750"/>
      <c r="AN197" s="750"/>
      <c r="AO197" s="750"/>
      <c r="AP197" s="750"/>
      <c r="AQ197" s="750"/>
      <c r="AR197" s="750"/>
      <c r="AS197" s="750"/>
      <c r="AT197" s="750"/>
      <c r="AU197" s="750"/>
      <c r="AV197" s="750"/>
      <c r="AW197" s="750"/>
      <c r="AX197" s="750"/>
      <c r="AY197" s="750"/>
      <c r="AZ197" s="750"/>
      <c r="BA197" s="750"/>
      <c r="BB197" s="750"/>
      <c r="BC197" s="750"/>
      <c r="BD197" s="750"/>
      <c r="BI197" s="16"/>
    </row>
    <row r="198" spans="1:74" s="10" customFormat="1" ht="21" customHeight="1" x14ac:dyDescent="0.25">
      <c r="B198" s="249" t="s">
        <v>188</v>
      </c>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I198" s="80"/>
      <c r="BM198" s="6"/>
      <c r="BN198" s="6"/>
      <c r="BO198" s="6"/>
      <c r="BP198" s="6"/>
      <c r="BQ198" s="6"/>
      <c r="BR198" s="6"/>
      <c r="BS198" s="6"/>
      <c r="BT198" s="6"/>
      <c r="BU198" s="6"/>
      <c r="BV198" s="6"/>
    </row>
    <row r="199" spans="1:74" ht="37.5" customHeight="1" x14ac:dyDescent="0.25">
      <c r="B199" s="750" t="s">
        <v>189</v>
      </c>
      <c r="C199" s="750"/>
      <c r="D199" s="750"/>
      <c r="E199" s="750"/>
      <c r="F199" s="750"/>
      <c r="G199" s="750"/>
      <c r="H199" s="750"/>
      <c r="I199" s="750"/>
      <c r="J199" s="750"/>
      <c r="K199" s="750"/>
      <c r="L199" s="750"/>
      <c r="M199" s="750"/>
      <c r="N199" s="750"/>
      <c r="O199" s="750"/>
      <c r="P199" s="750"/>
      <c r="Q199" s="750"/>
      <c r="R199" s="750"/>
      <c r="S199" s="750"/>
      <c r="T199" s="750"/>
      <c r="U199" s="750"/>
      <c r="V199" s="750"/>
      <c r="W199" s="750"/>
      <c r="X199" s="750"/>
      <c r="Y199" s="750"/>
      <c r="Z199" s="750"/>
      <c r="AA199" s="750"/>
      <c r="AB199" s="750"/>
      <c r="AC199" s="750"/>
      <c r="AD199" s="750"/>
      <c r="AE199" s="750"/>
      <c r="AF199" s="750"/>
      <c r="AG199" s="750"/>
      <c r="AH199" s="750"/>
      <c r="AI199" s="750"/>
      <c r="AJ199" s="750"/>
      <c r="AK199" s="750"/>
      <c r="AL199" s="750"/>
      <c r="AM199" s="750"/>
      <c r="AN199" s="750"/>
      <c r="AO199" s="750"/>
      <c r="AP199" s="750"/>
      <c r="AQ199" s="750"/>
      <c r="AR199" s="750"/>
      <c r="AS199" s="750"/>
      <c r="AT199" s="750"/>
      <c r="AU199" s="750"/>
      <c r="AV199" s="750"/>
      <c r="AW199" s="750"/>
      <c r="AX199" s="750"/>
      <c r="AY199" s="750"/>
      <c r="AZ199" s="750"/>
      <c r="BA199" s="750"/>
      <c r="BB199" s="750"/>
      <c r="BC199" s="750"/>
      <c r="BD199" s="750"/>
      <c r="BI199" s="16"/>
      <c r="BM199" s="3"/>
      <c r="BN199" s="3"/>
      <c r="BO199" s="3"/>
      <c r="BP199" s="3"/>
      <c r="BQ199" s="3"/>
      <c r="BR199" s="3"/>
      <c r="BS199" s="3"/>
      <c r="BT199" s="3"/>
      <c r="BU199" s="3"/>
      <c r="BV199" s="3"/>
    </row>
    <row r="200" spans="1:74" ht="47.55" customHeight="1" x14ac:dyDescent="0.25">
      <c r="B200" s="750" t="s">
        <v>190</v>
      </c>
      <c r="C200" s="750"/>
      <c r="D200" s="750"/>
      <c r="E200" s="750"/>
      <c r="F200" s="750"/>
      <c r="G200" s="750"/>
      <c r="H200" s="750"/>
      <c r="I200" s="750"/>
      <c r="J200" s="750"/>
      <c r="K200" s="750"/>
      <c r="L200" s="750"/>
      <c r="M200" s="750"/>
      <c r="N200" s="750"/>
      <c r="O200" s="750"/>
      <c r="P200" s="750"/>
      <c r="Q200" s="750"/>
      <c r="R200" s="750"/>
      <c r="S200" s="750"/>
      <c r="T200" s="750"/>
      <c r="U200" s="750"/>
      <c r="V200" s="750"/>
      <c r="W200" s="750"/>
      <c r="X200" s="750"/>
      <c r="Y200" s="750"/>
      <c r="Z200" s="750"/>
      <c r="AA200" s="750"/>
      <c r="AB200" s="750"/>
      <c r="AC200" s="750"/>
      <c r="AD200" s="750"/>
      <c r="AE200" s="750"/>
      <c r="AF200" s="750"/>
      <c r="AG200" s="750"/>
      <c r="AH200" s="750"/>
      <c r="AI200" s="750"/>
      <c r="AJ200" s="750"/>
      <c r="AK200" s="750"/>
      <c r="AL200" s="750"/>
      <c r="AM200" s="750"/>
      <c r="AN200" s="750"/>
      <c r="AO200" s="750"/>
      <c r="AP200" s="750"/>
      <c r="AQ200" s="750"/>
      <c r="AR200" s="750"/>
      <c r="AS200" s="750"/>
      <c r="AT200" s="750"/>
      <c r="AU200" s="750"/>
      <c r="AV200" s="750"/>
      <c r="AW200" s="750"/>
      <c r="AX200" s="750"/>
      <c r="AY200" s="750"/>
      <c r="AZ200" s="750"/>
      <c r="BA200" s="750"/>
      <c r="BB200" s="750"/>
      <c r="BC200" s="750"/>
      <c r="BD200" s="750"/>
      <c r="BI200" s="16"/>
      <c r="BM200" s="3"/>
      <c r="BN200" s="3"/>
      <c r="BO200" s="3"/>
      <c r="BP200" s="3"/>
      <c r="BQ200" s="3"/>
      <c r="BR200" s="3"/>
      <c r="BS200" s="3"/>
      <c r="BT200" s="3"/>
      <c r="BU200" s="3"/>
      <c r="BV200" s="3"/>
    </row>
    <row r="201" spans="1:74" ht="12.6" customHeight="1" x14ac:dyDescent="0.25">
      <c r="B201" s="750" t="s">
        <v>191</v>
      </c>
      <c r="C201" s="750"/>
      <c r="D201" s="750"/>
      <c r="E201" s="750"/>
      <c r="F201" s="750"/>
      <c r="G201" s="750"/>
      <c r="H201" s="750"/>
      <c r="I201" s="750"/>
      <c r="J201" s="750"/>
      <c r="K201" s="750"/>
      <c r="L201" s="750"/>
      <c r="M201" s="750"/>
      <c r="N201" s="750"/>
      <c r="O201" s="750"/>
      <c r="P201" s="750"/>
      <c r="Q201" s="750"/>
      <c r="R201" s="750"/>
      <c r="S201" s="750"/>
      <c r="T201" s="750"/>
      <c r="U201" s="750"/>
      <c r="V201" s="750"/>
      <c r="W201" s="750"/>
      <c r="X201" s="750"/>
      <c r="Y201" s="750"/>
      <c r="Z201" s="750"/>
      <c r="AA201" s="750"/>
      <c r="AB201" s="750"/>
      <c r="AC201" s="750"/>
      <c r="AD201" s="750"/>
      <c r="AE201" s="750"/>
      <c r="AF201" s="750"/>
      <c r="AG201" s="750"/>
      <c r="AH201" s="750"/>
      <c r="AI201" s="750"/>
      <c r="AJ201" s="750"/>
      <c r="AK201" s="750"/>
      <c r="AL201" s="750"/>
      <c r="AM201" s="750"/>
      <c r="AN201" s="750"/>
      <c r="AO201" s="750"/>
      <c r="AP201" s="750"/>
      <c r="AQ201" s="750"/>
      <c r="AR201" s="750"/>
      <c r="AS201" s="750"/>
      <c r="AT201" s="750"/>
      <c r="AU201" s="750"/>
      <c r="AV201" s="750"/>
      <c r="AW201" s="750"/>
      <c r="AX201" s="750"/>
      <c r="AY201" s="750"/>
      <c r="AZ201" s="750"/>
      <c r="BA201" s="750"/>
      <c r="BB201" s="750"/>
      <c r="BC201" s="750"/>
      <c r="BD201" s="750"/>
      <c r="BI201" s="16"/>
      <c r="BM201" s="3"/>
      <c r="BN201" s="3"/>
      <c r="BO201" s="3"/>
      <c r="BP201" s="3"/>
      <c r="BQ201" s="3"/>
      <c r="BR201" s="3"/>
      <c r="BS201" s="3"/>
      <c r="BT201" s="3"/>
      <c r="BU201" s="3"/>
      <c r="BV201" s="3"/>
    </row>
    <row r="202" spans="1:74" ht="17.25" customHeight="1" x14ac:dyDescent="0.25">
      <c r="B202" s="748" t="s">
        <v>192</v>
      </c>
      <c r="C202" s="749"/>
      <c r="D202" s="749"/>
      <c r="E202" s="749"/>
      <c r="F202" s="749"/>
      <c r="G202" s="749"/>
      <c r="H202" s="749"/>
      <c r="I202" s="749"/>
      <c r="J202" s="749"/>
      <c r="K202" s="749"/>
      <c r="L202" s="749"/>
      <c r="M202" s="749"/>
      <c r="N202" s="749"/>
      <c r="O202" s="749"/>
      <c r="P202" s="749"/>
      <c r="Q202" s="749"/>
      <c r="R202" s="749"/>
      <c r="S202" s="749"/>
      <c r="T202" s="749"/>
      <c r="U202" s="749"/>
      <c r="V202" s="749"/>
      <c r="W202" s="749"/>
      <c r="X202" s="749"/>
      <c r="Y202" s="749"/>
      <c r="Z202" s="749"/>
      <c r="AA202" s="749"/>
      <c r="AB202" s="749"/>
      <c r="AC202" s="749"/>
      <c r="AD202" s="749"/>
      <c r="AE202" s="749"/>
      <c r="AF202" s="749"/>
      <c r="AG202" s="749"/>
      <c r="AH202" s="749"/>
      <c r="AI202" s="749"/>
      <c r="AJ202" s="749"/>
      <c r="AK202" s="749"/>
      <c r="AL202" s="749"/>
      <c r="AM202" s="749"/>
      <c r="AN202" s="749"/>
      <c r="AO202" s="749"/>
      <c r="AP202" s="749"/>
      <c r="AQ202" s="749"/>
      <c r="AR202" s="749"/>
      <c r="AS202" s="749"/>
      <c r="AT202" s="749"/>
      <c r="AU202" s="749"/>
      <c r="AV202" s="749"/>
      <c r="AW202" s="749"/>
      <c r="AX202" s="749"/>
      <c r="AY202" s="749"/>
      <c r="AZ202" s="749"/>
      <c r="BA202" s="749"/>
      <c r="BB202" s="749"/>
      <c r="BC202" s="749"/>
      <c r="BD202" s="749"/>
      <c r="BI202" s="16"/>
    </row>
    <row r="203" spans="1:74" ht="104.55" customHeight="1" x14ac:dyDescent="0.25">
      <c r="B203" s="249" t="s">
        <v>193</v>
      </c>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I203" s="16"/>
    </row>
    <row r="204" spans="1:74" ht="25.5" customHeight="1" x14ac:dyDescent="0.25">
      <c r="A204" s="11"/>
      <c r="B204" s="12" t="s">
        <v>194</v>
      </c>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59"/>
      <c r="BB204" s="59"/>
      <c r="BC204" s="59"/>
      <c r="BD204" s="59"/>
      <c r="BI204" s="16"/>
    </row>
    <row r="205" spans="1:74" s="81" customFormat="1" ht="12" hidden="1" customHeight="1" x14ac:dyDescent="0.3">
      <c r="B205" s="82" t="s">
        <v>195</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I205" s="84"/>
    </row>
    <row r="206" spans="1:74" s="10" customFormat="1" ht="35.25" customHeight="1" x14ac:dyDescent="0.25">
      <c r="B206" s="243" t="s">
        <v>196</v>
      </c>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85"/>
      <c r="BI206" s="80"/>
    </row>
    <row r="207" spans="1:74" s="10" customFormat="1" ht="34.950000000000003" customHeight="1" x14ac:dyDescent="0.25">
      <c r="B207" s="243" t="s">
        <v>197</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85"/>
      <c r="BI207" s="80"/>
    </row>
    <row r="208" spans="1:74" s="10" customFormat="1" ht="47.55" customHeight="1" x14ac:dyDescent="0.25">
      <c r="B208" s="243" t="s">
        <v>198</v>
      </c>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85"/>
      <c r="BI208" s="80"/>
    </row>
    <row r="209" spans="1:61" s="10" customFormat="1" ht="69.599999999999994" customHeight="1" x14ac:dyDescent="0.25">
      <c r="B209" s="243" t="s">
        <v>199</v>
      </c>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85"/>
      <c r="BI209" s="80"/>
    </row>
    <row r="210" spans="1:61" s="10" customFormat="1" ht="22.95" customHeight="1" x14ac:dyDescent="0.25">
      <c r="B210" s="246" t="s">
        <v>200</v>
      </c>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85"/>
      <c r="BI210" s="80"/>
    </row>
    <row r="211" spans="1:61" s="10" customFormat="1" ht="57" customHeight="1" x14ac:dyDescent="0.25">
      <c r="B211" s="246" t="s">
        <v>201</v>
      </c>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85"/>
      <c r="BI211" s="80"/>
    </row>
    <row r="212" spans="1:61" s="10" customFormat="1" ht="93" customHeight="1" x14ac:dyDescent="0.25">
      <c r="B212" s="243" t="s">
        <v>202</v>
      </c>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85"/>
      <c r="BI212" s="80"/>
    </row>
    <row r="213" spans="1:61" s="10" customFormat="1" ht="46.95" customHeight="1" x14ac:dyDescent="0.25">
      <c r="B213" s="243" t="s">
        <v>203</v>
      </c>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85"/>
      <c r="BI213" s="80"/>
    </row>
    <row r="214" spans="1:61" s="10" customFormat="1" ht="126" customHeight="1" x14ac:dyDescent="0.25">
      <c r="B214" s="243" t="s">
        <v>204</v>
      </c>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85"/>
      <c r="BI214" s="80"/>
    </row>
    <row r="215" spans="1:61" s="10" customFormat="1" ht="22.5" customHeight="1" x14ac:dyDescent="0.25">
      <c r="B215" s="243" t="s">
        <v>205</v>
      </c>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I215" s="80"/>
    </row>
    <row r="216" spans="1:61" ht="25.5" customHeight="1" x14ac:dyDescent="0.25">
      <c r="A216" s="11"/>
      <c r="B216" s="12" t="s">
        <v>206</v>
      </c>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59"/>
      <c r="BB216" s="59"/>
      <c r="BC216" s="59"/>
      <c r="BD216" s="59"/>
      <c r="BI216" s="16"/>
    </row>
    <row r="217" spans="1:61" s="10" customFormat="1" ht="21" customHeight="1" x14ac:dyDescent="0.25">
      <c r="A217" s="86"/>
      <c r="B217" s="202" t="s">
        <v>15</v>
      </c>
      <c r="C217" s="756"/>
      <c r="D217" s="757"/>
      <c r="E217" s="232" t="s">
        <v>207</v>
      </c>
      <c r="F217" s="758"/>
      <c r="G217" s="758"/>
      <c r="H217" s="758"/>
      <c r="I217" s="758"/>
      <c r="J217" s="758"/>
      <c r="K217" s="758"/>
      <c r="L217" s="758"/>
      <c r="M217" s="758"/>
      <c r="N217" s="758"/>
      <c r="O217" s="758"/>
      <c r="P217" s="758"/>
      <c r="Q217" s="758"/>
      <c r="R217" s="758"/>
      <c r="S217" s="758"/>
      <c r="T217" s="758"/>
      <c r="U217" s="758"/>
      <c r="V217" s="758"/>
      <c r="W217" s="758"/>
      <c r="X217" s="758"/>
      <c r="Y217" s="758"/>
      <c r="Z217" s="758"/>
      <c r="AA217" s="758"/>
      <c r="AB217" s="758"/>
      <c r="AC217" s="758"/>
      <c r="AD217" s="758"/>
      <c r="AE217" s="758"/>
      <c r="AF217" s="758"/>
      <c r="AG217" s="758"/>
      <c r="AH217" s="758"/>
      <c r="AI217" s="758"/>
      <c r="AJ217" s="758"/>
      <c r="AK217" s="758"/>
      <c r="AL217" s="758"/>
      <c r="AM217" s="758"/>
      <c r="AN217" s="758"/>
      <c r="AO217" s="758"/>
      <c r="AP217" s="758"/>
      <c r="AQ217" s="758"/>
      <c r="AR217" s="758"/>
      <c r="AS217" s="758"/>
      <c r="AT217" s="758"/>
      <c r="AU217" s="758"/>
      <c r="AV217" s="758"/>
      <c r="AW217" s="759"/>
      <c r="AX217" s="621" t="s">
        <v>93</v>
      </c>
      <c r="AY217" s="760"/>
      <c r="AZ217" s="760"/>
      <c r="BA217" s="760"/>
      <c r="BB217" s="760"/>
      <c r="BC217" s="760"/>
      <c r="BD217" s="761"/>
      <c r="BE217" s="87"/>
      <c r="BF217" s="24" t="s">
        <v>93</v>
      </c>
      <c r="BG217" s="25" t="s">
        <v>14</v>
      </c>
      <c r="BH217" s="25" t="s">
        <v>208</v>
      </c>
      <c r="BI217" s="80"/>
    </row>
    <row r="218" spans="1:61" s="10" customFormat="1" ht="24.75" customHeight="1" x14ac:dyDescent="0.25">
      <c r="A218" s="86"/>
      <c r="B218" s="202" t="s">
        <v>17</v>
      </c>
      <c r="C218" s="756"/>
      <c r="D218" s="757"/>
      <c r="E218" s="197" t="s">
        <v>209</v>
      </c>
      <c r="F218" s="758"/>
      <c r="G218" s="758"/>
      <c r="H218" s="758"/>
      <c r="I218" s="758"/>
      <c r="J218" s="758"/>
      <c r="K218" s="758"/>
      <c r="L218" s="758"/>
      <c r="M218" s="758"/>
      <c r="N218" s="758"/>
      <c r="O218" s="758"/>
      <c r="P218" s="758"/>
      <c r="Q218" s="758"/>
      <c r="R218" s="758"/>
      <c r="S218" s="758"/>
      <c r="T218" s="758"/>
      <c r="U218" s="758"/>
      <c r="V218" s="758"/>
      <c r="W218" s="758"/>
      <c r="X218" s="758"/>
      <c r="Y218" s="758"/>
      <c r="Z218" s="758"/>
      <c r="AA218" s="758"/>
      <c r="AB218" s="758"/>
      <c r="AC218" s="758"/>
      <c r="AD218" s="758"/>
      <c r="AE218" s="758"/>
      <c r="AF218" s="758"/>
      <c r="AG218" s="758"/>
      <c r="AH218" s="758"/>
      <c r="AI218" s="758"/>
      <c r="AJ218" s="758"/>
      <c r="AK218" s="758"/>
      <c r="AL218" s="758"/>
      <c r="AM218" s="758"/>
      <c r="AN218" s="758"/>
      <c r="AO218" s="758"/>
      <c r="AP218" s="758"/>
      <c r="AQ218" s="758"/>
      <c r="AR218" s="758"/>
      <c r="AS218" s="758"/>
      <c r="AT218" s="758"/>
      <c r="AU218" s="758"/>
      <c r="AV218" s="758"/>
      <c r="AW218" s="759"/>
      <c r="AX218" s="621" t="s">
        <v>93</v>
      </c>
      <c r="AY218" s="760"/>
      <c r="AZ218" s="760"/>
      <c r="BA218" s="760"/>
      <c r="BB218" s="760"/>
      <c r="BC218" s="760"/>
      <c r="BD218" s="761"/>
      <c r="BE218" s="87"/>
      <c r="BI218" s="80"/>
    </row>
    <row r="219" spans="1:61" s="10" customFormat="1" ht="17.25" customHeight="1" x14ac:dyDescent="0.25">
      <c r="A219" s="86"/>
      <c r="B219" s="237" t="s">
        <v>19</v>
      </c>
      <c r="C219" s="772"/>
      <c r="D219" s="773"/>
      <c r="E219" s="240" t="s">
        <v>210</v>
      </c>
      <c r="F219" s="780"/>
      <c r="G219" s="780"/>
      <c r="H219" s="780"/>
      <c r="I219" s="780"/>
      <c r="J219" s="780"/>
      <c r="K219" s="780"/>
      <c r="L219" s="780"/>
      <c r="M219" s="780"/>
      <c r="N219" s="780"/>
      <c r="O219" s="780"/>
      <c r="P219" s="780"/>
      <c r="Q219" s="780"/>
      <c r="R219" s="780"/>
      <c r="S219" s="780"/>
      <c r="T219" s="780"/>
      <c r="U219" s="780"/>
      <c r="V219" s="780"/>
      <c r="W219" s="780"/>
      <c r="X219" s="780"/>
      <c r="Y219" s="780"/>
      <c r="Z219" s="780"/>
      <c r="AA219" s="780"/>
      <c r="AB219" s="780"/>
      <c r="AC219" s="780"/>
      <c r="AD219" s="780"/>
      <c r="AE219" s="780"/>
      <c r="AF219" s="780"/>
      <c r="AG219" s="780"/>
      <c r="AH219" s="780"/>
      <c r="AI219" s="780"/>
      <c r="AJ219" s="780"/>
      <c r="AK219" s="780"/>
      <c r="AL219" s="780"/>
      <c r="AM219" s="780"/>
      <c r="AN219" s="780"/>
      <c r="AO219" s="780"/>
      <c r="AP219" s="780"/>
      <c r="AQ219" s="780"/>
      <c r="AR219" s="780"/>
      <c r="AS219" s="780"/>
      <c r="AT219" s="780"/>
      <c r="AU219" s="780"/>
      <c r="AV219" s="780"/>
      <c r="AW219" s="781"/>
      <c r="AX219" s="782"/>
      <c r="AY219" s="783"/>
      <c r="AZ219" s="783"/>
      <c r="BA219" s="783"/>
      <c r="BB219" s="783"/>
      <c r="BC219" s="783"/>
      <c r="BD219" s="784"/>
      <c r="BE219" s="87"/>
      <c r="BI219" s="80"/>
    </row>
    <row r="220" spans="1:61" s="10" customFormat="1" ht="26.25" customHeight="1" x14ac:dyDescent="0.25">
      <c r="A220" s="86"/>
      <c r="B220" s="774"/>
      <c r="C220" s="775"/>
      <c r="D220" s="776"/>
      <c r="E220" s="88" t="s">
        <v>211</v>
      </c>
      <c r="F220" s="762" t="s">
        <v>212</v>
      </c>
      <c r="G220" s="762"/>
      <c r="H220" s="762"/>
      <c r="I220" s="762"/>
      <c r="J220" s="762"/>
      <c r="K220" s="762"/>
      <c r="L220" s="762"/>
      <c r="M220" s="762"/>
      <c r="N220" s="762"/>
      <c r="O220" s="762"/>
      <c r="P220" s="762"/>
      <c r="Q220" s="762"/>
      <c r="R220" s="762"/>
      <c r="S220" s="762"/>
      <c r="T220" s="762"/>
      <c r="U220" s="762"/>
      <c r="V220" s="762"/>
      <c r="W220" s="762"/>
      <c r="X220" s="762"/>
      <c r="Y220" s="762"/>
      <c r="Z220" s="762"/>
      <c r="AA220" s="762"/>
      <c r="AB220" s="762"/>
      <c r="AC220" s="762"/>
      <c r="AD220" s="762"/>
      <c r="AE220" s="762"/>
      <c r="AF220" s="762"/>
      <c r="AG220" s="762"/>
      <c r="AH220" s="762"/>
      <c r="AI220" s="762"/>
      <c r="AJ220" s="762"/>
      <c r="AK220" s="762"/>
      <c r="AL220" s="762"/>
      <c r="AM220" s="762"/>
      <c r="AN220" s="762"/>
      <c r="AO220" s="762"/>
      <c r="AP220" s="762"/>
      <c r="AQ220" s="762"/>
      <c r="AR220" s="762"/>
      <c r="AS220" s="762"/>
      <c r="AT220" s="762"/>
      <c r="AU220" s="762"/>
      <c r="AV220" s="762"/>
      <c r="AW220" s="763"/>
      <c r="AX220" s="764" t="s">
        <v>93</v>
      </c>
      <c r="AY220" s="765"/>
      <c r="AZ220" s="765"/>
      <c r="BA220" s="765"/>
      <c r="BB220" s="765"/>
      <c r="BC220" s="765"/>
      <c r="BD220" s="766"/>
      <c r="BE220" s="87"/>
      <c r="BI220" s="80"/>
    </row>
    <row r="221" spans="1:61" s="10" customFormat="1" ht="26.25" customHeight="1" x14ac:dyDescent="0.25">
      <c r="A221" s="86"/>
      <c r="B221" s="774"/>
      <c r="C221" s="775"/>
      <c r="D221" s="776"/>
      <c r="E221" s="88" t="s">
        <v>211</v>
      </c>
      <c r="F221" s="762" t="s">
        <v>213</v>
      </c>
      <c r="G221" s="762"/>
      <c r="H221" s="762"/>
      <c r="I221" s="762"/>
      <c r="J221" s="762"/>
      <c r="K221" s="762"/>
      <c r="L221" s="762"/>
      <c r="M221" s="762"/>
      <c r="N221" s="762"/>
      <c r="O221" s="762"/>
      <c r="P221" s="762"/>
      <c r="Q221" s="762"/>
      <c r="R221" s="762"/>
      <c r="S221" s="762"/>
      <c r="T221" s="762"/>
      <c r="U221" s="762"/>
      <c r="V221" s="762"/>
      <c r="W221" s="762"/>
      <c r="X221" s="762"/>
      <c r="Y221" s="762"/>
      <c r="Z221" s="762"/>
      <c r="AA221" s="762"/>
      <c r="AB221" s="762"/>
      <c r="AC221" s="762"/>
      <c r="AD221" s="762"/>
      <c r="AE221" s="762"/>
      <c r="AF221" s="762"/>
      <c r="AG221" s="762"/>
      <c r="AH221" s="762"/>
      <c r="AI221" s="762"/>
      <c r="AJ221" s="762"/>
      <c r="AK221" s="762"/>
      <c r="AL221" s="762"/>
      <c r="AM221" s="762"/>
      <c r="AN221" s="762"/>
      <c r="AO221" s="762"/>
      <c r="AP221" s="762"/>
      <c r="AQ221" s="762"/>
      <c r="AR221" s="762"/>
      <c r="AS221" s="762"/>
      <c r="AT221" s="762"/>
      <c r="AU221" s="762"/>
      <c r="AV221" s="762"/>
      <c r="AW221" s="763"/>
      <c r="AX221" s="764" t="s">
        <v>93</v>
      </c>
      <c r="AY221" s="765"/>
      <c r="AZ221" s="765"/>
      <c r="BA221" s="765"/>
      <c r="BB221" s="765"/>
      <c r="BC221" s="765"/>
      <c r="BD221" s="766"/>
      <c r="BE221" s="87"/>
      <c r="BI221" s="80"/>
    </row>
    <row r="222" spans="1:61" s="10" customFormat="1" ht="26.25" customHeight="1" x14ac:dyDescent="0.25">
      <c r="A222" s="86"/>
      <c r="B222" s="774"/>
      <c r="C222" s="775"/>
      <c r="D222" s="776"/>
      <c r="E222" s="89" t="s">
        <v>211</v>
      </c>
      <c r="F222" s="762" t="s">
        <v>214</v>
      </c>
      <c r="G222" s="762"/>
      <c r="H222" s="762"/>
      <c r="I222" s="762"/>
      <c r="J222" s="762"/>
      <c r="K222" s="762"/>
      <c r="L222" s="762"/>
      <c r="M222" s="762"/>
      <c r="N222" s="762"/>
      <c r="O222" s="762"/>
      <c r="P222" s="762"/>
      <c r="Q222" s="762"/>
      <c r="R222" s="762"/>
      <c r="S222" s="762"/>
      <c r="T222" s="762"/>
      <c r="U222" s="762"/>
      <c r="V222" s="762"/>
      <c r="W222" s="762"/>
      <c r="X222" s="762"/>
      <c r="Y222" s="762"/>
      <c r="Z222" s="762"/>
      <c r="AA222" s="762"/>
      <c r="AB222" s="762"/>
      <c r="AC222" s="762"/>
      <c r="AD222" s="762"/>
      <c r="AE222" s="762"/>
      <c r="AF222" s="762"/>
      <c r="AG222" s="762"/>
      <c r="AH222" s="762"/>
      <c r="AI222" s="762"/>
      <c r="AJ222" s="762"/>
      <c r="AK222" s="762"/>
      <c r="AL222" s="762"/>
      <c r="AM222" s="762"/>
      <c r="AN222" s="762"/>
      <c r="AO222" s="762"/>
      <c r="AP222" s="762"/>
      <c r="AQ222" s="762"/>
      <c r="AR222" s="762"/>
      <c r="AS222" s="762"/>
      <c r="AT222" s="762"/>
      <c r="AU222" s="762"/>
      <c r="AV222" s="762"/>
      <c r="AW222" s="763"/>
      <c r="AX222" s="764" t="s">
        <v>93</v>
      </c>
      <c r="AY222" s="765"/>
      <c r="AZ222" s="765"/>
      <c r="BA222" s="765"/>
      <c r="BB222" s="765"/>
      <c r="BC222" s="765"/>
      <c r="BD222" s="766"/>
      <c r="BE222" s="87"/>
      <c r="BI222" s="80"/>
    </row>
    <row r="223" spans="1:61" s="10" customFormat="1" ht="26.25" customHeight="1" x14ac:dyDescent="0.25">
      <c r="A223" s="86"/>
      <c r="B223" s="777"/>
      <c r="C223" s="778"/>
      <c r="D223" s="779"/>
      <c r="E223" s="90" t="s">
        <v>211</v>
      </c>
      <c r="F223" s="767" t="s">
        <v>215</v>
      </c>
      <c r="G223" s="767"/>
      <c r="H223" s="767"/>
      <c r="I223" s="767"/>
      <c r="J223" s="767"/>
      <c r="K223" s="767"/>
      <c r="L223" s="767"/>
      <c r="M223" s="767"/>
      <c r="N223" s="767"/>
      <c r="O223" s="767"/>
      <c r="P223" s="767"/>
      <c r="Q223" s="767"/>
      <c r="R223" s="767"/>
      <c r="S223" s="767"/>
      <c r="T223" s="767"/>
      <c r="U223" s="767"/>
      <c r="V223" s="767"/>
      <c r="W223" s="767"/>
      <c r="X223" s="767"/>
      <c r="Y223" s="767"/>
      <c r="Z223" s="767"/>
      <c r="AA223" s="767"/>
      <c r="AB223" s="767"/>
      <c r="AC223" s="767"/>
      <c r="AD223" s="767"/>
      <c r="AE223" s="767"/>
      <c r="AF223" s="767"/>
      <c r="AG223" s="767"/>
      <c r="AH223" s="767"/>
      <c r="AI223" s="767"/>
      <c r="AJ223" s="767"/>
      <c r="AK223" s="767"/>
      <c r="AL223" s="767"/>
      <c r="AM223" s="767"/>
      <c r="AN223" s="767"/>
      <c r="AO223" s="767"/>
      <c r="AP223" s="767"/>
      <c r="AQ223" s="767"/>
      <c r="AR223" s="767"/>
      <c r="AS223" s="767"/>
      <c r="AT223" s="767"/>
      <c r="AU223" s="767"/>
      <c r="AV223" s="767"/>
      <c r="AW223" s="768"/>
      <c r="AX223" s="769" t="s">
        <v>93</v>
      </c>
      <c r="AY223" s="770"/>
      <c r="AZ223" s="770"/>
      <c r="BA223" s="770"/>
      <c r="BB223" s="770"/>
      <c r="BC223" s="770"/>
      <c r="BD223" s="771"/>
      <c r="BE223" s="87"/>
      <c r="BI223" s="80"/>
    </row>
    <row r="224" spans="1:61" s="10" customFormat="1" ht="21" customHeight="1" x14ac:dyDescent="0.25">
      <c r="A224" s="86"/>
      <c r="B224" s="202" t="s">
        <v>20</v>
      </c>
      <c r="C224" s="756"/>
      <c r="D224" s="757"/>
      <c r="E224" s="197" t="s">
        <v>216</v>
      </c>
      <c r="F224" s="758"/>
      <c r="G224" s="758"/>
      <c r="H224" s="758"/>
      <c r="I224" s="758"/>
      <c r="J224" s="758"/>
      <c r="K224" s="758"/>
      <c r="L224" s="758"/>
      <c r="M224" s="758"/>
      <c r="N224" s="758"/>
      <c r="O224" s="758"/>
      <c r="P224" s="758"/>
      <c r="Q224" s="758"/>
      <c r="R224" s="758"/>
      <c r="S224" s="758"/>
      <c r="T224" s="758"/>
      <c r="U224" s="758"/>
      <c r="V224" s="758"/>
      <c r="W224" s="758"/>
      <c r="X224" s="758"/>
      <c r="Y224" s="758"/>
      <c r="Z224" s="758"/>
      <c r="AA224" s="758"/>
      <c r="AB224" s="758"/>
      <c r="AC224" s="758"/>
      <c r="AD224" s="758"/>
      <c r="AE224" s="758"/>
      <c r="AF224" s="758"/>
      <c r="AG224" s="758"/>
      <c r="AH224" s="758"/>
      <c r="AI224" s="758"/>
      <c r="AJ224" s="758"/>
      <c r="AK224" s="758"/>
      <c r="AL224" s="758"/>
      <c r="AM224" s="758"/>
      <c r="AN224" s="758"/>
      <c r="AO224" s="758"/>
      <c r="AP224" s="758"/>
      <c r="AQ224" s="758"/>
      <c r="AR224" s="758"/>
      <c r="AS224" s="758"/>
      <c r="AT224" s="758"/>
      <c r="AU224" s="758"/>
      <c r="AV224" s="758"/>
      <c r="AW224" s="759"/>
      <c r="AX224" s="621" t="s">
        <v>93</v>
      </c>
      <c r="AY224" s="760"/>
      <c r="AZ224" s="760"/>
      <c r="BA224" s="760"/>
      <c r="BB224" s="760"/>
      <c r="BC224" s="760"/>
      <c r="BD224" s="761"/>
      <c r="BE224" s="87"/>
      <c r="BI224" s="80"/>
    </row>
    <row r="225" spans="1:61" s="10" customFormat="1" ht="24.75" customHeight="1" x14ac:dyDescent="0.25">
      <c r="A225" s="86"/>
      <c r="B225" s="202" t="s">
        <v>21</v>
      </c>
      <c r="C225" s="756"/>
      <c r="D225" s="757"/>
      <c r="E225" s="197" t="s">
        <v>217</v>
      </c>
      <c r="F225" s="758"/>
      <c r="G225" s="758"/>
      <c r="H225" s="758"/>
      <c r="I225" s="758"/>
      <c r="J225" s="758"/>
      <c r="K225" s="758"/>
      <c r="L225" s="758"/>
      <c r="M225" s="758"/>
      <c r="N225" s="758"/>
      <c r="O225" s="758"/>
      <c r="P225" s="758"/>
      <c r="Q225" s="758"/>
      <c r="R225" s="758"/>
      <c r="S225" s="758"/>
      <c r="T225" s="758"/>
      <c r="U225" s="758"/>
      <c r="V225" s="758"/>
      <c r="W225" s="758"/>
      <c r="X225" s="758"/>
      <c r="Y225" s="758"/>
      <c r="Z225" s="758"/>
      <c r="AA225" s="758"/>
      <c r="AB225" s="758"/>
      <c r="AC225" s="758"/>
      <c r="AD225" s="758"/>
      <c r="AE225" s="758"/>
      <c r="AF225" s="758"/>
      <c r="AG225" s="758"/>
      <c r="AH225" s="758"/>
      <c r="AI225" s="758"/>
      <c r="AJ225" s="758"/>
      <c r="AK225" s="758"/>
      <c r="AL225" s="758"/>
      <c r="AM225" s="758"/>
      <c r="AN225" s="758"/>
      <c r="AO225" s="758"/>
      <c r="AP225" s="758"/>
      <c r="AQ225" s="758"/>
      <c r="AR225" s="758"/>
      <c r="AS225" s="758"/>
      <c r="AT225" s="758"/>
      <c r="AU225" s="758"/>
      <c r="AV225" s="758"/>
      <c r="AW225" s="759"/>
      <c r="AX225" s="621" t="s">
        <v>93</v>
      </c>
      <c r="AY225" s="760"/>
      <c r="AZ225" s="760"/>
      <c r="BA225" s="760"/>
      <c r="BB225" s="760"/>
      <c r="BC225" s="760"/>
      <c r="BD225" s="761"/>
      <c r="BE225" s="87"/>
      <c r="BI225" s="80"/>
    </row>
    <row r="226" spans="1:61" s="10" customFormat="1" ht="21" customHeight="1" x14ac:dyDescent="0.25">
      <c r="A226" s="86"/>
      <c r="B226" s="202" t="s">
        <v>22</v>
      </c>
      <c r="C226" s="756"/>
      <c r="D226" s="757"/>
      <c r="E226" s="197" t="s">
        <v>218</v>
      </c>
      <c r="F226" s="758"/>
      <c r="G226" s="758"/>
      <c r="H226" s="758"/>
      <c r="I226" s="758"/>
      <c r="J226" s="758"/>
      <c r="K226" s="758"/>
      <c r="L226" s="758"/>
      <c r="M226" s="758"/>
      <c r="N226" s="758"/>
      <c r="O226" s="758"/>
      <c r="P226" s="758"/>
      <c r="Q226" s="758"/>
      <c r="R226" s="758"/>
      <c r="S226" s="758"/>
      <c r="T226" s="758"/>
      <c r="U226" s="758"/>
      <c r="V226" s="758"/>
      <c r="W226" s="758"/>
      <c r="X226" s="758"/>
      <c r="Y226" s="758"/>
      <c r="Z226" s="758"/>
      <c r="AA226" s="758"/>
      <c r="AB226" s="758"/>
      <c r="AC226" s="758"/>
      <c r="AD226" s="758"/>
      <c r="AE226" s="758"/>
      <c r="AF226" s="758"/>
      <c r="AG226" s="758"/>
      <c r="AH226" s="758"/>
      <c r="AI226" s="758"/>
      <c r="AJ226" s="758"/>
      <c r="AK226" s="758"/>
      <c r="AL226" s="758"/>
      <c r="AM226" s="758"/>
      <c r="AN226" s="758"/>
      <c r="AO226" s="758"/>
      <c r="AP226" s="758"/>
      <c r="AQ226" s="758"/>
      <c r="AR226" s="758"/>
      <c r="AS226" s="758"/>
      <c r="AT226" s="758"/>
      <c r="AU226" s="758"/>
      <c r="AV226" s="758"/>
      <c r="AW226" s="759"/>
      <c r="AX226" s="621" t="s">
        <v>93</v>
      </c>
      <c r="AY226" s="760"/>
      <c r="AZ226" s="760"/>
      <c r="BA226" s="760"/>
      <c r="BB226" s="760"/>
      <c r="BC226" s="760"/>
      <c r="BD226" s="761"/>
      <c r="BE226" s="87"/>
      <c r="BI226" s="80"/>
    </row>
    <row r="227" spans="1:61" s="10" customFormat="1" ht="21" customHeight="1" x14ac:dyDescent="0.25">
      <c r="A227" s="86"/>
      <c r="B227" s="202" t="s">
        <v>23</v>
      </c>
      <c r="C227" s="756"/>
      <c r="D227" s="757"/>
      <c r="E227" s="197" t="s">
        <v>219</v>
      </c>
      <c r="F227" s="758"/>
      <c r="G227" s="758"/>
      <c r="H227" s="758"/>
      <c r="I227" s="758"/>
      <c r="J227" s="758"/>
      <c r="K227" s="758"/>
      <c r="L227" s="758"/>
      <c r="M227" s="758"/>
      <c r="N227" s="758"/>
      <c r="O227" s="758"/>
      <c r="P227" s="758"/>
      <c r="Q227" s="758"/>
      <c r="R227" s="758"/>
      <c r="S227" s="758"/>
      <c r="T227" s="758"/>
      <c r="U227" s="758"/>
      <c r="V227" s="758"/>
      <c r="W227" s="758"/>
      <c r="X227" s="758"/>
      <c r="Y227" s="758"/>
      <c r="Z227" s="758"/>
      <c r="AA227" s="758"/>
      <c r="AB227" s="758"/>
      <c r="AC227" s="758"/>
      <c r="AD227" s="758"/>
      <c r="AE227" s="758"/>
      <c r="AF227" s="758"/>
      <c r="AG227" s="758"/>
      <c r="AH227" s="758"/>
      <c r="AI227" s="758"/>
      <c r="AJ227" s="758"/>
      <c r="AK227" s="758"/>
      <c r="AL227" s="758"/>
      <c r="AM227" s="758"/>
      <c r="AN227" s="758"/>
      <c r="AO227" s="758"/>
      <c r="AP227" s="758"/>
      <c r="AQ227" s="758"/>
      <c r="AR227" s="758"/>
      <c r="AS227" s="758"/>
      <c r="AT227" s="758"/>
      <c r="AU227" s="758"/>
      <c r="AV227" s="758"/>
      <c r="AW227" s="759"/>
      <c r="AX227" s="621" t="s">
        <v>93</v>
      </c>
      <c r="AY227" s="760"/>
      <c r="AZ227" s="760"/>
      <c r="BA227" s="760"/>
      <c r="BB227" s="760"/>
      <c r="BC227" s="760"/>
      <c r="BD227" s="761"/>
      <c r="BE227" s="87"/>
      <c r="BI227" s="80"/>
    </row>
    <row r="228" spans="1:61" s="10" customFormat="1" ht="22.5" hidden="1" customHeight="1" x14ac:dyDescent="0.25">
      <c r="A228" s="86"/>
      <c r="B228" s="202"/>
      <c r="C228" s="756"/>
      <c r="D228" s="757"/>
      <c r="E228" s="205"/>
      <c r="F228" s="785"/>
      <c r="G228" s="785"/>
      <c r="H228" s="785"/>
      <c r="I228" s="785"/>
      <c r="J228" s="785"/>
      <c r="K228" s="785"/>
      <c r="L228" s="785"/>
      <c r="M228" s="785"/>
      <c r="N228" s="785"/>
      <c r="O228" s="785"/>
      <c r="P228" s="785"/>
      <c r="Q228" s="785"/>
      <c r="R228" s="785"/>
      <c r="S228" s="785"/>
      <c r="T228" s="785"/>
      <c r="U228" s="785"/>
      <c r="V228" s="785"/>
      <c r="W228" s="785"/>
      <c r="X228" s="785"/>
      <c r="Y228" s="785"/>
      <c r="Z228" s="785"/>
      <c r="AA228" s="785"/>
      <c r="AB228" s="785"/>
      <c r="AC228" s="785"/>
      <c r="AD228" s="785"/>
      <c r="AE228" s="785"/>
      <c r="AF228" s="785"/>
      <c r="AG228" s="785"/>
      <c r="AH228" s="785"/>
      <c r="AI228" s="785"/>
      <c r="AJ228" s="785"/>
      <c r="AK228" s="785"/>
      <c r="AL228" s="785"/>
      <c r="AM228" s="785"/>
      <c r="AN228" s="785"/>
      <c r="AO228" s="785"/>
      <c r="AP228" s="785"/>
      <c r="AQ228" s="785"/>
      <c r="AR228" s="785"/>
      <c r="AS228" s="785"/>
      <c r="AT228" s="785"/>
      <c r="AU228" s="785"/>
      <c r="AV228" s="785"/>
      <c r="AW228" s="785"/>
      <c r="AX228" s="785"/>
      <c r="AY228" s="785"/>
      <c r="AZ228" s="785"/>
      <c r="BA228" s="785"/>
      <c r="BB228" s="785"/>
      <c r="BC228" s="785"/>
      <c r="BD228" s="785"/>
      <c r="BE228" s="87"/>
      <c r="BI228" s="80"/>
    </row>
    <row r="229" spans="1:61" s="10" customFormat="1" ht="22.5" hidden="1" customHeight="1" x14ac:dyDescent="0.25">
      <c r="A229" s="86"/>
      <c r="B229" s="202"/>
      <c r="C229" s="756"/>
      <c r="D229" s="757"/>
      <c r="E229" s="205"/>
      <c r="F229" s="785"/>
      <c r="G229" s="785"/>
      <c r="H229" s="785"/>
      <c r="I229" s="785"/>
      <c r="J229" s="785"/>
      <c r="K229" s="785"/>
      <c r="L229" s="785"/>
      <c r="M229" s="785"/>
      <c r="N229" s="785"/>
      <c r="O229" s="785"/>
      <c r="P229" s="785"/>
      <c r="Q229" s="785"/>
      <c r="R229" s="785"/>
      <c r="S229" s="785"/>
      <c r="T229" s="785"/>
      <c r="U229" s="785"/>
      <c r="V229" s="785"/>
      <c r="W229" s="785"/>
      <c r="X229" s="785"/>
      <c r="Y229" s="785"/>
      <c r="Z229" s="785"/>
      <c r="AA229" s="785"/>
      <c r="AB229" s="785"/>
      <c r="AC229" s="785"/>
      <c r="AD229" s="785"/>
      <c r="AE229" s="785"/>
      <c r="AF229" s="785"/>
      <c r="AG229" s="785"/>
      <c r="AH229" s="785"/>
      <c r="AI229" s="785"/>
      <c r="AJ229" s="785"/>
      <c r="AK229" s="785"/>
      <c r="AL229" s="785"/>
      <c r="AM229" s="785"/>
      <c r="AN229" s="785"/>
      <c r="AO229" s="785"/>
      <c r="AP229" s="785"/>
      <c r="AQ229" s="785"/>
      <c r="AR229" s="785"/>
      <c r="AS229" s="785"/>
      <c r="AT229" s="785"/>
      <c r="AU229" s="785"/>
      <c r="AV229" s="785"/>
      <c r="AW229" s="785"/>
      <c r="AX229" s="785"/>
      <c r="AY229" s="785"/>
      <c r="AZ229" s="785"/>
      <c r="BA229" s="785"/>
      <c r="BB229" s="785"/>
      <c r="BC229" s="785"/>
      <c r="BD229" s="785"/>
      <c r="BE229" s="87"/>
      <c r="BI229" s="80"/>
    </row>
    <row r="230" spans="1:61" s="10" customFormat="1" ht="22.5" hidden="1" customHeight="1" x14ac:dyDescent="0.25">
      <c r="A230" s="86"/>
      <c r="B230" s="202"/>
      <c r="C230" s="756"/>
      <c r="D230" s="757"/>
      <c r="E230" s="205"/>
      <c r="F230" s="785"/>
      <c r="G230" s="785"/>
      <c r="H230" s="785"/>
      <c r="I230" s="785"/>
      <c r="J230" s="785"/>
      <c r="K230" s="785"/>
      <c r="L230" s="785"/>
      <c r="M230" s="785"/>
      <c r="N230" s="785"/>
      <c r="O230" s="785"/>
      <c r="P230" s="785"/>
      <c r="Q230" s="785"/>
      <c r="R230" s="785"/>
      <c r="S230" s="785"/>
      <c r="T230" s="785"/>
      <c r="U230" s="785"/>
      <c r="V230" s="785"/>
      <c r="W230" s="785"/>
      <c r="X230" s="785"/>
      <c r="Y230" s="785"/>
      <c r="Z230" s="785"/>
      <c r="AA230" s="785"/>
      <c r="AB230" s="785"/>
      <c r="AC230" s="785"/>
      <c r="AD230" s="785"/>
      <c r="AE230" s="785"/>
      <c r="AF230" s="785"/>
      <c r="AG230" s="785"/>
      <c r="AH230" s="785"/>
      <c r="AI230" s="785"/>
      <c r="AJ230" s="785"/>
      <c r="AK230" s="785"/>
      <c r="AL230" s="785"/>
      <c r="AM230" s="785"/>
      <c r="AN230" s="785"/>
      <c r="AO230" s="785"/>
      <c r="AP230" s="785"/>
      <c r="AQ230" s="785"/>
      <c r="AR230" s="785"/>
      <c r="AS230" s="785"/>
      <c r="AT230" s="785"/>
      <c r="AU230" s="785"/>
      <c r="AV230" s="785"/>
      <c r="AW230" s="785"/>
      <c r="AX230" s="785"/>
      <c r="AY230" s="785"/>
      <c r="AZ230" s="785"/>
      <c r="BA230" s="785"/>
      <c r="BB230" s="785"/>
      <c r="BC230" s="785"/>
      <c r="BD230" s="785"/>
      <c r="BE230" s="87"/>
      <c r="BI230" s="80"/>
    </row>
    <row r="231" spans="1:61" s="10" customFormat="1" ht="10.050000000000001" customHeight="1" x14ac:dyDescent="0.25">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91"/>
      <c r="AN231" s="91"/>
      <c r="AO231" s="91"/>
      <c r="AP231" s="91"/>
      <c r="AQ231" s="91"/>
      <c r="AR231" s="91"/>
      <c r="AS231" s="91"/>
      <c r="AT231" s="91"/>
      <c r="AU231" s="91"/>
      <c r="AV231" s="91"/>
      <c r="AW231" s="91"/>
      <c r="AX231" s="91"/>
      <c r="AY231" s="91"/>
      <c r="AZ231" s="91"/>
      <c r="BA231" s="91"/>
      <c r="BB231" s="91"/>
      <c r="BC231" s="91"/>
      <c r="BD231" s="91"/>
      <c r="BI231" s="80"/>
    </row>
    <row r="232" spans="1:61" ht="20.25" customHeight="1" x14ac:dyDescent="0.25">
      <c r="B232" s="197" t="s">
        <v>220</v>
      </c>
      <c r="C232" s="791"/>
      <c r="D232" s="791"/>
      <c r="E232" s="791"/>
      <c r="F232" s="791"/>
      <c r="G232" s="791"/>
      <c r="H232" s="791"/>
      <c r="I232" s="791"/>
      <c r="J232" s="791"/>
      <c r="K232" s="791"/>
      <c r="L232" s="791"/>
      <c r="M232" s="791"/>
      <c r="N232" s="791"/>
      <c r="O232" s="791"/>
      <c r="P232" s="791"/>
      <c r="Q232" s="791"/>
      <c r="R232" s="791"/>
      <c r="S232" s="791"/>
      <c r="T232" s="791"/>
      <c r="U232" s="791"/>
      <c r="V232" s="791"/>
      <c r="W232" s="791"/>
      <c r="X232" s="791"/>
      <c r="Y232" s="791"/>
      <c r="Z232" s="791"/>
      <c r="AA232" s="791"/>
      <c r="AB232" s="791"/>
      <c r="AC232" s="791"/>
      <c r="AD232" s="791"/>
      <c r="AE232" s="791"/>
      <c r="AF232" s="791"/>
      <c r="AG232" s="791"/>
      <c r="AH232" s="791"/>
      <c r="AI232" s="791"/>
      <c r="AJ232" s="791"/>
      <c r="AK232" s="791"/>
      <c r="AL232" s="791"/>
      <c r="AM232" s="791"/>
      <c r="AN232" s="791"/>
      <c r="AO232" s="791"/>
      <c r="AP232" s="791"/>
      <c r="AQ232" s="791"/>
      <c r="AR232" s="791"/>
      <c r="AS232" s="791"/>
      <c r="AT232" s="791"/>
      <c r="AU232" s="791"/>
      <c r="AV232" s="791"/>
      <c r="AW232" s="791"/>
      <c r="AX232" s="791"/>
      <c r="AY232" s="791"/>
      <c r="AZ232" s="791"/>
      <c r="BA232" s="791"/>
      <c r="BB232" s="791"/>
      <c r="BC232" s="791"/>
      <c r="BD232" s="792"/>
      <c r="BI232" s="16"/>
    </row>
    <row r="233" spans="1:61" ht="21.75" customHeight="1" x14ac:dyDescent="0.25">
      <c r="B233" s="189" t="s">
        <v>221</v>
      </c>
      <c r="C233" s="190"/>
      <c r="D233" s="190"/>
      <c r="E233" s="190"/>
      <c r="F233" s="190"/>
      <c r="G233" s="190"/>
      <c r="H233" s="190"/>
      <c r="I233" s="190"/>
      <c r="J233" s="190"/>
      <c r="K233" s="190"/>
      <c r="L233" s="190"/>
      <c r="M233" s="190"/>
      <c r="N233" s="190"/>
      <c r="O233" s="190"/>
      <c r="P233" s="190"/>
      <c r="Q233" s="190"/>
      <c r="R233" s="190"/>
      <c r="S233" s="190"/>
      <c r="T233" s="191"/>
      <c r="U233" s="793"/>
      <c r="V233" s="793"/>
      <c r="W233" s="793"/>
      <c r="X233" s="793"/>
      <c r="Y233" s="793"/>
      <c r="Z233" s="793"/>
      <c r="AA233" s="793"/>
      <c r="AB233" s="793"/>
      <c r="AC233" s="793"/>
      <c r="AD233" s="793"/>
      <c r="AE233" s="793"/>
      <c r="AF233" s="793"/>
      <c r="AG233" s="793"/>
      <c r="AH233" s="793"/>
      <c r="AI233" s="793"/>
      <c r="AJ233" s="793"/>
      <c r="AK233" s="793"/>
      <c r="AL233" s="793"/>
      <c r="AM233" s="793"/>
      <c r="AN233" s="793"/>
      <c r="AO233" s="793"/>
      <c r="AP233" s="793"/>
      <c r="AQ233" s="793"/>
      <c r="AR233" s="793"/>
      <c r="AS233" s="793"/>
      <c r="AT233" s="793"/>
      <c r="AU233" s="793"/>
      <c r="AV233" s="793"/>
      <c r="AW233" s="793"/>
      <c r="AX233" s="793"/>
      <c r="AY233" s="793"/>
      <c r="AZ233" s="793"/>
      <c r="BA233" s="793"/>
      <c r="BB233" s="793"/>
      <c r="BC233" s="793"/>
      <c r="BD233" s="794"/>
      <c r="BI233" s="16"/>
    </row>
    <row r="234" spans="1:61" ht="21.75" customHeight="1" x14ac:dyDescent="0.25">
      <c r="B234" s="618" t="s">
        <v>0</v>
      </c>
      <c r="C234" s="619"/>
      <c r="D234" s="619"/>
      <c r="E234" s="619"/>
      <c r="F234" s="619"/>
      <c r="G234" s="619"/>
      <c r="H234" s="619"/>
      <c r="I234" s="619"/>
      <c r="J234" s="619"/>
      <c r="K234" s="619"/>
      <c r="L234" s="619"/>
      <c r="M234" s="619"/>
      <c r="N234" s="619"/>
      <c r="O234" s="619"/>
      <c r="P234" s="619"/>
      <c r="Q234" s="619"/>
      <c r="R234" s="619"/>
      <c r="S234" s="619"/>
      <c r="T234" s="620"/>
      <c r="U234" s="740"/>
      <c r="V234" s="740"/>
      <c r="W234" s="740"/>
      <c r="X234" s="740"/>
      <c r="Y234" s="740"/>
      <c r="Z234" s="740"/>
      <c r="AA234" s="740"/>
      <c r="AB234" s="740"/>
      <c r="AC234" s="740"/>
      <c r="AD234" s="740"/>
      <c r="AE234" s="740"/>
      <c r="AF234" s="740"/>
      <c r="AG234" s="740"/>
      <c r="AH234" s="740"/>
      <c r="AI234" s="740"/>
      <c r="AJ234" s="740"/>
      <c r="AK234" s="740"/>
      <c r="AL234" s="740"/>
      <c r="AM234" s="740"/>
      <c r="AN234" s="740"/>
      <c r="AO234" s="740"/>
      <c r="AP234" s="740"/>
      <c r="AQ234" s="740"/>
      <c r="AR234" s="740"/>
      <c r="AS234" s="740"/>
      <c r="AT234" s="740"/>
      <c r="AU234" s="740"/>
      <c r="AV234" s="740"/>
      <c r="AW234" s="740"/>
      <c r="AX234" s="740"/>
      <c r="AY234" s="740"/>
      <c r="AZ234" s="740"/>
      <c r="BA234" s="740"/>
      <c r="BB234" s="740"/>
      <c r="BC234" s="740"/>
      <c r="BD234" s="741"/>
      <c r="BI234" s="16"/>
    </row>
    <row r="235" spans="1:61" ht="21.75" customHeight="1" x14ac:dyDescent="0.25">
      <c r="B235" s="744" t="s">
        <v>31</v>
      </c>
      <c r="C235" s="745"/>
      <c r="D235" s="745"/>
      <c r="E235" s="745"/>
      <c r="F235" s="745"/>
      <c r="G235" s="745"/>
      <c r="H235" s="745"/>
      <c r="I235" s="745"/>
      <c r="J235" s="745"/>
      <c r="K235" s="745"/>
      <c r="L235" s="745"/>
      <c r="M235" s="745"/>
      <c r="N235" s="745"/>
      <c r="O235" s="745"/>
      <c r="P235" s="745"/>
      <c r="Q235" s="745"/>
      <c r="R235" s="745"/>
      <c r="S235" s="745"/>
      <c r="T235" s="746"/>
      <c r="U235" s="740"/>
      <c r="V235" s="740"/>
      <c r="W235" s="740"/>
      <c r="X235" s="740"/>
      <c r="Y235" s="740"/>
      <c r="Z235" s="740"/>
      <c r="AA235" s="740"/>
      <c r="AB235" s="740"/>
      <c r="AC235" s="740"/>
      <c r="AD235" s="740"/>
      <c r="AE235" s="740"/>
      <c r="AF235" s="740"/>
      <c r="AG235" s="740"/>
      <c r="AH235" s="740"/>
      <c r="AI235" s="740"/>
      <c r="AJ235" s="740"/>
      <c r="AK235" s="740"/>
      <c r="AL235" s="740"/>
      <c r="AM235" s="740"/>
      <c r="AN235" s="740"/>
      <c r="AO235" s="740"/>
      <c r="AP235" s="740"/>
      <c r="AQ235" s="740"/>
      <c r="AR235" s="740"/>
      <c r="AS235" s="740"/>
      <c r="AT235" s="740"/>
      <c r="AU235" s="740"/>
      <c r="AV235" s="740"/>
      <c r="AW235" s="740"/>
      <c r="AX235" s="740"/>
      <c r="AY235" s="740"/>
      <c r="AZ235" s="740"/>
      <c r="BA235" s="740"/>
      <c r="BB235" s="740"/>
      <c r="BC235" s="740"/>
      <c r="BD235" s="741"/>
      <c r="BI235" s="16"/>
    </row>
    <row r="236" spans="1:61" ht="7.5" customHeight="1" x14ac:dyDescent="0.25">
      <c r="B236" s="786"/>
      <c r="C236" s="786"/>
      <c r="D236" s="786"/>
      <c r="E236" s="786"/>
      <c r="F236" s="786"/>
      <c r="G236" s="786"/>
      <c r="H236" s="786"/>
      <c r="I236" s="786"/>
      <c r="J236" s="786"/>
      <c r="K236" s="786"/>
      <c r="L236" s="786"/>
      <c r="M236" s="786"/>
      <c r="N236" s="786"/>
      <c r="O236" s="786"/>
      <c r="P236" s="786"/>
      <c r="Q236" s="786"/>
      <c r="R236" s="786"/>
      <c r="S236" s="786"/>
      <c r="T236" s="786"/>
      <c r="U236" s="786"/>
      <c r="V236" s="786"/>
      <c r="W236" s="786"/>
      <c r="X236" s="786"/>
      <c r="Y236" s="786"/>
      <c r="Z236" s="786"/>
      <c r="AA236" s="786"/>
      <c r="AB236" s="786"/>
      <c r="AC236" s="786"/>
      <c r="AD236" s="786"/>
      <c r="AE236" s="786"/>
      <c r="AF236" s="786"/>
      <c r="AG236" s="786"/>
      <c r="AH236" s="786"/>
      <c r="AI236" s="786"/>
      <c r="AJ236" s="786"/>
      <c r="AK236" s="786"/>
      <c r="AL236" s="786"/>
      <c r="AM236" s="786"/>
      <c r="AN236" s="786"/>
      <c r="AO236" s="786"/>
      <c r="AP236" s="786"/>
      <c r="AQ236" s="786"/>
      <c r="AR236" s="786"/>
      <c r="AS236" s="786"/>
      <c r="AT236" s="786"/>
      <c r="AU236" s="786"/>
      <c r="AV236" s="786"/>
      <c r="AW236" s="786"/>
      <c r="AX236" s="786"/>
      <c r="AY236" s="786"/>
      <c r="AZ236" s="786"/>
      <c r="BA236" s="786"/>
      <c r="BB236" s="786"/>
      <c r="BC236" s="786"/>
      <c r="BD236" s="786"/>
      <c r="BI236" s="16"/>
    </row>
    <row r="237" spans="1:61" ht="24" customHeight="1" x14ac:dyDescent="0.25">
      <c r="B237" s="744" t="s">
        <v>222</v>
      </c>
      <c r="C237" s="745"/>
      <c r="D237" s="745"/>
      <c r="E237" s="745"/>
      <c r="F237" s="745"/>
      <c r="G237" s="745"/>
      <c r="H237" s="745"/>
      <c r="I237" s="745"/>
      <c r="J237" s="745"/>
      <c r="K237" s="745"/>
      <c r="L237" s="745"/>
      <c r="M237" s="745"/>
      <c r="N237" s="745"/>
      <c r="O237" s="745"/>
      <c r="P237" s="745"/>
      <c r="Q237" s="745"/>
      <c r="R237" s="745"/>
      <c r="S237" s="745"/>
      <c r="T237" s="746"/>
      <c r="U237" s="787"/>
      <c r="V237" s="787"/>
      <c r="W237" s="787"/>
      <c r="X237" s="787"/>
      <c r="Y237" s="787"/>
      <c r="Z237" s="787"/>
      <c r="AA237" s="787"/>
      <c r="AB237" s="787"/>
      <c r="AC237" s="787"/>
      <c r="AD237" s="787"/>
      <c r="AE237" s="787"/>
      <c r="AF237" s="787"/>
      <c r="AG237" s="787"/>
      <c r="AH237" s="787"/>
      <c r="AI237" s="787"/>
      <c r="AJ237" s="787"/>
      <c r="AK237" s="787"/>
      <c r="AL237" s="787"/>
      <c r="AM237" s="787"/>
      <c r="AN237" s="787"/>
      <c r="AO237" s="787"/>
      <c r="AP237" s="787"/>
      <c r="AQ237" s="787"/>
      <c r="AR237" s="787"/>
      <c r="AS237" s="787"/>
      <c r="AT237" s="787"/>
      <c r="AU237" s="787"/>
      <c r="AV237" s="787"/>
      <c r="AW237" s="787"/>
      <c r="AX237" s="787"/>
      <c r="AY237" s="787"/>
      <c r="AZ237" s="787"/>
      <c r="BA237" s="787"/>
      <c r="BB237" s="787"/>
      <c r="BC237" s="787"/>
      <c r="BD237" s="788"/>
      <c r="BI237" s="16"/>
    </row>
    <row r="238" spans="1:61" ht="79.2" customHeight="1" x14ac:dyDescent="0.25">
      <c r="B238" s="197" t="s">
        <v>223</v>
      </c>
      <c r="C238" s="198"/>
      <c r="D238" s="198"/>
      <c r="E238" s="198"/>
      <c r="F238" s="198"/>
      <c r="G238" s="198"/>
      <c r="H238" s="198"/>
      <c r="I238" s="198"/>
      <c r="J238" s="198"/>
      <c r="K238" s="198"/>
      <c r="L238" s="198"/>
      <c r="M238" s="198"/>
      <c r="N238" s="198"/>
      <c r="O238" s="198"/>
      <c r="P238" s="198"/>
      <c r="Q238" s="198"/>
      <c r="R238" s="198"/>
      <c r="S238" s="198"/>
      <c r="T238" s="199"/>
      <c r="U238" s="789"/>
      <c r="V238" s="789"/>
      <c r="W238" s="789"/>
      <c r="X238" s="789"/>
      <c r="Y238" s="789"/>
      <c r="Z238" s="789"/>
      <c r="AA238" s="789"/>
      <c r="AB238" s="789"/>
      <c r="AC238" s="789"/>
      <c r="AD238" s="789"/>
      <c r="AE238" s="789"/>
      <c r="AF238" s="789"/>
      <c r="AG238" s="789"/>
      <c r="AH238" s="789"/>
      <c r="AI238" s="789"/>
      <c r="AJ238" s="789"/>
      <c r="AK238" s="789"/>
      <c r="AL238" s="789"/>
      <c r="AM238" s="789"/>
      <c r="AN238" s="789"/>
      <c r="AO238" s="789"/>
      <c r="AP238" s="789"/>
      <c r="AQ238" s="789"/>
      <c r="AR238" s="789"/>
      <c r="AS238" s="789"/>
      <c r="AT238" s="789"/>
      <c r="AU238" s="789"/>
      <c r="AV238" s="789"/>
      <c r="AW238" s="789"/>
      <c r="AX238" s="789"/>
      <c r="AY238" s="789"/>
      <c r="AZ238" s="789"/>
      <c r="BA238" s="789"/>
      <c r="BB238" s="789"/>
      <c r="BC238" s="789"/>
      <c r="BD238" s="790"/>
      <c r="BI238" s="16"/>
    </row>
    <row r="239" spans="1:61" ht="13.5" customHeight="1" x14ac:dyDescent="0.25">
      <c r="B239" s="786"/>
      <c r="C239" s="786"/>
      <c r="D239" s="786"/>
      <c r="E239" s="786"/>
      <c r="F239" s="786"/>
      <c r="G239" s="786"/>
      <c r="H239" s="786"/>
      <c r="I239" s="786"/>
      <c r="J239" s="786"/>
      <c r="K239" s="786"/>
      <c r="L239" s="786"/>
      <c r="M239" s="786"/>
      <c r="N239" s="786"/>
      <c r="O239" s="786"/>
      <c r="P239" s="786"/>
      <c r="Q239" s="786"/>
      <c r="R239" s="786"/>
      <c r="S239" s="786"/>
      <c r="T239" s="786"/>
      <c r="U239" s="786"/>
      <c r="V239" s="786"/>
      <c r="W239" s="786"/>
      <c r="X239" s="786"/>
      <c r="Y239" s="786"/>
      <c r="Z239" s="786"/>
      <c r="AA239" s="786"/>
      <c r="AB239" s="786"/>
      <c r="AC239" s="786"/>
      <c r="AD239" s="786"/>
      <c r="AE239" s="786"/>
      <c r="AF239" s="786"/>
      <c r="AG239" s="786"/>
      <c r="AH239" s="786"/>
      <c r="AI239" s="786"/>
      <c r="AJ239" s="786"/>
      <c r="AK239" s="786"/>
      <c r="AL239" s="786"/>
      <c r="AM239" s="786"/>
      <c r="AN239" s="786"/>
      <c r="AO239" s="786"/>
      <c r="AP239" s="786"/>
      <c r="AQ239" s="786"/>
      <c r="AR239" s="786"/>
      <c r="AS239" s="786"/>
      <c r="AT239" s="786"/>
      <c r="AU239" s="786"/>
      <c r="AV239" s="786"/>
      <c r="AW239" s="786"/>
      <c r="AX239" s="786"/>
      <c r="AY239" s="786"/>
      <c r="AZ239" s="786"/>
      <c r="BA239" s="786"/>
      <c r="BB239" s="786"/>
      <c r="BC239" s="786"/>
      <c r="BD239" s="786"/>
      <c r="BI239" s="16"/>
    </row>
    <row r="240" spans="1:61" ht="21" customHeight="1" x14ac:dyDescent="0.25">
      <c r="A240" s="795"/>
      <c r="B240" s="796" t="s">
        <v>224</v>
      </c>
      <c r="C240" s="797"/>
      <c r="D240" s="797"/>
      <c r="E240" s="797"/>
      <c r="F240" s="797"/>
      <c r="G240" s="797"/>
      <c r="H240" s="797"/>
      <c r="I240" s="797"/>
      <c r="J240" s="797"/>
      <c r="K240" s="797"/>
      <c r="L240" s="797"/>
      <c r="M240" s="797"/>
      <c r="N240" s="797"/>
      <c r="O240" s="797"/>
      <c r="P240" s="797"/>
      <c r="Q240" s="797"/>
      <c r="R240" s="797"/>
      <c r="S240" s="797"/>
      <c r="T240" s="797"/>
      <c r="U240" s="797"/>
      <c r="V240" s="797"/>
      <c r="W240" s="797"/>
      <c r="X240" s="797"/>
      <c r="Y240" s="797"/>
      <c r="Z240" s="797"/>
      <c r="AA240" s="797"/>
      <c r="AB240" s="797"/>
      <c r="AC240" s="797"/>
      <c r="AD240" s="797"/>
      <c r="AE240" s="797"/>
      <c r="AF240" s="797"/>
      <c r="AG240" s="797"/>
      <c r="AH240" s="797"/>
      <c r="AI240" s="797"/>
      <c r="AJ240" s="797"/>
      <c r="AK240" s="797"/>
      <c r="AL240" s="797"/>
      <c r="AM240" s="797"/>
      <c r="AN240" s="797"/>
      <c r="AO240" s="797"/>
      <c r="AP240" s="797"/>
      <c r="AQ240" s="797"/>
      <c r="AR240" s="797"/>
      <c r="AS240" s="797"/>
      <c r="AT240" s="797"/>
      <c r="AU240" s="797"/>
      <c r="AV240" s="797"/>
      <c r="AW240" s="797"/>
      <c r="AX240" s="797"/>
      <c r="AY240" s="797"/>
      <c r="AZ240" s="797"/>
      <c r="BA240" s="797"/>
      <c r="BB240" s="797"/>
      <c r="BC240" s="797"/>
      <c r="BD240" s="797"/>
      <c r="BE240" s="798"/>
      <c r="BI240" s="16"/>
    </row>
    <row r="241" spans="1:94" ht="19.5" customHeight="1" x14ac:dyDescent="0.25">
      <c r="A241" s="410"/>
      <c r="B241" s="799" t="s">
        <v>16</v>
      </c>
      <c r="C241" s="800"/>
      <c r="D241" s="800"/>
      <c r="E241" s="800"/>
      <c r="F241" s="800"/>
      <c r="G241" s="800"/>
      <c r="H241" s="800"/>
      <c r="I241" s="800"/>
      <c r="J241" s="800"/>
      <c r="K241" s="800"/>
      <c r="L241" s="800"/>
      <c r="M241" s="800"/>
      <c r="N241" s="800"/>
      <c r="O241" s="800"/>
      <c r="P241" s="800"/>
      <c r="Q241" s="800"/>
      <c r="R241" s="800"/>
      <c r="S241" s="800"/>
      <c r="T241" s="800"/>
      <c r="U241" s="800"/>
      <c r="V241" s="800"/>
      <c r="W241" s="800"/>
      <c r="X241" s="800"/>
      <c r="Y241" s="800"/>
      <c r="Z241" s="800"/>
      <c r="AA241" s="800"/>
      <c r="AB241" s="801"/>
      <c r="AC241" s="799"/>
      <c r="AD241" s="800"/>
      <c r="AE241" s="800"/>
      <c r="AF241" s="800"/>
      <c r="AG241" s="800"/>
      <c r="AH241" s="800"/>
      <c r="AI241" s="800"/>
      <c r="AJ241" s="800"/>
      <c r="AK241" s="800"/>
      <c r="AL241" s="800"/>
      <c r="AM241" s="800"/>
      <c r="AN241" s="800"/>
      <c r="AO241" s="800"/>
      <c r="AP241" s="800"/>
      <c r="AQ241" s="800"/>
      <c r="AR241" s="800"/>
      <c r="AS241" s="800"/>
      <c r="AT241" s="800"/>
      <c r="AU241" s="800"/>
      <c r="AV241" s="800"/>
      <c r="AW241" s="800"/>
      <c r="AX241" s="800"/>
      <c r="AY241" s="800"/>
      <c r="AZ241" s="800"/>
      <c r="BA241" s="800"/>
      <c r="BB241" s="800"/>
      <c r="BC241" s="800"/>
      <c r="BD241" s="801"/>
      <c r="BE241" s="410"/>
      <c r="BI241" s="16"/>
      <c r="CP241" s="92"/>
    </row>
    <row r="242" spans="1:94" ht="19.5" customHeight="1" x14ac:dyDescent="0.25">
      <c r="A242" s="410"/>
      <c r="B242" s="799" t="s">
        <v>18</v>
      </c>
      <c r="C242" s="800"/>
      <c r="D242" s="800"/>
      <c r="E242" s="800"/>
      <c r="F242" s="800"/>
      <c r="G242" s="800"/>
      <c r="H242" s="800"/>
      <c r="I242" s="800"/>
      <c r="J242" s="800"/>
      <c r="K242" s="800"/>
      <c r="L242" s="800"/>
      <c r="M242" s="800"/>
      <c r="N242" s="800"/>
      <c r="O242" s="800"/>
      <c r="P242" s="800"/>
      <c r="Q242" s="800"/>
      <c r="R242" s="800"/>
      <c r="S242" s="800"/>
      <c r="T242" s="800"/>
      <c r="U242" s="800"/>
      <c r="V242" s="800"/>
      <c r="W242" s="800"/>
      <c r="X242" s="800"/>
      <c r="Y242" s="800"/>
      <c r="Z242" s="800"/>
      <c r="AA242" s="800"/>
      <c r="AB242" s="801"/>
      <c r="AC242" s="799"/>
      <c r="AD242" s="800"/>
      <c r="AE242" s="800"/>
      <c r="AF242" s="800"/>
      <c r="AG242" s="800"/>
      <c r="AH242" s="800"/>
      <c r="AI242" s="800"/>
      <c r="AJ242" s="800"/>
      <c r="AK242" s="800"/>
      <c r="AL242" s="800"/>
      <c r="AM242" s="800"/>
      <c r="AN242" s="800"/>
      <c r="AO242" s="800"/>
      <c r="AP242" s="800"/>
      <c r="AQ242" s="800"/>
      <c r="AR242" s="800"/>
      <c r="AS242" s="800"/>
      <c r="AT242" s="800"/>
      <c r="AU242" s="800"/>
      <c r="AV242" s="800"/>
      <c r="AW242" s="800"/>
      <c r="AX242" s="800"/>
      <c r="AY242" s="800"/>
      <c r="AZ242" s="800"/>
      <c r="BA242" s="800"/>
      <c r="BB242" s="800"/>
      <c r="BC242" s="800"/>
      <c r="BD242" s="801"/>
      <c r="BE242" s="410"/>
      <c r="BI242" s="16"/>
    </row>
    <row r="243" spans="1:94" ht="19.5" hidden="1" customHeight="1" x14ac:dyDescent="0.25">
      <c r="A243" s="410"/>
      <c r="B243" s="799" t="s">
        <v>225</v>
      </c>
      <c r="C243" s="800"/>
      <c r="D243" s="800"/>
      <c r="E243" s="800"/>
      <c r="F243" s="800"/>
      <c r="G243" s="800"/>
      <c r="H243" s="800"/>
      <c r="I243" s="800"/>
      <c r="J243" s="800"/>
      <c r="K243" s="800"/>
      <c r="L243" s="800"/>
      <c r="M243" s="800"/>
      <c r="N243" s="800"/>
      <c r="O243" s="800"/>
      <c r="P243" s="800"/>
      <c r="Q243" s="800"/>
      <c r="R243" s="800"/>
      <c r="S243" s="800"/>
      <c r="T243" s="800"/>
      <c r="U243" s="800"/>
      <c r="V243" s="800"/>
      <c r="W243" s="800"/>
      <c r="X243" s="800"/>
      <c r="Y243" s="800"/>
      <c r="Z243" s="800"/>
      <c r="AA243" s="800"/>
      <c r="AB243" s="801"/>
      <c r="AC243" s="799"/>
      <c r="AD243" s="800"/>
      <c r="AE243" s="800"/>
      <c r="AF243" s="800"/>
      <c r="AG243" s="800"/>
      <c r="AH243" s="800"/>
      <c r="AI243" s="800"/>
      <c r="AJ243" s="800"/>
      <c r="AK243" s="800"/>
      <c r="AL243" s="800"/>
      <c r="AM243" s="800"/>
      <c r="AN243" s="800"/>
      <c r="AO243" s="800"/>
      <c r="AP243" s="800"/>
      <c r="AQ243" s="800"/>
      <c r="AR243" s="800"/>
      <c r="AS243" s="800"/>
      <c r="AT243" s="800"/>
      <c r="AU243" s="800"/>
      <c r="AV243" s="800"/>
      <c r="AW243" s="800"/>
      <c r="AX243" s="800"/>
      <c r="AY243" s="800"/>
      <c r="AZ243" s="800"/>
      <c r="BA243" s="800"/>
      <c r="BB243" s="800"/>
      <c r="BC243" s="800"/>
      <c r="BD243" s="801"/>
      <c r="BE243" s="410"/>
      <c r="BI243" s="16"/>
    </row>
    <row r="244" spans="1:94" ht="19.5" customHeight="1" x14ac:dyDescent="0.25">
      <c r="A244" s="410"/>
      <c r="B244" s="799" t="s">
        <v>28</v>
      </c>
      <c r="C244" s="800"/>
      <c r="D244" s="800"/>
      <c r="E244" s="800"/>
      <c r="F244" s="800"/>
      <c r="G244" s="800"/>
      <c r="H244" s="800"/>
      <c r="I244" s="800"/>
      <c r="J244" s="800"/>
      <c r="K244" s="800"/>
      <c r="L244" s="800"/>
      <c r="M244" s="800"/>
      <c r="N244" s="800"/>
      <c r="O244" s="800"/>
      <c r="P244" s="800"/>
      <c r="Q244" s="800"/>
      <c r="R244" s="800"/>
      <c r="S244" s="800"/>
      <c r="T244" s="800"/>
      <c r="U244" s="800"/>
      <c r="V244" s="800"/>
      <c r="W244" s="800"/>
      <c r="X244" s="800"/>
      <c r="Y244" s="800"/>
      <c r="Z244" s="800"/>
      <c r="AA244" s="800"/>
      <c r="AB244" s="801"/>
      <c r="AC244" s="799"/>
      <c r="AD244" s="800"/>
      <c r="AE244" s="800"/>
      <c r="AF244" s="800"/>
      <c r="AG244" s="800"/>
      <c r="AH244" s="800"/>
      <c r="AI244" s="800"/>
      <c r="AJ244" s="800"/>
      <c r="AK244" s="800"/>
      <c r="AL244" s="800"/>
      <c r="AM244" s="800"/>
      <c r="AN244" s="800"/>
      <c r="AO244" s="800"/>
      <c r="AP244" s="800"/>
      <c r="AQ244" s="800"/>
      <c r="AR244" s="800"/>
      <c r="AS244" s="800"/>
      <c r="AT244" s="800"/>
      <c r="AU244" s="800"/>
      <c r="AV244" s="800"/>
      <c r="AW244" s="800"/>
      <c r="AX244" s="800"/>
      <c r="AY244" s="800"/>
      <c r="AZ244" s="800"/>
      <c r="BA244" s="800"/>
      <c r="BB244" s="800"/>
      <c r="BC244" s="800"/>
      <c r="BD244" s="801"/>
      <c r="BE244" s="410"/>
      <c r="BI244" s="16"/>
    </row>
    <row r="245" spans="1:94" ht="19.5" customHeight="1" x14ac:dyDescent="0.25">
      <c r="A245" s="410"/>
      <c r="B245" s="799" t="s">
        <v>29</v>
      </c>
      <c r="C245" s="800"/>
      <c r="D245" s="800"/>
      <c r="E245" s="800"/>
      <c r="F245" s="800"/>
      <c r="G245" s="800"/>
      <c r="H245" s="800"/>
      <c r="I245" s="800"/>
      <c r="J245" s="800"/>
      <c r="K245" s="800"/>
      <c r="L245" s="800"/>
      <c r="M245" s="800"/>
      <c r="N245" s="800"/>
      <c r="O245" s="800"/>
      <c r="P245" s="800"/>
      <c r="Q245" s="800"/>
      <c r="R245" s="800"/>
      <c r="S245" s="800"/>
      <c r="T245" s="800"/>
      <c r="U245" s="800"/>
      <c r="V245" s="800"/>
      <c r="W245" s="800"/>
      <c r="X245" s="800"/>
      <c r="Y245" s="800"/>
      <c r="Z245" s="800"/>
      <c r="AA245" s="800"/>
      <c r="AB245" s="801"/>
      <c r="AC245" s="799"/>
      <c r="AD245" s="800"/>
      <c r="AE245" s="800"/>
      <c r="AF245" s="800"/>
      <c r="AG245" s="800"/>
      <c r="AH245" s="800"/>
      <c r="AI245" s="800"/>
      <c r="AJ245" s="800"/>
      <c r="AK245" s="800"/>
      <c r="AL245" s="800"/>
      <c r="AM245" s="800"/>
      <c r="AN245" s="800"/>
      <c r="AO245" s="800"/>
      <c r="AP245" s="800"/>
      <c r="AQ245" s="800"/>
      <c r="AR245" s="800"/>
      <c r="AS245" s="800"/>
      <c r="AT245" s="800"/>
      <c r="AU245" s="800"/>
      <c r="AV245" s="800"/>
      <c r="AW245" s="800"/>
      <c r="AX245" s="800"/>
      <c r="AY245" s="800"/>
      <c r="AZ245" s="800"/>
      <c r="BA245" s="800"/>
      <c r="BB245" s="800"/>
      <c r="BC245" s="800"/>
      <c r="BD245" s="801"/>
      <c r="BE245" s="410"/>
      <c r="BI245" s="16"/>
    </row>
    <row r="246" spans="1:94" ht="19.5" customHeight="1" x14ac:dyDescent="0.25">
      <c r="A246" s="410"/>
      <c r="B246" s="799" t="s">
        <v>30</v>
      </c>
      <c r="C246" s="800"/>
      <c r="D246" s="800"/>
      <c r="E246" s="800"/>
      <c r="F246" s="800"/>
      <c r="G246" s="800"/>
      <c r="H246" s="800"/>
      <c r="I246" s="800"/>
      <c r="J246" s="800"/>
      <c r="K246" s="800"/>
      <c r="L246" s="800"/>
      <c r="M246" s="800"/>
      <c r="N246" s="800"/>
      <c r="O246" s="800"/>
      <c r="P246" s="800"/>
      <c r="Q246" s="800"/>
      <c r="R246" s="800"/>
      <c r="S246" s="800"/>
      <c r="T246" s="800"/>
      <c r="U246" s="800"/>
      <c r="V246" s="800"/>
      <c r="W246" s="800"/>
      <c r="X246" s="800"/>
      <c r="Y246" s="800"/>
      <c r="Z246" s="800"/>
      <c r="AA246" s="800"/>
      <c r="AB246" s="801"/>
      <c r="AC246" s="799"/>
      <c r="AD246" s="800"/>
      <c r="AE246" s="800"/>
      <c r="AF246" s="800"/>
      <c r="AG246" s="800"/>
      <c r="AH246" s="800"/>
      <c r="AI246" s="800"/>
      <c r="AJ246" s="800"/>
      <c r="AK246" s="800"/>
      <c r="AL246" s="800"/>
      <c r="AM246" s="800"/>
      <c r="AN246" s="800"/>
      <c r="AO246" s="800"/>
      <c r="AP246" s="800"/>
      <c r="AQ246" s="800"/>
      <c r="AR246" s="800"/>
      <c r="AS246" s="800"/>
      <c r="AT246" s="800"/>
      <c r="AU246" s="800"/>
      <c r="AV246" s="800"/>
      <c r="AW246" s="800"/>
      <c r="AX246" s="800"/>
      <c r="AY246" s="800"/>
      <c r="AZ246" s="800"/>
      <c r="BA246" s="800"/>
      <c r="BB246" s="800"/>
      <c r="BC246" s="800"/>
      <c r="BD246" s="801"/>
      <c r="BE246" s="410"/>
      <c r="BI246" s="16"/>
    </row>
    <row r="247" spans="1:94" ht="19.5" customHeight="1" x14ac:dyDescent="0.25">
      <c r="A247" s="410"/>
      <c r="B247" s="799" t="s">
        <v>226</v>
      </c>
      <c r="C247" s="800"/>
      <c r="D247" s="800"/>
      <c r="E247" s="800"/>
      <c r="F247" s="800"/>
      <c r="G247" s="800"/>
      <c r="H247" s="800"/>
      <c r="I247" s="800"/>
      <c r="J247" s="800"/>
      <c r="K247" s="800"/>
      <c r="L247" s="800"/>
      <c r="M247" s="800"/>
      <c r="N247" s="800"/>
      <c r="O247" s="800"/>
      <c r="P247" s="800"/>
      <c r="Q247" s="800"/>
      <c r="R247" s="800"/>
      <c r="S247" s="800"/>
      <c r="T247" s="800"/>
      <c r="U247" s="800"/>
      <c r="V247" s="800"/>
      <c r="W247" s="800"/>
      <c r="X247" s="800"/>
      <c r="Y247" s="800"/>
      <c r="Z247" s="800"/>
      <c r="AA247" s="800"/>
      <c r="AB247" s="801"/>
      <c r="AC247" s="799"/>
      <c r="AD247" s="800"/>
      <c r="AE247" s="800"/>
      <c r="AF247" s="800"/>
      <c r="AG247" s="800"/>
      <c r="AH247" s="800"/>
      <c r="AI247" s="800"/>
      <c r="AJ247" s="800"/>
      <c r="AK247" s="800"/>
      <c r="AL247" s="800"/>
      <c r="AM247" s="800"/>
      <c r="AN247" s="800"/>
      <c r="AO247" s="800"/>
      <c r="AP247" s="800"/>
      <c r="AQ247" s="800"/>
      <c r="AR247" s="800"/>
      <c r="AS247" s="800"/>
      <c r="AT247" s="800"/>
      <c r="AU247" s="800"/>
      <c r="AV247" s="800"/>
      <c r="AW247" s="800"/>
      <c r="AX247" s="800"/>
      <c r="AY247" s="800"/>
      <c r="AZ247" s="800"/>
      <c r="BA247" s="800"/>
      <c r="BB247" s="800"/>
      <c r="BC247" s="800"/>
      <c r="BD247" s="801"/>
      <c r="BE247" s="410"/>
      <c r="BI247" s="16"/>
    </row>
    <row r="248" spans="1:94" ht="6" customHeight="1" x14ac:dyDescent="0.25">
      <c r="A248" s="410"/>
      <c r="BE248" s="410"/>
      <c r="BI248" s="16"/>
    </row>
  </sheetData>
  <protectedRanges>
    <protectedRange sqref="S171:BD172 AK181:BD183 AK39:BD41" name="STR7"/>
    <protectedRange sqref="B86:BD88 N83:BD85 B95:BB99 N19:BD20 N24:BD25 N27:BD28 B32:BD32" name="STR4"/>
    <protectedRange sqref="AC48:AC51 B47:T51 W47:X51 U48:V51 AQ51 Y48:AA51 U47 Z47:AA47 AB47:AB51 AC63:AC66 AQ66 AB62:AB66 B52:AG56 AP52:AT56 B67:AG71 AP67:AT71 B62:T66 W62:X66 U63:V66 Y63:AA66 U62 Z62:AA62 AS51 AS66 AP47:AP51 AJ47:AM56 BB47:BD56 AV47:AV56 AR47:AR51 AT47:AT51 AD47:AG51 AP62:AP66 AJ62:AM71 BB62:BD71 AV62:AV71 AR62:AR66 AT62:AT66 AD62:AG66" name="STR3_3"/>
    <protectedRange sqref="U237" name="STR8_4"/>
    <protectedRange sqref="S233:BD235 S241:T247 AL241:BD247" name="STR5_4"/>
    <protectedRange sqref="C158:BC164 S175:BD179 AM154 S168:BD168" name="STR7_1"/>
    <protectedRange sqref="U109:BD109 S110:BD114 S103:BD108 S116:BD118" name="STR5_3_3"/>
    <protectedRange sqref="S109:T109" name="STR5_1_2_3"/>
    <protectedRange sqref="C136:BC142 C145:BC151 B122:BD127" name="STR6_4_3"/>
    <protectedRange sqref="R34 R36" name="STR2"/>
  </protectedRanges>
  <mergeCells count="432">
    <mergeCell ref="B239:BD239"/>
    <mergeCell ref="A240:A248"/>
    <mergeCell ref="B240:BD240"/>
    <mergeCell ref="BE240:BE248"/>
    <mergeCell ref="B241:AB241"/>
    <mergeCell ref="AC241:BD241"/>
    <mergeCell ref="B242:AB242"/>
    <mergeCell ref="AC242:BD242"/>
    <mergeCell ref="B243:AB243"/>
    <mergeCell ref="AC243:BD243"/>
    <mergeCell ref="B247:AB247"/>
    <mergeCell ref="AC247:BD247"/>
    <mergeCell ref="B244:AB244"/>
    <mergeCell ref="AC244:BD244"/>
    <mergeCell ref="B245:AB245"/>
    <mergeCell ref="AC245:BD245"/>
    <mergeCell ref="B246:AB246"/>
    <mergeCell ref="AC246:BD246"/>
    <mergeCell ref="B235:T235"/>
    <mergeCell ref="U235:BD235"/>
    <mergeCell ref="B236:BD236"/>
    <mergeCell ref="B237:T237"/>
    <mergeCell ref="U237:BD237"/>
    <mergeCell ref="B238:T238"/>
    <mergeCell ref="U238:BD238"/>
    <mergeCell ref="B230:D230"/>
    <mergeCell ref="E230:BD230"/>
    <mergeCell ref="B232:BD232"/>
    <mergeCell ref="B233:T233"/>
    <mergeCell ref="U233:BD233"/>
    <mergeCell ref="B234:T234"/>
    <mergeCell ref="U234:BD234"/>
    <mergeCell ref="B227:D227"/>
    <mergeCell ref="E227:AW227"/>
    <mergeCell ref="AX227:BD227"/>
    <mergeCell ref="B228:D228"/>
    <mergeCell ref="E228:BD228"/>
    <mergeCell ref="B229:D229"/>
    <mergeCell ref="E229:BD229"/>
    <mergeCell ref="B225:D225"/>
    <mergeCell ref="E225:AW225"/>
    <mergeCell ref="AX225:BD225"/>
    <mergeCell ref="B226:D226"/>
    <mergeCell ref="E226:AW226"/>
    <mergeCell ref="AX226:BD226"/>
    <mergeCell ref="F222:AW222"/>
    <mergeCell ref="AX222:BD222"/>
    <mergeCell ref="F223:AW223"/>
    <mergeCell ref="AX223:BD223"/>
    <mergeCell ref="B224:D224"/>
    <mergeCell ref="E224:AW224"/>
    <mergeCell ref="AX224:BD224"/>
    <mergeCell ref="B218:D218"/>
    <mergeCell ref="E218:AW218"/>
    <mergeCell ref="AX218:BD218"/>
    <mergeCell ref="B219:D223"/>
    <mergeCell ref="E219:AW219"/>
    <mergeCell ref="AX219:BD219"/>
    <mergeCell ref="F220:AW220"/>
    <mergeCell ref="AX220:BD220"/>
    <mergeCell ref="F221:AW221"/>
    <mergeCell ref="AX221:BD221"/>
    <mergeCell ref="B213:BD213"/>
    <mergeCell ref="B214:BD214"/>
    <mergeCell ref="B215:BE215"/>
    <mergeCell ref="B217:D217"/>
    <mergeCell ref="E217:AW217"/>
    <mergeCell ref="AX217:BD217"/>
    <mergeCell ref="B207:BD207"/>
    <mergeCell ref="B208:BD208"/>
    <mergeCell ref="B209:BD209"/>
    <mergeCell ref="B210:BD210"/>
    <mergeCell ref="B211:BD211"/>
    <mergeCell ref="B212:BD212"/>
    <mergeCell ref="B199:BD199"/>
    <mergeCell ref="B200:BD200"/>
    <mergeCell ref="B201:BD201"/>
    <mergeCell ref="B202:BD202"/>
    <mergeCell ref="B203:BD203"/>
    <mergeCell ref="B206:BD206"/>
    <mergeCell ref="B193:BD193"/>
    <mergeCell ref="B194:BD194"/>
    <mergeCell ref="B195:BD195"/>
    <mergeCell ref="B196:BD196"/>
    <mergeCell ref="B197:BD197"/>
    <mergeCell ref="B198:BD198"/>
    <mergeCell ref="B187:BD187"/>
    <mergeCell ref="B188:BD188"/>
    <mergeCell ref="B189:BD189"/>
    <mergeCell ref="B190:BD190"/>
    <mergeCell ref="B191:BD191"/>
    <mergeCell ref="B192:BD192"/>
    <mergeCell ref="B181:AV181"/>
    <mergeCell ref="AW181:BD181"/>
    <mergeCell ref="B182:AV182"/>
    <mergeCell ref="AW182:BD182"/>
    <mergeCell ref="B183:AV183"/>
    <mergeCell ref="AW183:BD183"/>
    <mergeCell ref="B177:T177"/>
    <mergeCell ref="U177:BD177"/>
    <mergeCell ref="B178:T178"/>
    <mergeCell ref="U178:BD178"/>
    <mergeCell ref="B179:T179"/>
    <mergeCell ref="U179:BD179"/>
    <mergeCell ref="B172:T172"/>
    <mergeCell ref="U172:BD172"/>
    <mergeCell ref="B174:BD174"/>
    <mergeCell ref="B175:T175"/>
    <mergeCell ref="U175:BD175"/>
    <mergeCell ref="B176:T176"/>
    <mergeCell ref="U176:BD176"/>
    <mergeCell ref="B167:BD167"/>
    <mergeCell ref="B168:T168"/>
    <mergeCell ref="U168:BD168"/>
    <mergeCell ref="B170:BD170"/>
    <mergeCell ref="B171:T171"/>
    <mergeCell ref="U171:BD171"/>
    <mergeCell ref="C164:K164"/>
    <mergeCell ref="L164:AA164"/>
    <mergeCell ref="AB164:AH164"/>
    <mergeCell ref="AI164:AO164"/>
    <mergeCell ref="AP164:AV164"/>
    <mergeCell ref="AW164:BC164"/>
    <mergeCell ref="C163:K163"/>
    <mergeCell ref="L163:AA163"/>
    <mergeCell ref="AB163:AH163"/>
    <mergeCell ref="AI163:AO163"/>
    <mergeCell ref="AP163:AV163"/>
    <mergeCell ref="AW163:BC163"/>
    <mergeCell ref="C162:K162"/>
    <mergeCell ref="L162:AA162"/>
    <mergeCell ref="AB162:AH162"/>
    <mergeCell ref="AI162:AO162"/>
    <mergeCell ref="AP162:AV162"/>
    <mergeCell ref="AW162:BC162"/>
    <mergeCell ref="AB161:AH161"/>
    <mergeCell ref="AI161:AO161"/>
    <mergeCell ref="AP161:AV161"/>
    <mergeCell ref="AW161:BC161"/>
    <mergeCell ref="C160:K160"/>
    <mergeCell ref="L160:AA160"/>
    <mergeCell ref="AB160:AH160"/>
    <mergeCell ref="AI160:AO160"/>
    <mergeCell ref="AP160:AV160"/>
    <mergeCell ref="AW160:BC160"/>
    <mergeCell ref="B155:BD155"/>
    <mergeCell ref="B156:B165"/>
    <mergeCell ref="C156:BC156"/>
    <mergeCell ref="BD156:BD165"/>
    <mergeCell ref="C157:K157"/>
    <mergeCell ref="L157:AA157"/>
    <mergeCell ref="AB157:AH157"/>
    <mergeCell ref="AI157:AO157"/>
    <mergeCell ref="AP157:AV157"/>
    <mergeCell ref="AW157:BC157"/>
    <mergeCell ref="C159:K159"/>
    <mergeCell ref="L159:AA159"/>
    <mergeCell ref="AB159:AH159"/>
    <mergeCell ref="AI159:AO159"/>
    <mergeCell ref="AP159:AV159"/>
    <mergeCell ref="AW159:BC159"/>
    <mergeCell ref="C158:K158"/>
    <mergeCell ref="L158:AA158"/>
    <mergeCell ref="AB158:AH158"/>
    <mergeCell ref="AI158:AO158"/>
    <mergeCell ref="AP158:AV158"/>
    <mergeCell ref="AW158:BC158"/>
    <mergeCell ref="C161:K161"/>
    <mergeCell ref="L161:AA161"/>
    <mergeCell ref="B149:BD149"/>
    <mergeCell ref="B150:BD150"/>
    <mergeCell ref="B151:BD151"/>
    <mergeCell ref="B152:BD152"/>
    <mergeCell ref="B153:BD153"/>
    <mergeCell ref="C154:AL154"/>
    <mergeCell ref="AM154:BC154"/>
    <mergeCell ref="B143:BD143"/>
    <mergeCell ref="B144:BD144"/>
    <mergeCell ref="B145:BD145"/>
    <mergeCell ref="B146:BD146"/>
    <mergeCell ref="B147:BD147"/>
    <mergeCell ref="B148:BD148"/>
    <mergeCell ref="B137:BD137"/>
    <mergeCell ref="B138:BD138"/>
    <mergeCell ref="B139:BD139"/>
    <mergeCell ref="B140:BD140"/>
    <mergeCell ref="B141:BD141"/>
    <mergeCell ref="B142:BD142"/>
    <mergeCell ref="B128:BD128"/>
    <mergeCell ref="I131:N131"/>
    <mergeCell ref="C133:BC133"/>
    <mergeCell ref="B134:BD134"/>
    <mergeCell ref="B135:BD135"/>
    <mergeCell ref="B136:BD136"/>
    <mergeCell ref="B126:G126"/>
    <mergeCell ref="H126:V126"/>
    <mergeCell ref="W126:AP126"/>
    <mergeCell ref="AQ126:BD126"/>
    <mergeCell ref="B127:G127"/>
    <mergeCell ref="H127:V127"/>
    <mergeCell ref="W127:AP127"/>
    <mergeCell ref="AQ127:BD127"/>
    <mergeCell ref="B124:G124"/>
    <mergeCell ref="H124:V124"/>
    <mergeCell ref="W124:AP124"/>
    <mergeCell ref="AQ124:BD124"/>
    <mergeCell ref="B125:G125"/>
    <mergeCell ref="H125:V125"/>
    <mergeCell ref="W125:AP125"/>
    <mergeCell ref="AQ125:BD125"/>
    <mergeCell ref="B122:G122"/>
    <mergeCell ref="H122:V122"/>
    <mergeCell ref="W122:AP122"/>
    <mergeCell ref="AQ122:BD122"/>
    <mergeCell ref="B123:G123"/>
    <mergeCell ref="H123:V123"/>
    <mergeCell ref="W123:AP123"/>
    <mergeCell ref="AQ123:BD123"/>
    <mergeCell ref="B117:T117"/>
    <mergeCell ref="U117:BD117"/>
    <mergeCell ref="B118:T118"/>
    <mergeCell ref="U118:BD118"/>
    <mergeCell ref="B120:BD120"/>
    <mergeCell ref="B121:G121"/>
    <mergeCell ref="H121:V121"/>
    <mergeCell ref="W121:AP121"/>
    <mergeCell ref="AQ121:BD121"/>
    <mergeCell ref="B113:T113"/>
    <mergeCell ref="U113:BD113"/>
    <mergeCell ref="B114:T114"/>
    <mergeCell ref="U114:BD114"/>
    <mergeCell ref="B115:BD115"/>
    <mergeCell ref="B116:BD116"/>
    <mergeCell ref="B110:T110"/>
    <mergeCell ref="U110:BD110"/>
    <mergeCell ref="B111:T111"/>
    <mergeCell ref="U111:BD111"/>
    <mergeCell ref="B112:T112"/>
    <mergeCell ref="U112:BD112"/>
    <mergeCell ref="B107:T107"/>
    <mergeCell ref="U107:BD107"/>
    <mergeCell ref="B108:T108"/>
    <mergeCell ref="U108:BD108"/>
    <mergeCell ref="B109:T109"/>
    <mergeCell ref="U109:BD109"/>
    <mergeCell ref="B104:T104"/>
    <mergeCell ref="U104:BD104"/>
    <mergeCell ref="B105:T105"/>
    <mergeCell ref="U105:BD105"/>
    <mergeCell ref="B106:T106"/>
    <mergeCell ref="U106:BD106"/>
    <mergeCell ref="B96:BD96"/>
    <mergeCell ref="B97:BD97"/>
    <mergeCell ref="B98:BD98"/>
    <mergeCell ref="B99:BD99"/>
    <mergeCell ref="B103:T103"/>
    <mergeCell ref="U103:BD103"/>
    <mergeCell ref="B88:AB88"/>
    <mergeCell ref="AC88:AP88"/>
    <mergeCell ref="AQ88:BD88"/>
    <mergeCell ref="B91:BD91"/>
    <mergeCell ref="B94:BD94"/>
    <mergeCell ref="B95:BD95"/>
    <mergeCell ref="B86:AB86"/>
    <mergeCell ref="AC86:AP86"/>
    <mergeCell ref="AQ86:BD86"/>
    <mergeCell ref="B87:AB87"/>
    <mergeCell ref="AC87:AP87"/>
    <mergeCell ref="AQ87:BD87"/>
    <mergeCell ref="B83:BD83"/>
    <mergeCell ref="BK83:CS85"/>
    <mergeCell ref="B84:X84"/>
    <mergeCell ref="Y84:BD84"/>
    <mergeCell ref="B85:X85"/>
    <mergeCell ref="Y85:BD85"/>
    <mergeCell ref="B81:AF81"/>
    <mergeCell ref="AG81:AR81"/>
    <mergeCell ref="AS81:BD81"/>
    <mergeCell ref="B82:AF82"/>
    <mergeCell ref="AG82:AR82"/>
    <mergeCell ref="AS82:BD82"/>
    <mergeCell ref="B79:AF79"/>
    <mergeCell ref="AG79:AR79"/>
    <mergeCell ref="AS79:BD79"/>
    <mergeCell ref="BM79:CV79"/>
    <mergeCell ref="B80:AF80"/>
    <mergeCell ref="AG80:AR80"/>
    <mergeCell ref="AS80:BD80"/>
    <mergeCell ref="V74:AF74"/>
    <mergeCell ref="AG74:BD74"/>
    <mergeCell ref="B75:BD75"/>
    <mergeCell ref="B77:BD77"/>
    <mergeCell ref="B78:AF78"/>
    <mergeCell ref="AG78:AR78"/>
    <mergeCell ref="AS78:BD78"/>
    <mergeCell ref="B71:Z71"/>
    <mergeCell ref="AA71:AF71"/>
    <mergeCell ref="AG71:AR71"/>
    <mergeCell ref="AS71:BD71"/>
    <mergeCell ref="X72:AF72"/>
    <mergeCell ref="AG72:BD72"/>
    <mergeCell ref="B69:Z69"/>
    <mergeCell ref="AA69:AF69"/>
    <mergeCell ref="AG69:AR69"/>
    <mergeCell ref="AS69:BD69"/>
    <mergeCell ref="B70:Z70"/>
    <mergeCell ref="AA70:AF70"/>
    <mergeCell ref="AG70:AR70"/>
    <mergeCell ref="AS70:BD70"/>
    <mergeCell ref="B67:Z67"/>
    <mergeCell ref="AA67:AF67"/>
    <mergeCell ref="AG67:AR67"/>
    <mergeCell ref="AS67:BD67"/>
    <mergeCell ref="B68:Z68"/>
    <mergeCell ref="AA68:AF68"/>
    <mergeCell ref="AG68:AR68"/>
    <mergeCell ref="AS68:BD68"/>
    <mergeCell ref="B65:Z65"/>
    <mergeCell ref="AA65:AF65"/>
    <mergeCell ref="AG65:BD65"/>
    <mergeCell ref="B66:Z66"/>
    <mergeCell ref="AA66:AF66"/>
    <mergeCell ref="AG66:AR66"/>
    <mergeCell ref="AS66:BD66"/>
    <mergeCell ref="B63:Z63"/>
    <mergeCell ref="AA63:AF63"/>
    <mergeCell ref="AG63:BD63"/>
    <mergeCell ref="B64:Z64"/>
    <mergeCell ref="AA64:AF64"/>
    <mergeCell ref="AG64:BD64"/>
    <mergeCell ref="B59:BD59"/>
    <mergeCell ref="B60:Z61"/>
    <mergeCell ref="AA60:AF61"/>
    <mergeCell ref="AG60:BD61"/>
    <mergeCell ref="B62:Z62"/>
    <mergeCell ref="AA62:AF62"/>
    <mergeCell ref="AG62:BD62"/>
    <mergeCell ref="B56:Z56"/>
    <mergeCell ref="AA56:AF56"/>
    <mergeCell ref="AG56:AR56"/>
    <mergeCell ref="AS56:BD56"/>
    <mergeCell ref="W57:AF57"/>
    <mergeCell ref="AG57:BD57"/>
    <mergeCell ref="B54:Z54"/>
    <mergeCell ref="AA54:AF54"/>
    <mergeCell ref="AG54:AR54"/>
    <mergeCell ref="AS54:BD54"/>
    <mergeCell ref="B55:Z55"/>
    <mergeCell ref="AA55:AF55"/>
    <mergeCell ref="AG55:AR55"/>
    <mergeCell ref="AS55:BD55"/>
    <mergeCell ref="B52:Z52"/>
    <mergeCell ref="AA52:AF52"/>
    <mergeCell ref="AG52:AR52"/>
    <mergeCell ref="AS52:BD52"/>
    <mergeCell ref="B53:Z53"/>
    <mergeCell ref="AA53:AF53"/>
    <mergeCell ref="AG53:AR53"/>
    <mergeCell ref="AS53:BD53"/>
    <mergeCell ref="B50:Z50"/>
    <mergeCell ref="AA50:AF50"/>
    <mergeCell ref="AG50:BD50"/>
    <mergeCell ref="B51:Z51"/>
    <mergeCell ref="AA51:AF51"/>
    <mergeCell ref="AG51:AR51"/>
    <mergeCell ref="AS51:BD51"/>
    <mergeCell ref="B48:Z48"/>
    <mergeCell ref="AA48:AF48"/>
    <mergeCell ref="AG48:BD48"/>
    <mergeCell ref="B49:Z49"/>
    <mergeCell ref="AA49:AF49"/>
    <mergeCell ref="AG49:BD49"/>
    <mergeCell ref="B43:BD43"/>
    <mergeCell ref="B44:BD44"/>
    <mergeCell ref="B45:Z46"/>
    <mergeCell ref="AA45:AF46"/>
    <mergeCell ref="AG45:BD46"/>
    <mergeCell ref="B47:Z47"/>
    <mergeCell ref="AA47:AF47"/>
    <mergeCell ref="AG47:BD47"/>
    <mergeCell ref="B39:AV39"/>
    <mergeCell ref="AW39:BD39"/>
    <mergeCell ref="B40:AV40"/>
    <mergeCell ref="AW40:BD40"/>
    <mergeCell ref="B41:AV41"/>
    <mergeCell ref="AW41:BD41"/>
    <mergeCell ref="B32:AB32"/>
    <mergeCell ref="AC32:AP32"/>
    <mergeCell ref="AQ32:BD32"/>
    <mergeCell ref="B34:BD34"/>
    <mergeCell ref="B36:BD36"/>
    <mergeCell ref="B37:BD37"/>
    <mergeCell ref="B27:X27"/>
    <mergeCell ref="Y27:BD27"/>
    <mergeCell ref="B28:X28"/>
    <mergeCell ref="Y28:BD28"/>
    <mergeCell ref="B30:BD30"/>
    <mergeCell ref="B31:AB31"/>
    <mergeCell ref="AC31:AP31"/>
    <mergeCell ref="AQ31:BD31"/>
    <mergeCell ref="B22:BD22"/>
    <mergeCell ref="B23:BD23"/>
    <mergeCell ref="B24:X24"/>
    <mergeCell ref="Y24:BD24"/>
    <mergeCell ref="B25:X25"/>
    <mergeCell ref="Y25:BD25"/>
    <mergeCell ref="B15:BD15"/>
    <mergeCell ref="B17:BD17"/>
    <mergeCell ref="B18:BD18"/>
    <mergeCell ref="B19:X19"/>
    <mergeCell ref="Y19:BD19"/>
    <mergeCell ref="B20:X20"/>
    <mergeCell ref="Y20:BD20"/>
    <mergeCell ref="B12:N12"/>
    <mergeCell ref="O12:BD12"/>
    <mergeCell ref="B13:N13"/>
    <mergeCell ref="O13:BD13"/>
    <mergeCell ref="B14:N14"/>
    <mergeCell ref="O14:BD14"/>
    <mergeCell ref="B9:N9"/>
    <mergeCell ref="O9:BD9"/>
    <mergeCell ref="B10:N10"/>
    <mergeCell ref="O10:BD10"/>
    <mergeCell ref="B11:N11"/>
    <mergeCell ref="O11:BD11"/>
    <mergeCell ref="M1:BE1"/>
    <mergeCell ref="M2:BE2"/>
    <mergeCell ref="A3:BE3"/>
    <mergeCell ref="A4:BE4"/>
    <mergeCell ref="A5:BE5"/>
    <mergeCell ref="B8:N8"/>
    <mergeCell ref="O8:BD8"/>
  </mergeCells>
  <conditionalFormatting sqref="B129">
    <cfRule type="expression" dxfId="125" priority="38" stopIfTrue="1">
      <formula>$U$103="Vyberte"</formula>
    </cfRule>
  </conditionalFormatting>
  <conditionalFormatting sqref="B173">
    <cfRule type="expression" dxfId="124" priority="41" stopIfTrue="1">
      <formula>$U$103="podnikající fyzická osoba"</formula>
    </cfRule>
  </conditionalFormatting>
  <conditionalFormatting sqref="B228:B230">
    <cfRule type="expression" dxfId="123" priority="18" stopIfTrue="1">
      <formula>$U$103="podnikající fyzická osoba"</formula>
    </cfRule>
  </conditionalFormatting>
  <conditionalFormatting sqref="B40:AV40">
    <cfRule type="expression" dxfId="122" priority="73" stopIfTrue="1">
      <formula>AND(AW39="NE",AW40="ANO")</formula>
    </cfRule>
  </conditionalFormatting>
  <conditionalFormatting sqref="B41:AV41">
    <cfRule type="expression" dxfId="121" priority="71" stopIfTrue="1">
      <formula>AND(AW39="NE",AW41="ANO")</formula>
    </cfRule>
  </conditionalFormatting>
  <conditionalFormatting sqref="B36:BD36">
    <cfRule type="containsText" dxfId="120" priority="5" stopIfTrue="1" operator="containsText" text="Vygeneruje se">
      <formula>NOT(ISERROR(SEARCH("Vygeneruje se",B36)))</formula>
    </cfRule>
  </conditionalFormatting>
  <conditionalFormatting sqref="B40:BD40">
    <cfRule type="expression" dxfId="119" priority="75" stopIfTrue="1">
      <formula>$AW$39="NE"</formula>
    </cfRule>
  </conditionalFormatting>
  <conditionalFormatting sqref="B41:BD41">
    <cfRule type="expression" dxfId="118" priority="74" stopIfTrue="1">
      <formula>$AW$39="NE"</formula>
    </cfRule>
  </conditionalFormatting>
  <conditionalFormatting sqref="B109:BD118">
    <cfRule type="expression" dxfId="117" priority="49" stopIfTrue="1">
      <formula>$U$103="Vyberte"</formula>
    </cfRule>
  </conditionalFormatting>
  <conditionalFormatting sqref="B112:BD112">
    <cfRule type="expression" dxfId="116" priority="48" stopIfTrue="1">
      <formula>$U$103="podnikající fyzická osoba"</formula>
    </cfRule>
  </conditionalFormatting>
  <conditionalFormatting sqref="B113:BD114">
    <cfRule type="expression" dxfId="115" priority="46" stopIfTrue="1">
      <formula>$U$103="podnikající fyzická osoba"</formula>
    </cfRule>
  </conditionalFormatting>
  <conditionalFormatting sqref="B115:BD115">
    <cfRule type="expression" dxfId="114" priority="45" stopIfTrue="1">
      <formula>$U$103="podnikající fyzická osoba"</formula>
    </cfRule>
  </conditionalFormatting>
  <conditionalFormatting sqref="B120:BD127">
    <cfRule type="expression" dxfId="113" priority="39" stopIfTrue="1">
      <formula>$U$103="Vyberte"</formula>
    </cfRule>
  </conditionalFormatting>
  <conditionalFormatting sqref="B120:BD135">
    <cfRule type="expression" dxfId="112" priority="43" stopIfTrue="1">
      <formula>$U$103="podnikající fyzická osoba"</formula>
    </cfRule>
  </conditionalFormatting>
  <conditionalFormatting sqref="B133:BD135">
    <cfRule type="expression" dxfId="111" priority="25" stopIfTrue="1">
      <formula>$U$103="podnikající fyzická osoba"</formula>
    </cfRule>
  </conditionalFormatting>
  <conditionalFormatting sqref="B134:BD134">
    <cfRule type="expression" dxfId="110" priority="29" stopIfTrue="1">
      <formula>$I$131="ANO"</formula>
    </cfRule>
  </conditionalFormatting>
  <conditionalFormatting sqref="B134:BD135">
    <cfRule type="expression" dxfId="109" priority="26" stopIfTrue="1">
      <formula>$U$103="Vyberte"</formula>
    </cfRule>
  </conditionalFormatting>
  <conditionalFormatting sqref="B135:BD135">
    <cfRule type="expression" dxfId="108" priority="28" stopIfTrue="1">
      <formula>$I$131="ANO"</formula>
    </cfRule>
  </conditionalFormatting>
  <conditionalFormatting sqref="B175:BD179">
    <cfRule type="expression" dxfId="107" priority="40" stopIfTrue="1">
      <formula>$U$103="podnikající fyzická osoba"</formula>
    </cfRule>
  </conditionalFormatting>
  <conditionalFormatting sqref="B182:BD183">
    <cfRule type="expression" dxfId="106" priority="76" stopIfTrue="1">
      <formula>$AW$181="Ne"</formula>
    </cfRule>
  </conditionalFormatting>
  <conditionalFormatting sqref="B204:BE215">
    <cfRule type="expression" dxfId="105" priority="1" stopIfTrue="1">
      <formula>$U$103="právnická osoba"</formula>
    </cfRule>
  </conditionalFormatting>
  <conditionalFormatting sqref="B216:BE216 E228:E230">
    <cfRule type="expression" dxfId="104" priority="23" stopIfTrue="1">
      <formula>$U$103="podnikající fyzická osoba"</formula>
    </cfRule>
  </conditionalFormatting>
  <conditionalFormatting sqref="C130">
    <cfRule type="expression" dxfId="103" priority="37" stopIfTrue="1">
      <formula>$U$103="Vyberte"</formula>
    </cfRule>
  </conditionalFormatting>
  <conditionalFormatting sqref="C131">
    <cfRule type="expression" dxfId="102" priority="36" stopIfTrue="1">
      <formula>$U$103="vyberte"</formula>
    </cfRule>
  </conditionalFormatting>
  <conditionalFormatting sqref="C133:BC133">
    <cfRule type="expression" dxfId="101" priority="30" stopIfTrue="1">
      <formula>$I$131="ANO"</formula>
    </cfRule>
    <cfRule type="expression" dxfId="100" priority="27" stopIfTrue="1">
      <formula>$U$103="Vyberte"</formula>
    </cfRule>
  </conditionalFormatting>
  <conditionalFormatting sqref="C156:BC164">
    <cfRule type="expression" dxfId="99" priority="24" stopIfTrue="1">
      <formula>$AM$154="Ne"</formula>
    </cfRule>
  </conditionalFormatting>
  <conditionalFormatting sqref="I131:N131">
    <cfRule type="expression" dxfId="98" priority="35" stopIfTrue="1">
      <formula>$U$103="vyberte"</formula>
    </cfRule>
  </conditionalFormatting>
  <conditionalFormatting sqref="O8:BD8">
    <cfRule type="containsText" dxfId="97" priority="66" stopIfTrue="1" operator="containsText" text="Toto pole">
      <formula>NOT(ISERROR(SEARCH("Toto pole",O8)))</formula>
    </cfRule>
  </conditionalFormatting>
  <conditionalFormatting sqref="O9:BD9">
    <cfRule type="containsText" dxfId="96" priority="69" stopIfTrue="1" operator="containsText" text="Vygeneruje se automaticky">
      <formula>NOT(ISERROR(SEARCH("Vygeneruje se automaticky",O9)))</formula>
    </cfRule>
  </conditionalFormatting>
  <conditionalFormatting sqref="O10:BD10">
    <cfRule type="containsText" dxfId="95" priority="65" stopIfTrue="1" operator="containsText" text="Vygeneruje se">
      <formula>NOT(ISERROR(SEARCH("Vygeneruje se",O10)))</formula>
    </cfRule>
  </conditionalFormatting>
  <conditionalFormatting sqref="O11:BD11">
    <cfRule type="containsText" dxfId="94" priority="68" stopIfTrue="1" operator="containsText" text="Vyberte">
      <formula>NOT(ISERROR(SEARCH("Vyberte",O11)))</formula>
    </cfRule>
  </conditionalFormatting>
  <conditionalFormatting sqref="O12:BD12">
    <cfRule type="containsText" dxfId="93" priority="67" stopIfTrue="1" operator="containsText" text="Doplní se">
      <formula>NOT(ISERROR(SEARCH("Doplní se",O12)))</formula>
    </cfRule>
  </conditionalFormatting>
  <conditionalFormatting sqref="O13:BD13">
    <cfRule type="containsText" dxfId="92" priority="3" stopIfTrue="1" operator="containsText" text="Vygeneruje se">
      <formula>NOT(ISERROR(SEARCH("Vygeneruje se",O13)))</formula>
    </cfRule>
  </conditionalFormatting>
  <conditionalFormatting sqref="O14:BD14">
    <cfRule type="containsText" dxfId="91" priority="2" stopIfTrue="1" operator="containsText" text="Vygeneruje">
      <formula>NOT(ISERROR(SEARCH("Vygeneruje",O14)))</formula>
    </cfRule>
    <cfRule type="containsText" dxfId="90" priority="4" stopIfTrue="1" operator="containsText" text="Doplní se">
      <formula>NOT(ISERROR(SEARCH("Doplní se",O14)))</formula>
    </cfRule>
  </conditionalFormatting>
  <conditionalFormatting sqref="U104:BD104">
    <cfRule type="expression" dxfId="89" priority="32" stopIfTrue="1">
      <formula>$U$103="Právnická osoba"</formula>
    </cfRule>
  </conditionalFormatting>
  <conditionalFormatting sqref="U104:BD111">
    <cfRule type="expression" dxfId="88" priority="44" stopIfTrue="1">
      <formula>$U$103="podnikající fyzická osoba"</formula>
    </cfRule>
  </conditionalFormatting>
  <conditionalFormatting sqref="U106:BD114">
    <cfRule type="expression" dxfId="87" priority="31" stopIfTrue="1">
      <formula>$U$103="Právnická osoba"</formula>
    </cfRule>
  </conditionalFormatting>
  <conditionalFormatting sqref="U118:BD118">
    <cfRule type="expression" dxfId="86" priority="33" stopIfTrue="1">
      <formula>$U$103="Vyberte"</formula>
    </cfRule>
    <cfRule type="containsText" dxfId="85" priority="34" stopIfTrue="1" operator="containsText" text="Vyberte">
      <formula>NOT(ISERROR(SEARCH("Vyberte",U118)))</formula>
    </cfRule>
  </conditionalFormatting>
  <conditionalFormatting sqref="Y27:BD27">
    <cfRule type="containsText" dxfId="84" priority="42" stopIfTrue="1" operator="containsText" text="Vyberte">
      <formula>NOT(ISERROR(SEARCH("Vyberte",Y27)))</formula>
    </cfRule>
    <cfRule type="containsText" dxfId="83" priority="64" stopIfTrue="1" operator="containsText" text="Vyberte:">
      <formula>NOT(ISERROR(SEARCH("Vyberte:",Y27)))</formula>
    </cfRule>
  </conditionalFormatting>
  <conditionalFormatting sqref="AG47:BD50">
    <cfRule type="containsText" dxfId="82" priority="60" stopIfTrue="1" operator="containsText" text="Vygeneruje se">
      <formula>NOT(ISERROR(SEARCH("Vygeneruje se",AG47)))</formula>
    </cfRule>
  </conditionalFormatting>
  <conditionalFormatting sqref="AG62:BD65">
    <cfRule type="containsText" dxfId="81" priority="56" stopIfTrue="1" operator="containsText" text="Vygeneruje se">
      <formula>NOT(ISERROR(SEARCH("Vygeneruje se",AG62)))</formula>
    </cfRule>
  </conditionalFormatting>
  <conditionalFormatting sqref="AG80:BD82">
    <cfRule type="containsText" dxfId="80" priority="50" stopIfTrue="1" operator="containsText" text="Vygeneruje">
      <formula>NOT(ISERROR(SEARCH("Vygeneruje",AG80)))</formula>
    </cfRule>
  </conditionalFormatting>
  <conditionalFormatting sqref="AW40:BD40">
    <cfRule type="expression" dxfId="79" priority="72" stopIfTrue="1">
      <formula>AND(AW39="NE",AW40="ANO")</formula>
    </cfRule>
  </conditionalFormatting>
  <conditionalFormatting sqref="AW41:BD41">
    <cfRule type="expression" dxfId="78" priority="70" stopIfTrue="1">
      <formula>AND(AW39="NE",AW41="ANO")</formula>
    </cfRule>
  </conditionalFormatting>
  <conditionalFormatting sqref="AX217:BD227">
    <cfRule type="containsText" dxfId="77" priority="7" stopIfTrue="1" operator="containsText" text="Vyberte">
      <formula>NOT(ISERROR(SEARCH("Vyberte",AX217)))</formula>
    </cfRule>
  </conditionalFormatting>
  <conditionalFormatting sqref="BE226:BE230">
    <cfRule type="expression" dxfId="76" priority="21" stopIfTrue="1">
      <formula>$U$103="podnikající fyzická osoba"</formula>
    </cfRule>
  </conditionalFormatting>
  <conditionalFormatting sqref="BE240">
    <cfRule type="expression" dxfId="75" priority="6" stopIfTrue="1">
      <formula>$U$103="podnikající fyzická osoba"</formula>
    </cfRule>
  </conditionalFormatting>
  <dataValidations count="25">
    <dataValidation type="list" allowBlank="1" showInputMessage="1" showErrorMessage="1" sqref="AX217:BD218 KT217:KZ218 UP217:UV218 AEL217:AER218 AOH217:AON218 AYD217:AYJ218 BHZ217:BIF218 BRV217:BSB218 CBR217:CBX218 CLN217:CLT218 CVJ217:CVP218 DFF217:DFL218 DPB217:DPH218 DYX217:DZD218 EIT217:EIZ218 ESP217:ESV218 FCL217:FCR218 FMH217:FMN218 FWD217:FWJ218 GFZ217:GGF218 GPV217:GQB218 GZR217:GZX218 HJN217:HJT218 HTJ217:HTP218 IDF217:IDL218 INB217:INH218 IWX217:IXD218 JGT217:JGZ218 JQP217:JQV218 KAL217:KAR218 KKH217:KKN218 KUD217:KUJ218 LDZ217:LEF218 LNV217:LOB218 LXR217:LXX218 MHN217:MHT218 MRJ217:MRP218 NBF217:NBL218 NLB217:NLH218 NUX217:NVD218 OET217:OEZ218 OOP217:OOV218 OYL217:OYR218 PIH217:PIN218 PSD217:PSJ218 QBZ217:QCF218 QLV217:QMB218 QVR217:QVX218 RFN217:RFT218 RPJ217:RPP218 RZF217:RZL218 SJB217:SJH218 SSX217:STD218 TCT217:TCZ218 TMP217:TMV218 TWL217:TWR218 UGH217:UGN218 UQD217:UQJ218 UZZ217:VAF218 VJV217:VKB218 VTR217:VTX218 WDN217:WDT218 WNJ217:WNP218 WXF217:WXL218 AX65753:BD65754 KT65753:KZ65754 UP65753:UV65754 AEL65753:AER65754 AOH65753:AON65754 AYD65753:AYJ65754 BHZ65753:BIF65754 BRV65753:BSB65754 CBR65753:CBX65754 CLN65753:CLT65754 CVJ65753:CVP65754 DFF65753:DFL65754 DPB65753:DPH65754 DYX65753:DZD65754 EIT65753:EIZ65754 ESP65753:ESV65754 FCL65753:FCR65754 FMH65753:FMN65754 FWD65753:FWJ65754 GFZ65753:GGF65754 GPV65753:GQB65754 GZR65753:GZX65754 HJN65753:HJT65754 HTJ65753:HTP65754 IDF65753:IDL65754 INB65753:INH65754 IWX65753:IXD65754 JGT65753:JGZ65754 JQP65753:JQV65754 KAL65753:KAR65754 KKH65753:KKN65754 KUD65753:KUJ65754 LDZ65753:LEF65754 LNV65753:LOB65754 LXR65753:LXX65754 MHN65753:MHT65754 MRJ65753:MRP65754 NBF65753:NBL65754 NLB65753:NLH65754 NUX65753:NVD65754 OET65753:OEZ65754 OOP65753:OOV65754 OYL65753:OYR65754 PIH65753:PIN65754 PSD65753:PSJ65754 QBZ65753:QCF65754 QLV65753:QMB65754 QVR65753:QVX65754 RFN65753:RFT65754 RPJ65753:RPP65754 RZF65753:RZL65754 SJB65753:SJH65754 SSX65753:STD65754 TCT65753:TCZ65754 TMP65753:TMV65754 TWL65753:TWR65754 UGH65753:UGN65754 UQD65753:UQJ65754 UZZ65753:VAF65754 VJV65753:VKB65754 VTR65753:VTX65754 WDN65753:WDT65754 WNJ65753:WNP65754 WXF65753:WXL65754 AX131289:BD131290 KT131289:KZ131290 UP131289:UV131290 AEL131289:AER131290 AOH131289:AON131290 AYD131289:AYJ131290 BHZ131289:BIF131290 BRV131289:BSB131290 CBR131289:CBX131290 CLN131289:CLT131290 CVJ131289:CVP131290 DFF131289:DFL131290 DPB131289:DPH131290 DYX131289:DZD131290 EIT131289:EIZ131290 ESP131289:ESV131290 FCL131289:FCR131290 FMH131289:FMN131290 FWD131289:FWJ131290 GFZ131289:GGF131290 GPV131289:GQB131290 GZR131289:GZX131290 HJN131289:HJT131290 HTJ131289:HTP131290 IDF131289:IDL131290 INB131289:INH131290 IWX131289:IXD131290 JGT131289:JGZ131290 JQP131289:JQV131290 KAL131289:KAR131290 KKH131289:KKN131290 KUD131289:KUJ131290 LDZ131289:LEF131290 LNV131289:LOB131290 LXR131289:LXX131290 MHN131289:MHT131290 MRJ131289:MRP131290 NBF131289:NBL131290 NLB131289:NLH131290 NUX131289:NVD131290 OET131289:OEZ131290 OOP131289:OOV131290 OYL131289:OYR131290 PIH131289:PIN131290 PSD131289:PSJ131290 QBZ131289:QCF131290 QLV131289:QMB131290 QVR131289:QVX131290 RFN131289:RFT131290 RPJ131289:RPP131290 RZF131289:RZL131290 SJB131289:SJH131290 SSX131289:STD131290 TCT131289:TCZ131290 TMP131289:TMV131290 TWL131289:TWR131290 UGH131289:UGN131290 UQD131289:UQJ131290 UZZ131289:VAF131290 VJV131289:VKB131290 VTR131289:VTX131290 WDN131289:WDT131290 WNJ131289:WNP131290 WXF131289:WXL131290 AX196825:BD196826 KT196825:KZ196826 UP196825:UV196826 AEL196825:AER196826 AOH196825:AON196826 AYD196825:AYJ196826 BHZ196825:BIF196826 BRV196825:BSB196826 CBR196825:CBX196826 CLN196825:CLT196826 CVJ196825:CVP196826 DFF196825:DFL196826 DPB196825:DPH196826 DYX196825:DZD196826 EIT196825:EIZ196826 ESP196825:ESV196826 FCL196825:FCR196826 FMH196825:FMN196826 FWD196825:FWJ196826 GFZ196825:GGF196826 GPV196825:GQB196826 GZR196825:GZX196826 HJN196825:HJT196826 HTJ196825:HTP196826 IDF196825:IDL196826 INB196825:INH196826 IWX196825:IXD196826 JGT196825:JGZ196826 JQP196825:JQV196826 KAL196825:KAR196826 KKH196825:KKN196826 KUD196825:KUJ196826 LDZ196825:LEF196826 LNV196825:LOB196826 LXR196825:LXX196826 MHN196825:MHT196826 MRJ196825:MRP196826 NBF196825:NBL196826 NLB196825:NLH196826 NUX196825:NVD196826 OET196825:OEZ196826 OOP196825:OOV196826 OYL196825:OYR196826 PIH196825:PIN196826 PSD196825:PSJ196826 QBZ196825:QCF196826 QLV196825:QMB196826 QVR196825:QVX196826 RFN196825:RFT196826 RPJ196825:RPP196826 RZF196825:RZL196826 SJB196825:SJH196826 SSX196825:STD196826 TCT196825:TCZ196826 TMP196825:TMV196826 TWL196825:TWR196826 UGH196825:UGN196826 UQD196825:UQJ196826 UZZ196825:VAF196826 VJV196825:VKB196826 VTR196825:VTX196826 WDN196825:WDT196826 WNJ196825:WNP196826 WXF196825:WXL196826 AX262361:BD262362 KT262361:KZ262362 UP262361:UV262362 AEL262361:AER262362 AOH262361:AON262362 AYD262361:AYJ262362 BHZ262361:BIF262362 BRV262361:BSB262362 CBR262361:CBX262362 CLN262361:CLT262362 CVJ262361:CVP262362 DFF262361:DFL262362 DPB262361:DPH262362 DYX262361:DZD262362 EIT262361:EIZ262362 ESP262361:ESV262362 FCL262361:FCR262362 FMH262361:FMN262362 FWD262361:FWJ262362 GFZ262361:GGF262362 GPV262361:GQB262362 GZR262361:GZX262362 HJN262361:HJT262362 HTJ262361:HTP262362 IDF262361:IDL262362 INB262361:INH262362 IWX262361:IXD262362 JGT262361:JGZ262362 JQP262361:JQV262362 KAL262361:KAR262362 KKH262361:KKN262362 KUD262361:KUJ262362 LDZ262361:LEF262362 LNV262361:LOB262362 LXR262361:LXX262362 MHN262361:MHT262362 MRJ262361:MRP262362 NBF262361:NBL262362 NLB262361:NLH262362 NUX262361:NVD262362 OET262361:OEZ262362 OOP262361:OOV262362 OYL262361:OYR262362 PIH262361:PIN262362 PSD262361:PSJ262362 QBZ262361:QCF262362 QLV262361:QMB262362 QVR262361:QVX262362 RFN262361:RFT262362 RPJ262361:RPP262362 RZF262361:RZL262362 SJB262361:SJH262362 SSX262361:STD262362 TCT262361:TCZ262362 TMP262361:TMV262362 TWL262361:TWR262362 UGH262361:UGN262362 UQD262361:UQJ262362 UZZ262361:VAF262362 VJV262361:VKB262362 VTR262361:VTX262362 WDN262361:WDT262362 WNJ262361:WNP262362 WXF262361:WXL262362 AX327897:BD327898 KT327897:KZ327898 UP327897:UV327898 AEL327897:AER327898 AOH327897:AON327898 AYD327897:AYJ327898 BHZ327897:BIF327898 BRV327897:BSB327898 CBR327897:CBX327898 CLN327897:CLT327898 CVJ327897:CVP327898 DFF327897:DFL327898 DPB327897:DPH327898 DYX327897:DZD327898 EIT327897:EIZ327898 ESP327897:ESV327898 FCL327897:FCR327898 FMH327897:FMN327898 FWD327897:FWJ327898 GFZ327897:GGF327898 GPV327897:GQB327898 GZR327897:GZX327898 HJN327897:HJT327898 HTJ327897:HTP327898 IDF327897:IDL327898 INB327897:INH327898 IWX327897:IXD327898 JGT327897:JGZ327898 JQP327897:JQV327898 KAL327897:KAR327898 KKH327897:KKN327898 KUD327897:KUJ327898 LDZ327897:LEF327898 LNV327897:LOB327898 LXR327897:LXX327898 MHN327897:MHT327898 MRJ327897:MRP327898 NBF327897:NBL327898 NLB327897:NLH327898 NUX327897:NVD327898 OET327897:OEZ327898 OOP327897:OOV327898 OYL327897:OYR327898 PIH327897:PIN327898 PSD327897:PSJ327898 QBZ327897:QCF327898 QLV327897:QMB327898 QVR327897:QVX327898 RFN327897:RFT327898 RPJ327897:RPP327898 RZF327897:RZL327898 SJB327897:SJH327898 SSX327897:STD327898 TCT327897:TCZ327898 TMP327897:TMV327898 TWL327897:TWR327898 UGH327897:UGN327898 UQD327897:UQJ327898 UZZ327897:VAF327898 VJV327897:VKB327898 VTR327897:VTX327898 WDN327897:WDT327898 WNJ327897:WNP327898 WXF327897:WXL327898 AX393433:BD393434 KT393433:KZ393434 UP393433:UV393434 AEL393433:AER393434 AOH393433:AON393434 AYD393433:AYJ393434 BHZ393433:BIF393434 BRV393433:BSB393434 CBR393433:CBX393434 CLN393433:CLT393434 CVJ393433:CVP393434 DFF393433:DFL393434 DPB393433:DPH393434 DYX393433:DZD393434 EIT393433:EIZ393434 ESP393433:ESV393434 FCL393433:FCR393434 FMH393433:FMN393434 FWD393433:FWJ393434 GFZ393433:GGF393434 GPV393433:GQB393434 GZR393433:GZX393434 HJN393433:HJT393434 HTJ393433:HTP393434 IDF393433:IDL393434 INB393433:INH393434 IWX393433:IXD393434 JGT393433:JGZ393434 JQP393433:JQV393434 KAL393433:KAR393434 KKH393433:KKN393434 KUD393433:KUJ393434 LDZ393433:LEF393434 LNV393433:LOB393434 LXR393433:LXX393434 MHN393433:MHT393434 MRJ393433:MRP393434 NBF393433:NBL393434 NLB393433:NLH393434 NUX393433:NVD393434 OET393433:OEZ393434 OOP393433:OOV393434 OYL393433:OYR393434 PIH393433:PIN393434 PSD393433:PSJ393434 QBZ393433:QCF393434 QLV393433:QMB393434 QVR393433:QVX393434 RFN393433:RFT393434 RPJ393433:RPP393434 RZF393433:RZL393434 SJB393433:SJH393434 SSX393433:STD393434 TCT393433:TCZ393434 TMP393433:TMV393434 TWL393433:TWR393434 UGH393433:UGN393434 UQD393433:UQJ393434 UZZ393433:VAF393434 VJV393433:VKB393434 VTR393433:VTX393434 WDN393433:WDT393434 WNJ393433:WNP393434 WXF393433:WXL393434 AX458969:BD458970 KT458969:KZ458970 UP458969:UV458970 AEL458969:AER458970 AOH458969:AON458970 AYD458969:AYJ458970 BHZ458969:BIF458970 BRV458969:BSB458970 CBR458969:CBX458970 CLN458969:CLT458970 CVJ458969:CVP458970 DFF458969:DFL458970 DPB458969:DPH458970 DYX458969:DZD458970 EIT458969:EIZ458970 ESP458969:ESV458970 FCL458969:FCR458970 FMH458969:FMN458970 FWD458969:FWJ458970 GFZ458969:GGF458970 GPV458969:GQB458970 GZR458969:GZX458970 HJN458969:HJT458970 HTJ458969:HTP458970 IDF458969:IDL458970 INB458969:INH458970 IWX458969:IXD458970 JGT458969:JGZ458970 JQP458969:JQV458970 KAL458969:KAR458970 KKH458969:KKN458970 KUD458969:KUJ458970 LDZ458969:LEF458970 LNV458969:LOB458970 LXR458969:LXX458970 MHN458969:MHT458970 MRJ458969:MRP458970 NBF458969:NBL458970 NLB458969:NLH458970 NUX458969:NVD458970 OET458969:OEZ458970 OOP458969:OOV458970 OYL458969:OYR458970 PIH458969:PIN458970 PSD458969:PSJ458970 QBZ458969:QCF458970 QLV458969:QMB458970 QVR458969:QVX458970 RFN458969:RFT458970 RPJ458969:RPP458970 RZF458969:RZL458970 SJB458969:SJH458970 SSX458969:STD458970 TCT458969:TCZ458970 TMP458969:TMV458970 TWL458969:TWR458970 UGH458969:UGN458970 UQD458969:UQJ458970 UZZ458969:VAF458970 VJV458969:VKB458970 VTR458969:VTX458970 WDN458969:WDT458970 WNJ458969:WNP458970 WXF458969:WXL458970 AX524505:BD524506 KT524505:KZ524506 UP524505:UV524506 AEL524505:AER524506 AOH524505:AON524506 AYD524505:AYJ524506 BHZ524505:BIF524506 BRV524505:BSB524506 CBR524505:CBX524506 CLN524505:CLT524506 CVJ524505:CVP524506 DFF524505:DFL524506 DPB524505:DPH524506 DYX524505:DZD524506 EIT524505:EIZ524506 ESP524505:ESV524506 FCL524505:FCR524506 FMH524505:FMN524506 FWD524505:FWJ524506 GFZ524505:GGF524506 GPV524505:GQB524506 GZR524505:GZX524506 HJN524505:HJT524506 HTJ524505:HTP524506 IDF524505:IDL524506 INB524505:INH524506 IWX524505:IXD524506 JGT524505:JGZ524506 JQP524505:JQV524506 KAL524505:KAR524506 KKH524505:KKN524506 KUD524505:KUJ524506 LDZ524505:LEF524506 LNV524505:LOB524506 LXR524505:LXX524506 MHN524505:MHT524506 MRJ524505:MRP524506 NBF524505:NBL524506 NLB524505:NLH524506 NUX524505:NVD524506 OET524505:OEZ524506 OOP524505:OOV524506 OYL524505:OYR524506 PIH524505:PIN524506 PSD524505:PSJ524506 QBZ524505:QCF524506 QLV524505:QMB524506 QVR524505:QVX524506 RFN524505:RFT524506 RPJ524505:RPP524506 RZF524505:RZL524506 SJB524505:SJH524506 SSX524505:STD524506 TCT524505:TCZ524506 TMP524505:TMV524506 TWL524505:TWR524506 UGH524505:UGN524506 UQD524505:UQJ524506 UZZ524505:VAF524506 VJV524505:VKB524506 VTR524505:VTX524506 WDN524505:WDT524506 WNJ524505:WNP524506 WXF524505:WXL524506 AX590041:BD590042 KT590041:KZ590042 UP590041:UV590042 AEL590041:AER590042 AOH590041:AON590042 AYD590041:AYJ590042 BHZ590041:BIF590042 BRV590041:BSB590042 CBR590041:CBX590042 CLN590041:CLT590042 CVJ590041:CVP590042 DFF590041:DFL590042 DPB590041:DPH590042 DYX590041:DZD590042 EIT590041:EIZ590042 ESP590041:ESV590042 FCL590041:FCR590042 FMH590041:FMN590042 FWD590041:FWJ590042 GFZ590041:GGF590042 GPV590041:GQB590042 GZR590041:GZX590042 HJN590041:HJT590042 HTJ590041:HTP590042 IDF590041:IDL590042 INB590041:INH590042 IWX590041:IXD590042 JGT590041:JGZ590042 JQP590041:JQV590042 KAL590041:KAR590042 KKH590041:KKN590042 KUD590041:KUJ590042 LDZ590041:LEF590042 LNV590041:LOB590042 LXR590041:LXX590042 MHN590041:MHT590042 MRJ590041:MRP590042 NBF590041:NBL590042 NLB590041:NLH590042 NUX590041:NVD590042 OET590041:OEZ590042 OOP590041:OOV590042 OYL590041:OYR590042 PIH590041:PIN590042 PSD590041:PSJ590042 QBZ590041:QCF590042 QLV590041:QMB590042 QVR590041:QVX590042 RFN590041:RFT590042 RPJ590041:RPP590042 RZF590041:RZL590042 SJB590041:SJH590042 SSX590041:STD590042 TCT590041:TCZ590042 TMP590041:TMV590042 TWL590041:TWR590042 UGH590041:UGN590042 UQD590041:UQJ590042 UZZ590041:VAF590042 VJV590041:VKB590042 VTR590041:VTX590042 WDN590041:WDT590042 WNJ590041:WNP590042 WXF590041:WXL590042 AX655577:BD655578 KT655577:KZ655578 UP655577:UV655578 AEL655577:AER655578 AOH655577:AON655578 AYD655577:AYJ655578 BHZ655577:BIF655578 BRV655577:BSB655578 CBR655577:CBX655578 CLN655577:CLT655578 CVJ655577:CVP655578 DFF655577:DFL655578 DPB655577:DPH655578 DYX655577:DZD655578 EIT655577:EIZ655578 ESP655577:ESV655578 FCL655577:FCR655578 FMH655577:FMN655578 FWD655577:FWJ655578 GFZ655577:GGF655578 GPV655577:GQB655578 GZR655577:GZX655578 HJN655577:HJT655578 HTJ655577:HTP655578 IDF655577:IDL655578 INB655577:INH655578 IWX655577:IXD655578 JGT655577:JGZ655578 JQP655577:JQV655578 KAL655577:KAR655578 KKH655577:KKN655578 KUD655577:KUJ655578 LDZ655577:LEF655578 LNV655577:LOB655578 LXR655577:LXX655578 MHN655577:MHT655578 MRJ655577:MRP655578 NBF655577:NBL655578 NLB655577:NLH655578 NUX655577:NVD655578 OET655577:OEZ655578 OOP655577:OOV655578 OYL655577:OYR655578 PIH655577:PIN655578 PSD655577:PSJ655578 QBZ655577:QCF655578 QLV655577:QMB655578 QVR655577:QVX655578 RFN655577:RFT655578 RPJ655577:RPP655578 RZF655577:RZL655578 SJB655577:SJH655578 SSX655577:STD655578 TCT655577:TCZ655578 TMP655577:TMV655578 TWL655577:TWR655578 UGH655577:UGN655578 UQD655577:UQJ655578 UZZ655577:VAF655578 VJV655577:VKB655578 VTR655577:VTX655578 WDN655577:WDT655578 WNJ655577:WNP655578 WXF655577:WXL655578 AX721113:BD721114 KT721113:KZ721114 UP721113:UV721114 AEL721113:AER721114 AOH721113:AON721114 AYD721113:AYJ721114 BHZ721113:BIF721114 BRV721113:BSB721114 CBR721113:CBX721114 CLN721113:CLT721114 CVJ721113:CVP721114 DFF721113:DFL721114 DPB721113:DPH721114 DYX721113:DZD721114 EIT721113:EIZ721114 ESP721113:ESV721114 FCL721113:FCR721114 FMH721113:FMN721114 FWD721113:FWJ721114 GFZ721113:GGF721114 GPV721113:GQB721114 GZR721113:GZX721114 HJN721113:HJT721114 HTJ721113:HTP721114 IDF721113:IDL721114 INB721113:INH721114 IWX721113:IXD721114 JGT721113:JGZ721114 JQP721113:JQV721114 KAL721113:KAR721114 KKH721113:KKN721114 KUD721113:KUJ721114 LDZ721113:LEF721114 LNV721113:LOB721114 LXR721113:LXX721114 MHN721113:MHT721114 MRJ721113:MRP721114 NBF721113:NBL721114 NLB721113:NLH721114 NUX721113:NVD721114 OET721113:OEZ721114 OOP721113:OOV721114 OYL721113:OYR721114 PIH721113:PIN721114 PSD721113:PSJ721114 QBZ721113:QCF721114 QLV721113:QMB721114 QVR721113:QVX721114 RFN721113:RFT721114 RPJ721113:RPP721114 RZF721113:RZL721114 SJB721113:SJH721114 SSX721113:STD721114 TCT721113:TCZ721114 TMP721113:TMV721114 TWL721113:TWR721114 UGH721113:UGN721114 UQD721113:UQJ721114 UZZ721113:VAF721114 VJV721113:VKB721114 VTR721113:VTX721114 WDN721113:WDT721114 WNJ721113:WNP721114 WXF721113:WXL721114 AX786649:BD786650 KT786649:KZ786650 UP786649:UV786650 AEL786649:AER786650 AOH786649:AON786650 AYD786649:AYJ786650 BHZ786649:BIF786650 BRV786649:BSB786650 CBR786649:CBX786650 CLN786649:CLT786650 CVJ786649:CVP786650 DFF786649:DFL786650 DPB786649:DPH786650 DYX786649:DZD786650 EIT786649:EIZ786650 ESP786649:ESV786650 FCL786649:FCR786650 FMH786649:FMN786650 FWD786649:FWJ786650 GFZ786649:GGF786650 GPV786649:GQB786650 GZR786649:GZX786650 HJN786649:HJT786650 HTJ786649:HTP786650 IDF786649:IDL786650 INB786649:INH786650 IWX786649:IXD786650 JGT786649:JGZ786650 JQP786649:JQV786650 KAL786649:KAR786650 KKH786649:KKN786650 KUD786649:KUJ786650 LDZ786649:LEF786650 LNV786649:LOB786650 LXR786649:LXX786650 MHN786649:MHT786650 MRJ786649:MRP786650 NBF786649:NBL786650 NLB786649:NLH786650 NUX786649:NVD786650 OET786649:OEZ786650 OOP786649:OOV786650 OYL786649:OYR786650 PIH786649:PIN786650 PSD786649:PSJ786650 QBZ786649:QCF786650 QLV786649:QMB786650 QVR786649:QVX786650 RFN786649:RFT786650 RPJ786649:RPP786650 RZF786649:RZL786650 SJB786649:SJH786650 SSX786649:STD786650 TCT786649:TCZ786650 TMP786649:TMV786650 TWL786649:TWR786650 UGH786649:UGN786650 UQD786649:UQJ786650 UZZ786649:VAF786650 VJV786649:VKB786650 VTR786649:VTX786650 WDN786649:WDT786650 WNJ786649:WNP786650 WXF786649:WXL786650 AX852185:BD852186 KT852185:KZ852186 UP852185:UV852186 AEL852185:AER852186 AOH852185:AON852186 AYD852185:AYJ852186 BHZ852185:BIF852186 BRV852185:BSB852186 CBR852185:CBX852186 CLN852185:CLT852186 CVJ852185:CVP852186 DFF852185:DFL852186 DPB852185:DPH852186 DYX852185:DZD852186 EIT852185:EIZ852186 ESP852185:ESV852186 FCL852185:FCR852186 FMH852185:FMN852186 FWD852185:FWJ852186 GFZ852185:GGF852186 GPV852185:GQB852186 GZR852185:GZX852186 HJN852185:HJT852186 HTJ852185:HTP852186 IDF852185:IDL852186 INB852185:INH852186 IWX852185:IXD852186 JGT852185:JGZ852186 JQP852185:JQV852186 KAL852185:KAR852186 KKH852185:KKN852186 KUD852185:KUJ852186 LDZ852185:LEF852186 LNV852185:LOB852186 LXR852185:LXX852186 MHN852185:MHT852186 MRJ852185:MRP852186 NBF852185:NBL852186 NLB852185:NLH852186 NUX852185:NVD852186 OET852185:OEZ852186 OOP852185:OOV852186 OYL852185:OYR852186 PIH852185:PIN852186 PSD852185:PSJ852186 QBZ852185:QCF852186 QLV852185:QMB852186 QVR852185:QVX852186 RFN852185:RFT852186 RPJ852185:RPP852186 RZF852185:RZL852186 SJB852185:SJH852186 SSX852185:STD852186 TCT852185:TCZ852186 TMP852185:TMV852186 TWL852185:TWR852186 UGH852185:UGN852186 UQD852185:UQJ852186 UZZ852185:VAF852186 VJV852185:VKB852186 VTR852185:VTX852186 WDN852185:WDT852186 WNJ852185:WNP852186 WXF852185:WXL852186 AX917721:BD917722 KT917721:KZ917722 UP917721:UV917722 AEL917721:AER917722 AOH917721:AON917722 AYD917721:AYJ917722 BHZ917721:BIF917722 BRV917721:BSB917722 CBR917721:CBX917722 CLN917721:CLT917722 CVJ917721:CVP917722 DFF917721:DFL917722 DPB917721:DPH917722 DYX917721:DZD917722 EIT917721:EIZ917722 ESP917721:ESV917722 FCL917721:FCR917722 FMH917721:FMN917722 FWD917721:FWJ917722 GFZ917721:GGF917722 GPV917721:GQB917722 GZR917721:GZX917722 HJN917721:HJT917722 HTJ917721:HTP917722 IDF917721:IDL917722 INB917721:INH917722 IWX917721:IXD917722 JGT917721:JGZ917722 JQP917721:JQV917722 KAL917721:KAR917722 KKH917721:KKN917722 KUD917721:KUJ917722 LDZ917721:LEF917722 LNV917721:LOB917722 LXR917721:LXX917722 MHN917721:MHT917722 MRJ917721:MRP917722 NBF917721:NBL917722 NLB917721:NLH917722 NUX917721:NVD917722 OET917721:OEZ917722 OOP917721:OOV917722 OYL917721:OYR917722 PIH917721:PIN917722 PSD917721:PSJ917722 QBZ917721:QCF917722 QLV917721:QMB917722 QVR917721:QVX917722 RFN917721:RFT917722 RPJ917721:RPP917722 RZF917721:RZL917722 SJB917721:SJH917722 SSX917721:STD917722 TCT917721:TCZ917722 TMP917721:TMV917722 TWL917721:TWR917722 UGH917721:UGN917722 UQD917721:UQJ917722 UZZ917721:VAF917722 VJV917721:VKB917722 VTR917721:VTX917722 WDN917721:WDT917722 WNJ917721:WNP917722 WXF917721:WXL917722 AX983257:BD983258 KT983257:KZ983258 UP983257:UV983258 AEL983257:AER983258 AOH983257:AON983258 AYD983257:AYJ983258 BHZ983257:BIF983258 BRV983257:BSB983258 CBR983257:CBX983258 CLN983257:CLT983258 CVJ983257:CVP983258 DFF983257:DFL983258 DPB983257:DPH983258 DYX983257:DZD983258 EIT983257:EIZ983258 ESP983257:ESV983258 FCL983257:FCR983258 FMH983257:FMN983258 FWD983257:FWJ983258 GFZ983257:GGF983258 GPV983257:GQB983258 GZR983257:GZX983258 HJN983257:HJT983258 HTJ983257:HTP983258 IDF983257:IDL983258 INB983257:INH983258 IWX983257:IXD983258 JGT983257:JGZ983258 JQP983257:JQV983258 KAL983257:KAR983258 KKH983257:KKN983258 KUD983257:KUJ983258 LDZ983257:LEF983258 LNV983257:LOB983258 LXR983257:LXX983258 MHN983257:MHT983258 MRJ983257:MRP983258 NBF983257:NBL983258 NLB983257:NLH983258 NUX983257:NVD983258 OET983257:OEZ983258 OOP983257:OOV983258 OYL983257:OYR983258 PIH983257:PIN983258 PSD983257:PSJ983258 QBZ983257:QCF983258 QLV983257:QMB983258 QVR983257:QVX983258 RFN983257:RFT983258 RPJ983257:RPP983258 RZF983257:RZL983258 SJB983257:SJH983258 SSX983257:STD983258 TCT983257:TCZ983258 TMP983257:TMV983258 TWL983257:TWR983258 UGH983257:UGN983258 UQD983257:UQJ983258 UZZ983257:VAF983258 VJV983257:VKB983258 VTR983257:VTX983258 WDN983257:WDT983258 WNJ983257:WNP983258 WXF983257:WXL983258 AX224:BD225 KT224:KZ225 UP224:UV225 AEL224:AER225 AOH224:AON225 AYD224:AYJ225 BHZ224:BIF225 BRV224:BSB225 CBR224:CBX225 CLN224:CLT225 CVJ224:CVP225 DFF224:DFL225 DPB224:DPH225 DYX224:DZD225 EIT224:EIZ225 ESP224:ESV225 FCL224:FCR225 FMH224:FMN225 FWD224:FWJ225 GFZ224:GGF225 GPV224:GQB225 GZR224:GZX225 HJN224:HJT225 HTJ224:HTP225 IDF224:IDL225 INB224:INH225 IWX224:IXD225 JGT224:JGZ225 JQP224:JQV225 KAL224:KAR225 KKH224:KKN225 KUD224:KUJ225 LDZ224:LEF225 LNV224:LOB225 LXR224:LXX225 MHN224:MHT225 MRJ224:MRP225 NBF224:NBL225 NLB224:NLH225 NUX224:NVD225 OET224:OEZ225 OOP224:OOV225 OYL224:OYR225 PIH224:PIN225 PSD224:PSJ225 QBZ224:QCF225 QLV224:QMB225 QVR224:QVX225 RFN224:RFT225 RPJ224:RPP225 RZF224:RZL225 SJB224:SJH225 SSX224:STD225 TCT224:TCZ225 TMP224:TMV225 TWL224:TWR225 UGH224:UGN225 UQD224:UQJ225 UZZ224:VAF225 VJV224:VKB225 VTR224:VTX225 WDN224:WDT225 WNJ224:WNP225 WXF224:WXL225 AX65760:BD65761 KT65760:KZ65761 UP65760:UV65761 AEL65760:AER65761 AOH65760:AON65761 AYD65760:AYJ65761 BHZ65760:BIF65761 BRV65760:BSB65761 CBR65760:CBX65761 CLN65760:CLT65761 CVJ65760:CVP65761 DFF65760:DFL65761 DPB65760:DPH65761 DYX65760:DZD65761 EIT65760:EIZ65761 ESP65760:ESV65761 FCL65760:FCR65761 FMH65760:FMN65761 FWD65760:FWJ65761 GFZ65760:GGF65761 GPV65760:GQB65761 GZR65760:GZX65761 HJN65760:HJT65761 HTJ65760:HTP65761 IDF65760:IDL65761 INB65760:INH65761 IWX65760:IXD65761 JGT65760:JGZ65761 JQP65760:JQV65761 KAL65760:KAR65761 KKH65760:KKN65761 KUD65760:KUJ65761 LDZ65760:LEF65761 LNV65760:LOB65761 LXR65760:LXX65761 MHN65760:MHT65761 MRJ65760:MRP65761 NBF65760:NBL65761 NLB65760:NLH65761 NUX65760:NVD65761 OET65760:OEZ65761 OOP65760:OOV65761 OYL65760:OYR65761 PIH65760:PIN65761 PSD65760:PSJ65761 QBZ65760:QCF65761 QLV65760:QMB65761 QVR65760:QVX65761 RFN65760:RFT65761 RPJ65760:RPP65761 RZF65760:RZL65761 SJB65760:SJH65761 SSX65760:STD65761 TCT65760:TCZ65761 TMP65760:TMV65761 TWL65760:TWR65761 UGH65760:UGN65761 UQD65760:UQJ65761 UZZ65760:VAF65761 VJV65760:VKB65761 VTR65760:VTX65761 WDN65760:WDT65761 WNJ65760:WNP65761 WXF65760:WXL65761 AX131296:BD131297 KT131296:KZ131297 UP131296:UV131297 AEL131296:AER131297 AOH131296:AON131297 AYD131296:AYJ131297 BHZ131296:BIF131297 BRV131296:BSB131297 CBR131296:CBX131297 CLN131296:CLT131297 CVJ131296:CVP131297 DFF131296:DFL131297 DPB131296:DPH131297 DYX131296:DZD131297 EIT131296:EIZ131297 ESP131296:ESV131297 FCL131296:FCR131297 FMH131296:FMN131297 FWD131296:FWJ131297 GFZ131296:GGF131297 GPV131296:GQB131297 GZR131296:GZX131297 HJN131296:HJT131297 HTJ131296:HTP131297 IDF131296:IDL131297 INB131296:INH131297 IWX131296:IXD131297 JGT131296:JGZ131297 JQP131296:JQV131297 KAL131296:KAR131297 KKH131296:KKN131297 KUD131296:KUJ131297 LDZ131296:LEF131297 LNV131296:LOB131297 LXR131296:LXX131297 MHN131296:MHT131297 MRJ131296:MRP131297 NBF131296:NBL131297 NLB131296:NLH131297 NUX131296:NVD131297 OET131296:OEZ131297 OOP131296:OOV131297 OYL131296:OYR131297 PIH131296:PIN131297 PSD131296:PSJ131297 QBZ131296:QCF131297 QLV131296:QMB131297 QVR131296:QVX131297 RFN131296:RFT131297 RPJ131296:RPP131297 RZF131296:RZL131297 SJB131296:SJH131297 SSX131296:STD131297 TCT131296:TCZ131297 TMP131296:TMV131297 TWL131296:TWR131297 UGH131296:UGN131297 UQD131296:UQJ131297 UZZ131296:VAF131297 VJV131296:VKB131297 VTR131296:VTX131297 WDN131296:WDT131297 WNJ131296:WNP131297 WXF131296:WXL131297 AX196832:BD196833 KT196832:KZ196833 UP196832:UV196833 AEL196832:AER196833 AOH196832:AON196833 AYD196832:AYJ196833 BHZ196832:BIF196833 BRV196832:BSB196833 CBR196832:CBX196833 CLN196832:CLT196833 CVJ196832:CVP196833 DFF196832:DFL196833 DPB196832:DPH196833 DYX196832:DZD196833 EIT196832:EIZ196833 ESP196832:ESV196833 FCL196832:FCR196833 FMH196832:FMN196833 FWD196832:FWJ196833 GFZ196832:GGF196833 GPV196832:GQB196833 GZR196832:GZX196833 HJN196832:HJT196833 HTJ196832:HTP196833 IDF196832:IDL196833 INB196832:INH196833 IWX196832:IXD196833 JGT196832:JGZ196833 JQP196832:JQV196833 KAL196832:KAR196833 KKH196832:KKN196833 KUD196832:KUJ196833 LDZ196832:LEF196833 LNV196832:LOB196833 LXR196832:LXX196833 MHN196832:MHT196833 MRJ196832:MRP196833 NBF196832:NBL196833 NLB196832:NLH196833 NUX196832:NVD196833 OET196832:OEZ196833 OOP196832:OOV196833 OYL196832:OYR196833 PIH196832:PIN196833 PSD196832:PSJ196833 QBZ196832:QCF196833 QLV196832:QMB196833 QVR196832:QVX196833 RFN196832:RFT196833 RPJ196832:RPP196833 RZF196832:RZL196833 SJB196832:SJH196833 SSX196832:STD196833 TCT196832:TCZ196833 TMP196832:TMV196833 TWL196832:TWR196833 UGH196832:UGN196833 UQD196832:UQJ196833 UZZ196832:VAF196833 VJV196832:VKB196833 VTR196832:VTX196833 WDN196832:WDT196833 WNJ196832:WNP196833 WXF196832:WXL196833 AX262368:BD262369 KT262368:KZ262369 UP262368:UV262369 AEL262368:AER262369 AOH262368:AON262369 AYD262368:AYJ262369 BHZ262368:BIF262369 BRV262368:BSB262369 CBR262368:CBX262369 CLN262368:CLT262369 CVJ262368:CVP262369 DFF262368:DFL262369 DPB262368:DPH262369 DYX262368:DZD262369 EIT262368:EIZ262369 ESP262368:ESV262369 FCL262368:FCR262369 FMH262368:FMN262369 FWD262368:FWJ262369 GFZ262368:GGF262369 GPV262368:GQB262369 GZR262368:GZX262369 HJN262368:HJT262369 HTJ262368:HTP262369 IDF262368:IDL262369 INB262368:INH262369 IWX262368:IXD262369 JGT262368:JGZ262369 JQP262368:JQV262369 KAL262368:KAR262369 KKH262368:KKN262369 KUD262368:KUJ262369 LDZ262368:LEF262369 LNV262368:LOB262369 LXR262368:LXX262369 MHN262368:MHT262369 MRJ262368:MRP262369 NBF262368:NBL262369 NLB262368:NLH262369 NUX262368:NVD262369 OET262368:OEZ262369 OOP262368:OOV262369 OYL262368:OYR262369 PIH262368:PIN262369 PSD262368:PSJ262369 QBZ262368:QCF262369 QLV262368:QMB262369 QVR262368:QVX262369 RFN262368:RFT262369 RPJ262368:RPP262369 RZF262368:RZL262369 SJB262368:SJH262369 SSX262368:STD262369 TCT262368:TCZ262369 TMP262368:TMV262369 TWL262368:TWR262369 UGH262368:UGN262369 UQD262368:UQJ262369 UZZ262368:VAF262369 VJV262368:VKB262369 VTR262368:VTX262369 WDN262368:WDT262369 WNJ262368:WNP262369 WXF262368:WXL262369 AX327904:BD327905 KT327904:KZ327905 UP327904:UV327905 AEL327904:AER327905 AOH327904:AON327905 AYD327904:AYJ327905 BHZ327904:BIF327905 BRV327904:BSB327905 CBR327904:CBX327905 CLN327904:CLT327905 CVJ327904:CVP327905 DFF327904:DFL327905 DPB327904:DPH327905 DYX327904:DZD327905 EIT327904:EIZ327905 ESP327904:ESV327905 FCL327904:FCR327905 FMH327904:FMN327905 FWD327904:FWJ327905 GFZ327904:GGF327905 GPV327904:GQB327905 GZR327904:GZX327905 HJN327904:HJT327905 HTJ327904:HTP327905 IDF327904:IDL327905 INB327904:INH327905 IWX327904:IXD327905 JGT327904:JGZ327905 JQP327904:JQV327905 KAL327904:KAR327905 KKH327904:KKN327905 KUD327904:KUJ327905 LDZ327904:LEF327905 LNV327904:LOB327905 LXR327904:LXX327905 MHN327904:MHT327905 MRJ327904:MRP327905 NBF327904:NBL327905 NLB327904:NLH327905 NUX327904:NVD327905 OET327904:OEZ327905 OOP327904:OOV327905 OYL327904:OYR327905 PIH327904:PIN327905 PSD327904:PSJ327905 QBZ327904:QCF327905 QLV327904:QMB327905 QVR327904:QVX327905 RFN327904:RFT327905 RPJ327904:RPP327905 RZF327904:RZL327905 SJB327904:SJH327905 SSX327904:STD327905 TCT327904:TCZ327905 TMP327904:TMV327905 TWL327904:TWR327905 UGH327904:UGN327905 UQD327904:UQJ327905 UZZ327904:VAF327905 VJV327904:VKB327905 VTR327904:VTX327905 WDN327904:WDT327905 WNJ327904:WNP327905 WXF327904:WXL327905 AX393440:BD393441 KT393440:KZ393441 UP393440:UV393441 AEL393440:AER393441 AOH393440:AON393441 AYD393440:AYJ393441 BHZ393440:BIF393441 BRV393440:BSB393441 CBR393440:CBX393441 CLN393440:CLT393441 CVJ393440:CVP393441 DFF393440:DFL393441 DPB393440:DPH393441 DYX393440:DZD393441 EIT393440:EIZ393441 ESP393440:ESV393441 FCL393440:FCR393441 FMH393440:FMN393441 FWD393440:FWJ393441 GFZ393440:GGF393441 GPV393440:GQB393441 GZR393440:GZX393441 HJN393440:HJT393441 HTJ393440:HTP393441 IDF393440:IDL393441 INB393440:INH393441 IWX393440:IXD393441 JGT393440:JGZ393441 JQP393440:JQV393441 KAL393440:KAR393441 KKH393440:KKN393441 KUD393440:KUJ393441 LDZ393440:LEF393441 LNV393440:LOB393441 LXR393440:LXX393441 MHN393440:MHT393441 MRJ393440:MRP393441 NBF393440:NBL393441 NLB393440:NLH393441 NUX393440:NVD393441 OET393440:OEZ393441 OOP393440:OOV393441 OYL393440:OYR393441 PIH393440:PIN393441 PSD393440:PSJ393441 QBZ393440:QCF393441 QLV393440:QMB393441 QVR393440:QVX393441 RFN393440:RFT393441 RPJ393440:RPP393441 RZF393440:RZL393441 SJB393440:SJH393441 SSX393440:STD393441 TCT393440:TCZ393441 TMP393440:TMV393441 TWL393440:TWR393441 UGH393440:UGN393441 UQD393440:UQJ393441 UZZ393440:VAF393441 VJV393440:VKB393441 VTR393440:VTX393441 WDN393440:WDT393441 WNJ393440:WNP393441 WXF393440:WXL393441 AX458976:BD458977 KT458976:KZ458977 UP458976:UV458977 AEL458976:AER458977 AOH458976:AON458977 AYD458976:AYJ458977 BHZ458976:BIF458977 BRV458976:BSB458977 CBR458976:CBX458977 CLN458976:CLT458977 CVJ458976:CVP458977 DFF458976:DFL458977 DPB458976:DPH458977 DYX458976:DZD458977 EIT458976:EIZ458977 ESP458976:ESV458977 FCL458976:FCR458977 FMH458976:FMN458977 FWD458976:FWJ458977 GFZ458976:GGF458977 GPV458976:GQB458977 GZR458976:GZX458977 HJN458976:HJT458977 HTJ458976:HTP458977 IDF458976:IDL458977 INB458976:INH458977 IWX458976:IXD458977 JGT458976:JGZ458977 JQP458976:JQV458977 KAL458976:KAR458977 KKH458976:KKN458977 KUD458976:KUJ458977 LDZ458976:LEF458977 LNV458976:LOB458977 LXR458976:LXX458977 MHN458976:MHT458977 MRJ458976:MRP458977 NBF458976:NBL458977 NLB458976:NLH458977 NUX458976:NVD458977 OET458976:OEZ458977 OOP458976:OOV458977 OYL458976:OYR458977 PIH458976:PIN458977 PSD458976:PSJ458977 QBZ458976:QCF458977 QLV458976:QMB458977 QVR458976:QVX458977 RFN458976:RFT458977 RPJ458976:RPP458977 RZF458976:RZL458977 SJB458976:SJH458977 SSX458976:STD458977 TCT458976:TCZ458977 TMP458976:TMV458977 TWL458976:TWR458977 UGH458976:UGN458977 UQD458976:UQJ458977 UZZ458976:VAF458977 VJV458976:VKB458977 VTR458976:VTX458977 WDN458976:WDT458977 WNJ458976:WNP458977 WXF458976:WXL458977 AX524512:BD524513 KT524512:KZ524513 UP524512:UV524513 AEL524512:AER524513 AOH524512:AON524513 AYD524512:AYJ524513 BHZ524512:BIF524513 BRV524512:BSB524513 CBR524512:CBX524513 CLN524512:CLT524513 CVJ524512:CVP524513 DFF524512:DFL524513 DPB524512:DPH524513 DYX524512:DZD524513 EIT524512:EIZ524513 ESP524512:ESV524513 FCL524512:FCR524513 FMH524512:FMN524513 FWD524512:FWJ524513 GFZ524512:GGF524513 GPV524512:GQB524513 GZR524512:GZX524513 HJN524512:HJT524513 HTJ524512:HTP524513 IDF524512:IDL524513 INB524512:INH524513 IWX524512:IXD524513 JGT524512:JGZ524513 JQP524512:JQV524513 KAL524512:KAR524513 KKH524512:KKN524513 KUD524512:KUJ524513 LDZ524512:LEF524513 LNV524512:LOB524513 LXR524512:LXX524513 MHN524512:MHT524513 MRJ524512:MRP524513 NBF524512:NBL524513 NLB524512:NLH524513 NUX524512:NVD524513 OET524512:OEZ524513 OOP524512:OOV524513 OYL524512:OYR524513 PIH524512:PIN524513 PSD524512:PSJ524513 QBZ524512:QCF524513 QLV524512:QMB524513 QVR524512:QVX524513 RFN524512:RFT524513 RPJ524512:RPP524513 RZF524512:RZL524513 SJB524512:SJH524513 SSX524512:STD524513 TCT524512:TCZ524513 TMP524512:TMV524513 TWL524512:TWR524513 UGH524512:UGN524513 UQD524512:UQJ524513 UZZ524512:VAF524513 VJV524512:VKB524513 VTR524512:VTX524513 WDN524512:WDT524513 WNJ524512:WNP524513 WXF524512:WXL524513 AX590048:BD590049 KT590048:KZ590049 UP590048:UV590049 AEL590048:AER590049 AOH590048:AON590049 AYD590048:AYJ590049 BHZ590048:BIF590049 BRV590048:BSB590049 CBR590048:CBX590049 CLN590048:CLT590049 CVJ590048:CVP590049 DFF590048:DFL590049 DPB590048:DPH590049 DYX590048:DZD590049 EIT590048:EIZ590049 ESP590048:ESV590049 FCL590048:FCR590049 FMH590048:FMN590049 FWD590048:FWJ590049 GFZ590048:GGF590049 GPV590048:GQB590049 GZR590048:GZX590049 HJN590048:HJT590049 HTJ590048:HTP590049 IDF590048:IDL590049 INB590048:INH590049 IWX590048:IXD590049 JGT590048:JGZ590049 JQP590048:JQV590049 KAL590048:KAR590049 KKH590048:KKN590049 KUD590048:KUJ590049 LDZ590048:LEF590049 LNV590048:LOB590049 LXR590048:LXX590049 MHN590048:MHT590049 MRJ590048:MRP590049 NBF590048:NBL590049 NLB590048:NLH590049 NUX590048:NVD590049 OET590048:OEZ590049 OOP590048:OOV590049 OYL590048:OYR590049 PIH590048:PIN590049 PSD590048:PSJ590049 QBZ590048:QCF590049 QLV590048:QMB590049 QVR590048:QVX590049 RFN590048:RFT590049 RPJ590048:RPP590049 RZF590048:RZL590049 SJB590048:SJH590049 SSX590048:STD590049 TCT590048:TCZ590049 TMP590048:TMV590049 TWL590048:TWR590049 UGH590048:UGN590049 UQD590048:UQJ590049 UZZ590048:VAF590049 VJV590048:VKB590049 VTR590048:VTX590049 WDN590048:WDT590049 WNJ590048:WNP590049 WXF590048:WXL590049 AX655584:BD655585 KT655584:KZ655585 UP655584:UV655585 AEL655584:AER655585 AOH655584:AON655585 AYD655584:AYJ655585 BHZ655584:BIF655585 BRV655584:BSB655585 CBR655584:CBX655585 CLN655584:CLT655585 CVJ655584:CVP655585 DFF655584:DFL655585 DPB655584:DPH655585 DYX655584:DZD655585 EIT655584:EIZ655585 ESP655584:ESV655585 FCL655584:FCR655585 FMH655584:FMN655585 FWD655584:FWJ655585 GFZ655584:GGF655585 GPV655584:GQB655585 GZR655584:GZX655585 HJN655584:HJT655585 HTJ655584:HTP655585 IDF655584:IDL655585 INB655584:INH655585 IWX655584:IXD655585 JGT655584:JGZ655585 JQP655584:JQV655585 KAL655584:KAR655585 KKH655584:KKN655585 KUD655584:KUJ655585 LDZ655584:LEF655585 LNV655584:LOB655585 LXR655584:LXX655585 MHN655584:MHT655585 MRJ655584:MRP655585 NBF655584:NBL655585 NLB655584:NLH655585 NUX655584:NVD655585 OET655584:OEZ655585 OOP655584:OOV655585 OYL655584:OYR655585 PIH655584:PIN655585 PSD655584:PSJ655585 QBZ655584:QCF655585 QLV655584:QMB655585 QVR655584:QVX655585 RFN655584:RFT655585 RPJ655584:RPP655585 RZF655584:RZL655585 SJB655584:SJH655585 SSX655584:STD655585 TCT655584:TCZ655585 TMP655584:TMV655585 TWL655584:TWR655585 UGH655584:UGN655585 UQD655584:UQJ655585 UZZ655584:VAF655585 VJV655584:VKB655585 VTR655584:VTX655585 WDN655584:WDT655585 WNJ655584:WNP655585 WXF655584:WXL655585 AX721120:BD721121 KT721120:KZ721121 UP721120:UV721121 AEL721120:AER721121 AOH721120:AON721121 AYD721120:AYJ721121 BHZ721120:BIF721121 BRV721120:BSB721121 CBR721120:CBX721121 CLN721120:CLT721121 CVJ721120:CVP721121 DFF721120:DFL721121 DPB721120:DPH721121 DYX721120:DZD721121 EIT721120:EIZ721121 ESP721120:ESV721121 FCL721120:FCR721121 FMH721120:FMN721121 FWD721120:FWJ721121 GFZ721120:GGF721121 GPV721120:GQB721121 GZR721120:GZX721121 HJN721120:HJT721121 HTJ721120:HTP721121 IDF721120:IDL721121 INB721120:INH721121 IWX721120:IXD721121 JGT721120:JGZ721121 JQP721120:JQV721121 KAL721120:KAR721121 KKH721120:KKN721121 KUD721120:KUJ721121 LDZ721120:LEF721121 LNV721120:LOB721121 LXR721120:LXX721121 MHN721120:MHT721121 MRJ721120:MRP721121 NBF721120:NBL721121 NLB721120:NLH721121 NUX721120:NVD721121 OET721120:OEZ721121 OOP721120:OOV721121 OYL721120:OYR721121 PIH721120:PIN721121 PSD721120:PSJ721121 QBZ721120:QCF721121 QLV721120:QMB721121 QVR721120:QVX721121 RFN721120:RFT721121 RPJ721120:RPP721121 RZF721120:RZL721121 SJB721120:SJH721121 SSX721120:STD721121 TCT721120:TCZ721121 TMP721120:TMV721121 TWL721120:TWR721121 UGH721120:UGN721121 UQD721120:UQJ721121 UZZ721120:VAF721121 VJV721120:VKB721121 VTR721120:VTX721121 WDN721120:WDT721121 WNJ721120:WNP721121 WXF721120:WXL721121 AX786656:BD786657 KT786656:KZ786657 UP786656:UV786657 AEL786656:AER786657 AOH786656:AON786657 AYD786656:AYJ786657 BHZ786656:BIF786657 BRV786656:BSB786657 CBR786656:CBX786657 CLN786656:CLT786657 CVJ786656:CVP786657 DFF786656:DFL786657 DPB786656:DPH786657 DYX786656:DZD786657 EIT786656:EIZ786657 ESP786656:ESV786657 FCL786656:FCR786657 FMH786656:FMN786657 FWD786656:FWJ786657 GFZ786656:GGF786657 GPV786656:GQB786657 GZR786656:GZX786657 HJN786656:HJT786657 HTJ786656:HTP786657 IDF786656:IDL786657 INB786656:INH786657 IWX786656:IXD786657 JGT786656:JGZ786657 JQP786656:JQV786657 KAL786656:KAR786657 KKH786656:KKN786657 KUD786656:KUJ786657 LDZ786656:LEF786657 LNV786656:LOB786657 LXR786656:LXX786657 MHN786656:MHT786657 MRJ786656:MRP786657 NBF786656:NBL786657 NLB786656:NLH786657 NUX786656:NVD786657 OET786656:OEZ786657 OOP786656:OOV786657 OYL786656:OYR786657 PIH786656:PIN786657 PSD786656:PSJ786657 QBZ786656:QCF786657 QLV786656:QMB786657 QVR786656:QVX786657 RFN786656:RFT786657 RPJ786656:RPP786657 RZF786656:RZL786657 SJB786656:SJH786657 SSX786656:STD786657 TCT786656:TCZ786657 TMP786656:TMV786657 TWL786656:TWR786657 UGH786656:UGN786657 UQD786656:UQJ786657 UZZ786656:VAF786657 VJV786656:VKB786657 VTR786656:VTX786657 WDN786656:WDT786657 WNJ786656:WNP786657 WXF786656:WXL786657 AX852192:BD852193 KT852192:KZ852193 UP852192:UV852193 AEL852192:AER852193 AOH852192:AON852193 AYD852192:AYJ852193 BHZ852192:BIF852193 BRV852192:BSB852193 CBR852192:CBX852193 CLN852192:CLT852193 CVJ852192:CVP852193 DFF852192:DFL852193 DPB852192:DPH852193 DYX852192:DZD852193 EIT852192:EIZ852193 ESP852192:ESV852193 FCL852192:FCR852193 FMH852192:FMN852193 FWD852192:FWJ852193 GFZ852192:GGF852193 GPV852192:GQB852193 GZR852192:GZX852193 HJN852192:HJT852193 HTJ852192:HTP852193 IDF852192:IDL852193 INB852192:INH852193 IWX852192:IXD852193 JGT852192:JGZ852193 JQP852192:JQV852193 KAL852192:KAR852193 KKH852192:KKN852193 KUD852192:KUJ852193 LDZ852192:LEF852193 LNV852192:LOB852193 LXR852192:LXX852193 MHN852192:MHT852193 MRJ852192:MRP852193 NBF852192:NBL852193 NLB852192:NLH852193 NUX852192:NVD852193 OET852192:OEZ852193 OOP852192:OOV852193 OYL852192:OYR852193 PIH852192:PIN852193 PSD852192:PSJ852193 QBZ852192:QCF852193 QLV852192:QMB852193 QVR852192:QVX852193 RFN852192:RFT852193 RPJ852192:RPP852193 RZF852192:RZL852193 SJB852192:SJH852193 SSX852192:STD852193 TCT852192:TCZ852193 TMP852192:TMV852193 TWL852192:TWR852193 UGH852192:UGN852193 UQD852192:UQJ852193 UZZ852192:VAF852193 VJV852192:VKB852193 VTR852192:VTX852193 WDN852192:WDT852193 WNJ852192:WNP852193 WXF852192:WXL852193 AX917728:BD917729 KT917728:KZ917729 UP917728:UV917729 AEL917728:AER917729 AOH917728:AON917729 AYD917728:AYJ917729 BHZ917728:BIF917729 BRV917728:BSB917729 CBR917728:CBX917729 CLN917728:CLT917729 CVJ917728:CVP917729 DFF917728:DFL917729 DPB917728:DPH917729 DYX917728:DZD917729 EIT917728:EIZ917729 ESP917728:ESV917729 FCL917728:FCR917729 FMH917728:FMN917729 FWD917728:FWJ917729 GFZ917728:GGF917729 GPV917728:GQB917729 GZR917728:GZX917729 HJN917728:HJT917729 HTJ917728:HTP917729 IDF917728:IDL917729 INB917728:INH917729 IWX917728:IXD917729 JGT917728:JGZ917729 JQP917728:JQV917729 KAL917728:KAR917729 KKH917728:KKN917729 KUD917728:KUJ917729 LDZ917728:LEF917729 LNV917728:LOB917729 LXR917728:LXX917729 MHN917728:MHT917729 MRJ917728:MRP917729 NBF917728:NBL917729 NLB917728:NLH917729 NUX917728:NVD917729 OET917728:OEZ917729 OOP917728:OOV917729 OYL917728:OYR917729 PIH917728:PIN917729 PSD917728:PSJ917729 QBZ917728:QCF917729 QLV917728:QMB917729 QVR917728:QVX917729 RFN917728:RFT917729 RPJ917728:RPP917729 RZF917728:RZL917729 SJB917728:SJH917729 SSX917728:STD917729 TCT917728:TCZ917729 TMP917728:TMV917729 TWL917728:TWR917729 UGH917728:UGN917729 UQD917728:UQJ917729 UZZ917728:VAF917729 VJV917728:VKB917729 VTR917728:VTX917729 WDN917728:WDT917729 WNJ917728:WNP917729 WXF917728:WXL917729 AX983264:BD983265 KT983264:KZ983265 UP983264:UV983265 AEL983264:AER983265 AOH983264:AON983265 AYD983264:AYJ983265 BHZ983264:BIF983265 BRV983264:BSB983265 CBR983264:CBX983265 CLN983264:CLT983265 CVJ983264:CVP983265 DFF983264:DFL983265 DPB983264:DPH983265 DYX983264:DZD983265 EIT983264:EIZ983265 ESP983264:ESV983265 FCL983264:FCR983265 FMH983264:FMN983265 FWD983264:FWJ983265 GFZ983264:GGF983265 GPV983264:GQB983265 GZR983264:GZX983265 HJN983264:HJT983265 HTJ983264:HTP983265 IDF983264:IDL983265 INB983264:INH983265 IWX983264:IXD983265 JGT983264:JGZ983265 JQP983264:JQV983265 KAL983264:KAR983265 KKH983264:KKN983265 KUD983264:KUJ983265 LDZ983264:LEF983265 LNV983264:LOB983265 LXR983264:LXX983265 MHN983264:MHT983265 MRJ983264:MRP983265 NBF983264:NBL983265 NLB983264:NLH983265 NUX983264:NVD983265 OET983264:OEZ983265 OOP983264:OOV983265 OYL983264:OYR983265 PIH983264:PIN983265 PSD983264:PSJ983265 QBZ983264:QCF983265 QLV983264:QMB983265 QVR983264:QVX983265 RFN983264:RFT983265 RPJ983264:RPP983265 RZF983264:RZL983265 SJB983264:SJH983265 SSX983264:STD983265 TCT983264:TCZ983265 TMP983264:TMV983265 TWL983264:TWR983265 UGH983264:UGN983265 UQD983264:UQJ983265 UZZ983264:VAF983265 VJV983264:VKB983265 VTR983264:VTX983265 WDN983264:WDT983265 WNJ983264:WNP983265 WXF983264:WXL983265" xr:uid="{00000000-0002-0000-0100-000000000000}">
      <formula1>$BF$217:$BG$217</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ODŮVODNĚNÍ ŽÁDOSTI" prompt="Zdůvodněte potřebnost realizace projektu, akce nebo aktivity a jeho/její komplexnost." sqref="B34:BD34 IX34:KZ34 ST34:UV34 ACP34:AER34 AML34:AON34 AWH34:AYJ34 BGD34:BIF34 BPZ34:BSB34 BZV34:CBX34 CJR34:CLT34 CTN34:CVP34 DDJ34:DFL34 DNF34:DPH34 DXB34:DZD34 EGX34:EIZ34 EQT34:ESV34 FAP34:FCR34 FKL34:FMN34 FUH34:FWJ34 GED34:GGF34 GNZ34:GQB34 GXV34:GZX34 HHR34:HJT34 HRN34:HTP34 IBJ34:IDL34 ILF34:INH34 IVB34:IXD34 JEX34:JGZ34 JOT34:JQV34 JYP34:KAR34 KIL34:KKN34 KSH34:KUJ34 LCD34:LEF34 LLZ34:LOB34 LVV34:LXX34 MFR34:MHT34 MPN34:MRP34 MZJ34:NBL34 NJF34:NLH34 NTB34:NVD34 OCX34:OEZ34 OMT34:OOV34 OWP34:OYR34 PGL34:PIN34 PQH34:PSJ34 QAD34:QCF34 QJZ34:QMB34 QTV34:QVX34 RDR34:RFT34 RNN34:RPP34 RXJ34:RZL34 SHF34:SJH34 SRB34:STD34 TAX34:TCZ34 TKT34:TMV34 TUP34:TWR34 UEL34:UGN34 UOH34:UQJ34 UYD34:VAF34 VHZ34:VKB34 VRV34:VTX34 WBR34:WDT34 WLN34:WNP34 WVJ34:WXL34 B65570:BD65570 IX65570:KZ65570 ST65570:UV65570 ACP65570:AER65570 AML65570:AON65570 AWH65570:AYJ65570 BGD65570:BIF65570 BPZ65570:BSB65570 BZV65570:CBX65570 CJR65570:CLT65570 CTN65570:CVP65570 DDJ65570:DFL65570 DNF65570:DPH65570 DXB65570:DZD65570 EGX65570:EIZ65570 EQT65570:ESV65570 FAP65570:FCR65570 FKL65570:FMN65570 FUH65570:FWJ65570 GED65570:GGF65570 GNZ65570:GQB65570 GXV65570:GZX65570 HHR65570:HJT65570 HRN65570:HTP65570 IBJ65570:IDL65570 ILF65570:INH65570 IVB65570:IXD65570 JEX65570:JGZ65570 JOT65570:JQV65570 JYP65570:KAR65570 KIL65570:KKN65570 KSH65570:KUJ65570 LCD65570:LEF65570 LLZ65570:LOB65570 LVV65570:LXX65570 MFR65570:MHT65570 MPN65570:MRP65570 MZJ65570:NBL65570 NJF65570:NLH65570 NTB65570:NVD65570 OCX65570:OEZ65570 OMT65570:OOV65570 OWP65570:OYR65570 PGL65570:PIN65570 PQH65570:PSJ65570 QAD65570:QCF65570 QJZ65570:QMB65570 QTV65570:QVX65570 RDR65570:RFT65570 RNN65570:RPP65570 RXJ65570:RZL65570 SHF65570:SJH65570 SRB65570:STD65570 TAX65570:TCZ65570 TKT65570:TMV65570 TUP65570:TWR65570 UEL65570:UGN65570 UOH65570:UQJ65570 UYD65570:VAF65570 VHZ65570:VKB65570 VRV65570:VTX65570 WBR65570:WDT65570 WLN65570:WNP65570 WVJ65570:WXL65570 B131106:BD131106 IX131106:KZ131106 ST131106:UV131106 ACP131106:AER131106 AML131106:AON131106 AWH131106:AYJ131106 BGD131106:BIF131106 BPZ131106:BSB131106 BZV131106:CBX131106 CJR131106:CLT131106 CTN131106:CVP131106 DDJ131106:DFL131106 DNF131106:DPH131106 DXB131106:DZD131106 EGX131106:EIZ131106 EQT131106:ESV131106 FAP131106:FCR131106 FKL131106:FMN131106 FUH131106:FWJ131106 GED131106:GGF131106 GNZ131106:GQB131106 GXV131106:GZX131106 HHR131106:HJT131106 HRN131106:HTP131106 IBJ131106:IDL131106 ILF131106:INH131106 IVB131106:IXD131106 JEX131106:JGZ131106 JOT131106:JQV131106 JYP131106:KAR131106 KIL131106:KKN131106 KSH131106:KUJ131106 LCD131106:LEF131106 LLZ131106:LOB131106 LVV131106:LXX131106 MFR131106:MHT131106 MPN131106:MRP131106 MZJ131106:NBL131106 NJF131106:NLH131106 NTB131106:NVD131106 OCX131106:OEZ131106 OMT131106:OOV131106 OWP131106:OYR131106 PGL131106:PIN131106 PQH131106:PSJ131106 QAD131106:QCF131106 QJZ131106:QMB131106 QTV131106:QVX131106 RDR131106:RFT131106 RNN131106:RPP131106 RXJ131106:RZL131106 SHF131106:SJH131106 SRB131106:STD131106 TAX131106:TCZ131106 TKT131106:TMV131106 TUP131106:TWR131106 UEL131106:UGN131106 UOH131106:UQJ131106 UYD131106:VAF131106 VHZ131106:VKB131106 VRV131106:VTX131106 WBR131106:WDT131106 WLN131106:WNP131106 WVJ131106:WXL131106 B196642:BD196642 IX196642:KZ196642 ST196642:UV196642 ACP196642:AER196642 AML196642:AON196642 AWH196642:AYJ196642 BGD196642:BIF196642 BPZ196642:BSB196642 BZV196642:CBX196642 CJR196642:CLT196642 CTN196642:CVP196642 DDJ196642:DFL196642 DNF196642:DPH196642 DXB196642:DZD196642 EGX196642:EIZ196642 EQT196642:ESV196642 FAP196642:FCR196642 FKL196642:FMN196642 FUH196642:FWJ196642 GED196642:GGF196642 GNZ196642:GQB196642 GXV196642:GZX196642 HHR196642:HJT196642 HRN196642:HTP196642 IBJ196642:IDL196642 ILF196642:INH196642 IVB196642:IXD196642 JEX196642:JGZ196642 JOT196642:JQV196642 JYP196642:KAR196642 KIL196642:KKN196642 KSH196642:KUJ196642 LCD196642:LEF196642 LLZ196642:LOB196642 LVV196642:LXX196642 MFR196642:MHT196642 MPN196642:MRP196642 MZJ196642:NBL196642 NJF196642:NLH196642 NTB196642:NVD196642 OCX196642:OEZ196642 OMT196642:OOV196642 OWP196642:OYR196642 PGL196642:PIN196642 PQH196642:PSJ196642 QAD196642:QCF196642 QJZ196642:QMB196642 QTV196642:QVX196642 RDR196642:RFT196642 RNN196642:RPP196642 RXJ196642:RZL196642 SHF196642:SJH196642 SRB196642:STD196642 TAX196642:TCZ196642 TKT196642:TMV196642 TUP196642:TWR196642 UEL196642:UGN196642 UOH196642:UQJ196642 UYD196642:VAF196642 VHZ196642:VKB196642 VRV196642:VTX196642 WBR196642:WDT196642 WLN196642:WNP196642 WVJ196642:WXL196642 B262178:BD262178 IX262178:KZ262178 ST262178:UV262178 ACP262178:AER262178 AML262178:AON262178 AWH262178:AYJ262178 BGD262178:BIF262178 BPZ262178:BSB262178 BZV262178:CBX262178 CJR262178:CLT262178 CTN262178:CVP262178 DDJ262178:DFL262178 DNF262178:DPH262178 DXB262178:DZD262178 EGX262178:EIZ262178 EQT262178:ESV262178 FAP262178:FCR262178 FKL262178:FMN262178 FUH262178:FWJ262178 GED262178:GGF262178 GNZ262178:GQB262178 GXV262178:GZX262178 HHR262178:HJT262178 HRN262178:HTP262178 IBJ262178:IDL262178 ILF262178:INH262178 IVB262178:IXD262178 JEX262178:JGZ262178 JOT262178:JQV262178 JYP262178:KAR262178 KIL262178:KKN262178 KSH262178:KUJ262178 LCD262178:LEF262178 LLZ262178:LOB262178 LVV262178:LXX262178 MFR262178:MHT262178 MPN262178:MRP262178 MZJ262178:NBL262178 NJF262178:NLH262178 NTB262178:NVD262178 OCX262178:OEZ262178 OMT262178:OOV262178 OWP262178:OYR262178 PGL262178:PIN262178 PQH262178:PSJ262178 QAD262178:QCF262178 QJZ262178:QMB262178 QTV262178:QVX262178 RDR262178:RFT262178 RNN262178:RPP262178 RXJ262178:RZL262178 SHF262178:SJH262178 SRB262178:STD262178 TAX262178:TCZ262178 TKT262178:TMV262178 TUP262178:TWR262178 UEL262178:UGN262178 UOH262178:UQJ262178 UYD262178:VAF262178 VHZ262178:VKB262178 VRV262178:VTX262178 WBR262178:WDT262178 WLN262178:WNP262178 WVJ262178:WXL262178 B327714:BD327714 IX327714:KZ327714 ST327714:UV327714 ACP327714:AER327714 AML327714:AON327714 AWH327714:AYJ327714 BGD327714:BIF327714 BPZ327714:BSB327714 BZV327714:CBX327714 CJR327714:CLT327714 CTN327714:CVP327714 DDJ327714:DFL327714 DNF327714:DPH327714 DXB327714:DZD327714 EGX327714:EIZ327714 EQT327714:ESV327714 FAP327714:FCR327714 FKL327714:FMN327714 FUH327714:FWJ327714 GED327714:GGF327714 GNZ327714:GQB327714 GXV327714:GZX327714 HHR327714:HJT327714 HRN327714:HTP327714 IBJ327714:IDL327714 ILF327714:INH327714 IVB327714:IXD327714 JEX327714:JGZ327714 JOT327714:JQV327714 JYP327714:KAR327714 KIL327714:KKN327714 KSH327714:KUJ327714 LCD327714:LEF327714 LLZ327714:LOB327714 LVV327714:LXX327714 MFR327714:MHT327714 MPN327714:MRP327714 MZJ327714:NBL327714 NJF327714:NLH327714 NTB327714:NVD327714 OCX327714:OEZ327714 OMT327714:OOV327714 OWP327714:OYR327714 PGL327714:PIN327714 PQH327714:PSJ327714 QAD327714:QCF327714 QJZ327714:QMB327714 QTV327714:QVX327714 RDR327714:RFT327714 RNN327714:RPP327714 RXJ327714:RZL327714 SHF327714:SJH327714 SRB327714:STD327714 TAX327714:TCZ327714 TKT327714:TMV327714 TUP327714:TWR327714 UEL327714:UGN327714 UOH327714:UQJ327714 UYD327714:VAF327714 VHZ327714:VKB327714 VRV327714:VTX327714 WBR327714:WDT327714 WLN327714:WNP327714 WVJ327714:WXL327714 B393250:BD393250 IX393250:KZ393250 ST393250:UV393250 ACP393250:AER393250 AML393250:AON393250 AWH393250:AYJ393250 BGD393250:BIF393250 BPZ393250:BSB393250 BZV393250:CBX393250 CJR393250:CLT393250 CTN393250:CVP393250 DDJ393250:DFL393250 DNF393250:DPH393250 DXB393250:DZD393250 EGX393250:EIZ393250 EQT393250:ESV393250 FAP393250:FCR393250 FKL393250:FMN393250 FUH393250:FWJ393250 GED393250:GGF393250 GNZ393250:GQB393250 GXV393250:GZX393250 HHR393250:HJT393250 HRN393250:HTP393250 IBJ393250:IDL393250 ILF393250:INH393250 IVB393250:IXD393250 JEX393250:JGZ393250 JOT393250:JQV393250 JYP393250:KAR393250 KIL393250:KKN393250 KSH393250:KUJ393250 LCD393250:LEF393250 LLZ393250:LOB393250 LVV393250:LXX393250 MFR393250:MHT393250 MPN393250:MRP393250 MZJ393250:NBL393250 NJF393250:NLH393250 NTB393250:NVD393250 OCX393250:OEZ393250 OMT393250:OOV393250 OWP393250:OYR393250 PGL393250:PIN393250 PQH393250:PSJ393250 QAD393250:QCF393250 QJZ393250:QMB393250 QTV393250:QVX393250 RDR393250:RFT393250 RNN393250:RPP393250 RXJ393250:RZL393250 SHF393250:SJH393250 SRB393250:STD393250 TAX393250:TCZ393250 TKT393250:TMV393250 TUP393250:TWR393250 UEL393250:UGN393250 UOH393250:UQJ393250 UYD393250:VAF393250 VHZ393250:VKB393250 VRV393250:VTX393250 WBR393250:WDT393250 WLN393250:WNP393250 WVJ393250:WXL393250 B458786:BD458786 IX458786:KZ458786 ST458786:UV458786 ACP458786:AER458786 AML458786:AON458786 AWH458786:AYJ458786 BGD458786:BIF458786 BPZ458786:BSB458786 BZV458786:CBX458786 CJR458786:CLT458786 CTN458786:CVP458786 DDJ458786:DFL458786 DNF458786:DPH458786 DXB458786:DZD458786 EGX458786:EIZ458786 EQT458786:ESV458786 FAP458786:FCR458786 FKL458786:FMN458786 FUH458786:FWJ458786 GED458786:GGF458786 GNZ458786:GQB458786 GXV458786:GZX458786 HHR458786:HJT458786 HRN458786:HTP458786 IBJ458786:IDL458786 ILF458786:INH458786 IVB458786:IXD458786 JEX458786:JGZ458786 JOT458786:JQV458786 JYP458786:KAR458786 KIL458786:KKN458786 KSH458786:KUJ458786 LCD458786:LEF458786 LLZ458786:LOB458786 LVV458786:LXX458786 MFR458786:MHT458786 MPN458786:MRP458786 MZJ458786:NBL458786 NJF458786:NLH458786 NTB458786:NVD458786 OCX458786:OEZ458786 OMT458786:OOV458786 OWP458786:OYR458786 PGL458786:PIN458786 PQH458786:PSJ458786 QAD458786:QCF458786 QJZ458786:QMB458786 QTV458786:QVX458786 RDR458786:RFT458786 RNN458786:RPP458786 RXJ458786:RZL458786 SHF458786:SJH458786 SRB458786:STD458786 TAX458786:TCZ458786 TKT458786:TMV458786 TUP458786:TWR458786 UEL458786:UGN458786 UOH458786:UQJ458786 UYD458786:VAF458786 VHZ458786:VKB458786 VRV458786:VTX458786 WBR458786:WDT458786 WLN458786:WNP458786 WVJ458786:WXL458786 B524322:BD524322 IX524322:KZ524322 ST524322:UV524322 ACP524322:AER524322 AML524322:AON524322 AWH524322:AYJ524322 BGD524322:BIF524322 BPZ524322:BSB524322 BZV524322:CBX524322 CJR524322:CLT524322 CTN524322:CVP524322 DDJ524322:DFL524322 DNF524322:DPH524322 DXB524322:DZD524322 EGX524322:EIZ524322 EQT524322:ESV524322 FAP524322:FCR524322 FKL524322:FMN524322 FUH524322:FWJ524322 GED524322:GGF524322 GNZ524322:GQB524322 GXV524322:GZX524322 HHR524322:HJT524322 HRN524322:HTP524322 IBJ524322:IDL524322 ILF524322:INH524322 IVB524322:IXD524322 JEX524322:JGZ524322 JOT524322:JQV524322 JYP524322:KAR524322 KIL524322:KKN524322 KSH524322:KUJ524322 LCD524322:LEF524322 LLZ524322:LOB524322 LVV524322:LXX524322 MFR524322:MHT524322 MPN524322:MRP524322 MZJ524322:NBL524322 NJF524322:NLH524322 NTB524322:NVD524322 OCX524322:OEZ524322 OMT524322:OOV524322 OWP524322:OYR524322 PGL524322:PIN524322 PQH524322:PSJ524322 QAD524322:QCF524322 QJZ524322:QMB524322 QTV524322:QVX524322 RDR524322:RFT524322 RNN524322:RPP524322 RXJ524322:RZL524322 SHF524322:SJH524322 SRB524322:STD524322 TAX524322:TCZ524322 TKT524322:TMV524322 TUP524322:TWR524322 UEL524322:UGN524322 UOH524322:UQJ524322 UYD524322:VAF524322 VHZ524322:VKB524322 VRV524322:VTX524322 WBR524322:WDT524322 WLN524322:WNP524322 WVJ524322:WXL524322 B589858:BD589858 IX589858:KZ589858 ST589858:UV589858 ACP589858:AER589858 AML589858:AON589858 AWH589858:AYJ589858 BGD589858:BIF589858 BPZ589858:BSB589858 BZV589858:CBX589858 CJR589858:CLT589858 CTN589858:CVP589858 DDJ589858:DFL589858 DNF589858:DPH589858 DXB589858:DZD589858 EGX589858:EIZ589858 EQT589858:ESV589858 FAP589858:FCR589858 FKL589858:FMN589858 FUH589858:FWJ589858 GED589858:GGF589858 GNZ589858:GQB589858 GXV589858:GZX589858 HHR589858:HJT589858 HRN589858:HTP589858 IBJ589858:IDL589858 ILF589858:INH589858 IVB589858:IXD589858 JEX589858:JGZ589858 JOT589858:JQV589858 JYP589858:KAR589858 KIL589858:KKN589858 KSH589858:KUJ589858 LCD589858:LEF589858 LLZ589858:LOB589858 LVV589858:LXX589858 MFR589858:MHT589858 MPN589858:MRP589858 MZJ589858:NBL589858 NJF589858:NLH589858 NTB589858:NVD589858 OCX589858:OEZ589858 OMT589858:OOV589858 OWP589858:OYR589858 PGL589858:PIN589858 PQH589858:PSJ589858 QAD589858:QCF589858 QJZ589858:QMB589858 QTV589858:QVX589858 RDR589858:RFT589858 RNN589858:RPP589858 RXJ589858:RZL589858 SHF589858:SJH589858 SRB589858:STD589858 TAX589858:TCZ589858 TKT589858:TMV589858 TUP589858:TWR589858 UEL589858:UGN589858 UOH589858:UQJ589858 UYD589858:VAF589858 VHZ589858:VKB589858 VRV589858:VTX589858 WBR589858:WDT589858 WLN589858:WNP589858 WVJ589858:WXL589858 B655394:BD655394 IX655394:KZ655394 ST655394:UV655394 ACP655394:AER655394 AML655394:AON655394 AWH655394:AYJ655394 BGD655394:BIF655394 BPZ655394:BSB655394 BZV655394:CBX655394 CJR655394:CLT655394 CTN655394:CVP655394 DDJ655394:DFL655394 DNF655394:DPH655394 DXB655394:DZD655394 EGX655394:EIZ655394 EQT655394:ESV655394 FAP655394:FCR655394 FKL655394:FMN655394 FUH655394:FWJ655394 GED655394:GGF655394 GNZ655394:GQB655394 GXV655394:GZX655394 HHR655394:HJT655394 HRN655394:HTP655394 IBJ655394:IDL655394 ILF655394:INH655394 IVB655394:IXD655394 JEX655394:JGZ655394 JOT655394:JQV655394 JYP655394:KAR655394 KIL655394:KKN655394 KSH655394:KUJ655394 LCD655394:LEF655394 LLZ655394:LOB655394 LVV655394:LXX655394 MFR655394:MHT655394 MPN655394:MRP655394 MZJ655394:NBL655394 NJF655394:NLH655394 NTB655394:NVD655394 OCX655394:OEZ655394 OMT655394:OOV655394 OWP655394:OYR655394 PGL655394:PIN655394 PQH655394:PSJ655394 QAD655394:QCF655394 QJZ655394:QMB655394 QTV655394:QVX655394 RDR655394:RFT655394 RNN655394:RPP655394 RXJ655394:RZL655394 SHF655394:SJH655394 SRB655394:STD655394 TAX655394:TCZ655394 TKT655394:TMV655394 TUP655394:TWR655394 UEL655394:UGN655394 UOH655394:UQJ655394 UYD655394:VAF655394 VHZ655394:VKB655394 VRV655394:VTX655394 WBR655394:WDT655394 WLN655394:WNP655394 WVJ655394:WXL655394 B720930:BD720930 IX720930:KZ720930 ST720930:UV720930 ACP720930:AER720930 AML720930:AON720930 AWH720930:AYJ720930 BGD720930:BIF720930 BPZ720930:BSB720930 BZV720930:CBX720930 CJR720930:CLT720930 CTN720930:CVP720930 DDJ720930:DFL720930 DNF720930:DPH720930 DXB720930:DZD720930 EGX720930:EIZ720930 EQT720930:ESV720930 FAP720930:FCR720930 FKL720930:FMN720930 FUH720930:FWJ720930 GED720930:GGF720930 GNZ720930:GQB720930 GXV720930:GZX720930 HHR720930:HJT720930 HRN720930:HTP720930 IBJ720930:IDL720930 ILF720930:INH720930 IVB720930:IXD720930 JEX720930:JGZ720930 JOT720930:JQV720930 JYP720930:KAR720930 KIL720930:KKN720930 KSH720930:KUJ720930 LCD720930:LEF720930 LLZ720930:LOB720930 LVV720930:LXX720930 MFR720930:MHT720930 MPN720930:MRP720930 MZJ720930:NBL720930 NJF720930:NLH720930 NTB720930:NVD720930 OCX720930:OEZ720930 OMT720930:OOV720930 OWP720930:OYR720930 PGL720930:PIN720930 PQH720930:PSJ720930 QAD720930:QCF720930 QJZ720930:QMB720930 QTV720930:QVX720930 RDR720930:RFT720930 RNN720930:RPP720930 RXJ720930:RZL720930 SHF720930:SJH720930 SRB720930:STD720930 TAX720930:TCZ720930 TKT720930:TMV720930 TUP720930:TWR720930 UEL720930:UGN720930 UOH720930:UQJ720930 UYD720930:VAF720930 VHZ720930:VKB720930 VRV720930:VTX720930 WBR720930:WDT720930 WLN720930:WNP720930 WVJ720930:WXL720930 B786466:BD786466 IX786466:KZ786466 ST786466:UV786466 ACP786466:AER786466 AML786466:AON786466 AWH786466:AYJ786466 BGD786466:BIF786466 BPZ786466:BSB786466 BZV786466:CBX786466 CJR786466:CLT786466 CTN786466:CVP786466 DDJ786466:DFL786466 DNF786466:DPH786466 DXB786466:DZD786466 EGX786466:EIZ786466 EQT786466:ESV786466 FAP786466:FCR786466 FKL786466:FMN786466 FUH786466:FWJ786466 GED786466:GGF786466 GNZ786466:GQB786466 GXV786466:GZX786466 HHR786466:HJT786466 HRN786466:HTP786466 IBJ786466:IDL786466 ILF786466:INH786466 IVB786466:IXD786466 JEX786466:JGZ786466 JOT786466:JQV786466 JYP786466:KAR786466 KIL786466:KKN786466 KSH786466:KUJ786466 LCD786466:LEF786466 LLZ786466:LOB786466 LVV786466:LXX786466 MFR786466:MHT786466 MPN786466:MRP786466 MZJ786466:NBL786466 NJF786466:NLH786466 NTB786466:NVD786466 OCX786466:OEZ786466 OMT786466:OOV786466 OWP786466:OYR786466 PGL786466:PIN786466 PQH786466:PSJ786466 QAD786466:QCF786466 QJZ786466:QMB786466 QTV786466:QVX786466 RDR786466:RFT786466 RNN786466:RPP786466 RXJ786466:RZL786466 SHF786466:SJH786466 SRB786466:STD786466 TAX786466:TCZ786466 TKT786466:TMV786466 TUP786466:TWR786466 UEL786466:UGN786466 UOH786466:UQJ786466 UYD786466:VAF786466 VHZ786466:VKB786466 VRV786466:VTX786466 WBR786466:WDT786466 WLN786466:WNP786466 WVJ786466:WXL786466 B852002:BD852002 IX852002:KZ852002 ST852002:UV852002 ACP852002:AER852002 AML852002:AON852002 AWH852002:AYJ852002 BGD852002:BIF852002 BPZ852002:BSB852002 BZV852002:CBX852002 CJR852002:CLT852002 CTN852002:CVP852002 DDJ852002:DFL852002 DNF852002:DPH852002 DXB852002:DZD852002 EGX852002:EIZ852002 EQT852002:ESV852002 FAP852002:FCR852002 FKL852002:FMN852002 FUH852002:FWJ852002 GED852002:GGF852002 GNZ852002:GQB852002 GXV852002:GZX852002 HHR852002:HJT852002 HRN852002:HTP852002 IBJ852002:IDL852002 ILF852002:INH852002 IVB852002:IXD852002 JEX852002:JGZ852002 JOT852002:JQV852002 JYP852002:KAR852002 KIL852002:KKN852002 KSH852002:KUJ852002 LCD852002:LEF852002 LLZ852002:LOB852002 LVV852002:LXX852002 MFR852002:MHT852002 MPN852002:MRP852002 MZJ852002:NBL852002 NJF852002:NLH852002 NTB852002:NVD852002 OCX852002:OEZ852002 OMT852002:OOV852002 OWP852002:OYR852002 PGL852002:PIN852002 PQH852002:PSJ852002 QAD852002:QCF852002 QJZ852002:QMB852002 QTV852002:QVX852002 RDR852002:RFT852002 RNN852002:RPP852002 RXJ852002:RZL852002 SHF852002:SJH852002 SRB852002:STD852002 TAX852002:TCZ852002 TKT852002:TMV852002 TUP852002:TWR852002 UEL852002:UGN852002 UOH852002:UQJ852002 UYD852002:VAF852002 VHZ852002:VKB852002 VRV852002:VTX852002 WBR852002:WDT852002 WLN852002:WNP852002 WVJ852002:WXL852002 B917538:BD917538 IX917538:KZ917538 ST917538:UV917538 ACP917538:AER917538 AML917538:AON917538 AWH917538:AYJ917538 BGD917538:BIF917538 BPZ917538:BSB917538 BZV917538:CBX917538 CJR917538:CLT917538 CTN917538:CVP917538 DDJ917538:DFL917538 DNF917538:DPH917538 DXB917538:DZD917538 EGX917538:EIZ917538 EQT917538:ESV917538 FAP917538:FCR917538 FKL917538:FMN917538 FUH917538:FWJ917538 GED917538:GGF917538 GNZ917538:GQB917538 GXV917538:GZX917538 HHR917538:HJT917538 HRN917538:HTP917538 IBJ917538:IDL917538 ILF917538:INH917538 IVB917538:IXD917538 JEX917538:JGZ917538 JOT917538:JQV917538 JYP917538:KAR917538 KIL917538:KKN917538 KSH917538:KUJ917538 LCD917538:LEF917538 LLZ917538:LOB917538 LVV917538:LXX917538 MFR917538:MHT917538 MPN917538:MRP917538 MZJ917538:NBL917538 NJF917538:NLH917538 NTB917538:NVD917538 OCX917538:OEZ917538 OMT917538:OOV917538 OWP917538:OYR917538 PGL917538:PIN917538 PQH917538:PSJ917538 QAD917538:QCF917538 QJZ917538:QMB917538 QTV917538:QVX917538 RDR917538:RFT917538 RNN917538:RPP917538 RXJ917538:RZL917538 SHF917538:SJH917538 SRB917538:STD917538 TAX917538:TCZ917538 TKT917538:TMV917538 TUP917538:TWR917538 UEL917538:UGN917538 UOH917538:UQJ917538 UYD917538:VAF917538 VHZ917538:VKB917538 VRV917538:VTX917538 WBR917538:WDT917538 WLN917538:WNP917538 WVJ917538:WXL917538 B983074:BD983074 IX983074:KZ983074 ST983074:UV983074 ACP983074:AER983074 AML983074:AON983074 AWH983074:AYJ983074 BGD983074:BIF983074 BPZ983074:BSB983074 BZV983074:CBX983074 CJR983074:CLT983074 CTN983074:CVP983074 DDJ983074:DFL983074 DNF983074:DPH983074 DXB983074:DZD983074 EGX983074:EIZ983074 EQT983074:ESV983074 FAP983074:FCR983074 FKL983074:FMN983074 FUH983074:FWJ983074 GED983074:GGF983074 GNZ983074:GQB983074 GXV983074:GZX983074 HHR983074:HJT983074 HRN983074:HTP983074 IBJ983074:IDL983074 ILF983074:INH983074 IVB983074:IXD983074 JEX983074:JGZ983074 JOT983074:JQV983074 JYP983074:KAR983074 KIL983074:KKN983074 KSH983074:KUJ983074 LCD983074:LEF983074 LLZ983074:LOB983074 LVV983074:LXX983074 MFR983074:MHT983074 MPN983074:MRP983074 MZJ983074:NBL983074 NJF983074:NLH983074 NTB983074:NVD983074 OCX983074:OEZ983074 OMT983074:OOV983074 OWP983074:OYR983074 PGL983074:PIN983074 PQH983074:PSJ983074 QAD983074:QCF983074 QJZ983074:QMB983074 QTV983074:QVX983074 RDR983074:RFT983074 RNN983074:RPP983074 RXJ983074:RZL983074 SHF983074:SJH983074 SRB983074:STD983074 TAX983074:TCZ983074 TKT983074:TMV983074 TUP983074:TWR983074 UEL983074:UGN983074 UOH983074:UQJ983074 UYD983074:VAF983074 VHZ983074:VKB983074 VRV983074:VTX983074 WBR983074:WDT983074 WLN983074:WNP983074 WVJ983074:WXL983074 B36:BD36 IX36:KZ36 ST36:UV36 ACP36:AER36 AML36:AON36 AWH36:AYJ36 BGD36:BIF36 BPZ36:BSB36 BZV36:CBX36 CJR36:CLT36 CTN36:CVP36 DDJ36:DFL36 DNF36:DPH36 DXB36:DZD36 EGX36:EIZ36 EQT36:ESV36 FAP36:FCR36 FKL36:FMN36 FUH36:FWJ36 GED36:GGF36 GNZ36:GQB36 GXV36:GZX36 HHR36:HJT36 HRN36:HTP36 IBJ36:IDL36 ILF36:INH36 IVB36:IXD36 JEX36:JGZ36 JOT36:JQV36 JYP36:KAR36 KIL36:KKN36 KSH36:KUJ36 LCD36:LEF36 LLZ36:LOB36 LVV36:LXX36 MFR36:MHT36 MPN36:MRP36 MZJ36:NBL36 NJF36:NLH36 NTB36:NVD36 OCX36:OEZ36 OMT36:OOV36 OWP36:OYR36 PGL36:PIN36 PQH36:PSJ36 QAD36:QCF36 QJZ36:QMB36 QTV36:QVX36 RDR36:RFT36 RNN36:RPP36 RXJ36:RZL36 SHF36:SJH36 SRB36:STD36 TAX36:TCZ36 TKT36:TMV36 TUP36:TWR36 UEL36:UGN36 UOH36:UQJ36 UYD36:VAF36 VHZ36:VKB36 VRV36:VTX36 WBR36:WDT36 WLN36:WNP36 WVJ36:WXL36 B65572:BD65572 IX65572:KZ65572 ST65572:UV65572 ACP65572:AER65572 AML65572:AON65572 AWH65572:AYJ65572 BGD65572:BIF65572 BPZ65572:BSB65572 BZV65572:CBX65572 CJR65572:CLT65572 CTN65572:CVP65572 DDJ65572:DFL65572 DNF65572:DPH65572 DXB65572:DZD65572 EGX65572:EIZ65572 EQT65572:ESV65572 FAP65572:FCR65572 FKL65572:FMN65572 FUH65572:FWJ65572 GED65572:GGF65572 GNZ65572:GQB65572 GXV65572:GZX65572 HHR65572:HJT65572 HRN65572:HTP65572 IBJ65572:IDL65572 ILF65572:INH65572 IVB65572:IXD65572 JEX65572:JGZ65572 JOT65572:JQV65572 JYP65572:KAR65572 KIL65572:KKN65572 KSH65572:KUJ65572 LCD65572:LEF65572 LLZ65572:LOB65572 LVV65572:LXX65572 MFR65572:MHT65572 MPN65572:MRP65572 MZJ65572:NBL65572 NJF65572:NLH65572 NTB65572:NVD65572 OCX65572:OEZ65572 OMT65572:OOV65572 OWP65572:OYR65572 PGL65572:PIN65572 PQH65572:PSJ65572 QAD65572:QCF65572 QJZ65572:QMB65572 QTV65572:QVX65572 RDR65572:RFT65572 RNN65572:RPP65572 RXJ65572:RZL65572 SHF65572:SJH65572 SRB65572:STD65572 TAX65572:TCZ65572 TKT65572:TMV65572 TUP65572:TWR65572 UEL65572:UGN65572 UOH65572:UQJ65572 UYD65572:VAF65572 VHZ65572:VKB65572 VRV65572:VTX65572 WBR65572:WDT65572 WLN65572:WNP65572 WVJ65572:WXL65572 B131108:BD131108 IX131108:KZ131108 ST131108:UV131108 ACP131108:AER131108 AML131108:AON131108 AWH131108:AYJ131108 BGD131108:BIF131108 BPZ131108:BSB131108 BZV131108:CBX131108 CJR131108:CLT131108 CTN131108:CVP131108 DDJ131108:DFL131108 DNF131108:DPH131108 DXB131108:DZD131108 EGX131108:EIZ131108 EQT131108:ESV131108 FAP131108:FCR131108 FKL131108:FMN131108 FUH131108:FWJ131108 GED131108:GGF131108 GNZ131108:GQB131108 GXV131108:GZX131108 HHR131108:HJT131108 HRN131108:HTP131108 IBJ131108:IDL131108 ILF131108:INH131108 IVB131108:IXD131108 JEX131108:JGZ131108 JOT131108:JQV131108 JYP131108:KAR131108 KIL131108:KKN131108 KSH131108:KUJ131108 LCD131108:LEF131108 LLZ131108:LOB131108 LVV131108:LXX131108 MFR131108:MHT131108 MPN131108:MRP131108 MZJ131108:NBL131108 NJF131108:NLH131108 NTB131108:NVD131108 OCX131108:OEZ131108 OMT131108:OOV131108 OWP131108:OYR131108 PGL131108:PIN131108 PQH131108:PSJ131108 QAD131108:QCF131108 QJZ131108:QMB131108 QTV131108:QVX131108 RDR131108:RFT131108 RNN131108:RPP131108 RXJ131108:RZL131108 SHF131108:SJH131108 SRB131108:STD131108 TAX131108:TCZ131108 TKT131108:TMV131108 TUP131108:TWR131108 UEL131108:UGN131108 UOH131108:UQJ131108 UYD131108:VAF131108 VHZ131108:VKB131108 VRV131108:VTX131108 WBR131108:WDT131108 WLN131108:WNP131108 WVJ131108:WXL131108 B196644:BD196644 IX196644:KZ196644 ST196644:UV196644 ACP196644:AER196644 AML196644:AON196644 AWH196644:AYJ196644 BGD196644:BIF196644 BPZ196644:BSB196644 BZV196644:CBX196644 CJR196644:CLT196644 CTN196644:CVP196644 DDJ196644:DFL196644 DNF196644:DPH196644 DXB196644:DZD196644 EGX196644:EIZ196644 EQT196644:ESV196644 FAP196644:FCR196644 FKL196644:FMN196644 FUH196644:FWJ196644 GED196644:GGF196644 GNZ196644:GQB196644 GXV196644:GZX196644 HHR196644:HJT196644 HRN196644:HTP196644 IBJ196644:IDL196644 ILF196644:INH196644 IVB196644:IXD196644 JEX196644:JGZ196644 JOT196644:JQV196644 JYP196644:KAR196644 KIL196644:KKN196644 KSH196644:KUJ196644 LCD196644:LEF196644 LLZ196644:LOB196644 LVV196644:LXX196644 MFR196644:MHT196644 MPN196644:MRP196644 MZJ196644:NBL196644 NJF196644:NLH196644 NTB196644:NVD196644 OCX196644:OEZ196644 OMT196644:OOV196644 OWP196644:OYR196644 PGL196644:PIN196644 PQH196644:PSJ196644 QAD196644:QCF196644 QJZ196644:QMB196644 QTV196644:QVX196644 RDR196644:RFT196644 RNN196644:RPP196644 RXJ196644:RZL196644 SHF196644:SJH196644 SRB196644:STD196644 TAX196644:TCZ196644 TKT196644:TMV196644 TUP196644:TWR196644 UEL196644:UGN196644 UOH196644:UQJ196644 UYD196644:VAF196644 VHZ196644:VKB196644 VRV196644:VTX196644 WBR196644:WDT196644 WLN196644:WNP196644 WVJ196644:WXL196644 B262180:BD262180 IX262180:KZ262180 ST262180:UV262180 ACP262180:AER262180 AML262180:AON262180 AWH262180:AYJ262180 BGD262180:BIF262180 BPZ262180:BSB262180 BZV262180:CBX262180 CJR262180:CLT262180 CTN262180:CVP262180 DDJ262180:DFL262180 DNF262180:DPH262180 DXB262180:DZD262180 EGX262180:EIZ262180 EQT262180:ESV262180 FAP262180:FCR262180 FKL262180:FMN262180 FUH262180:FWJ262180 GED262180:GGF262180 GNZ262180:GQB262180 GXV262180:GZX262180 HHR262180:HJT262180 HRN262180:HTP262180 IBJ262180:IDL262180 ILF262180:INH262180 IVB262180:IXD262180 JEX262180:JGZ262180 JOT262180:JQV262180 JYP262180:KAR262180 KIL262180:KKN262180 KSH262180:KUJ262180 LCD262180:LEF262180 LLZ262180:LOB262180 LVV262180:LXX262180 MFR262180:MHT262180 MPN262180:MRP262180 MZJ262180:NBL262180 NJF262180:NLH262180 NTB262180:NVD262180 OCX262180:OEZ262180 OMT262180:OOV262180 OWP262180:OYR262180 PGL262180:PIN262180 PQH262180:PSJ262180 QAD262180:QCF262180 QJZ262180:QMB262180 QTV262180:QVX262180 RDR262180:RFT262180 RNN262180:RPP262180 RXJ262180:RZL262180 SHF262180:SJH262180 SRB262180:STD262180 TAX262180:TCZ262180 TKT262180:TMV262180 TUP262180:TWR262180 UEL262180:UGN262180 UOH262180:UQJ262180 UYD262180:VAF262180 VHZ262180:VKB262180 VRV262180:VTX262180 WBR262180:WDT262180 WLN262180:WNP262180 WVJ262180:WXL262180 B327716:BD327716 IX327716:KZ327716 ST327716:UV327716 ACP327716:AER327716 AML327716:AON327716 AWH327716:AYJ327716 BGD327716:BIF327716 BPZ327716:BSB327716 BZV327716:CBX327716 CJR327716:CLT327716 CTN327716:CVP327716 DDJ327716:DFL327716 DNF327716:DPH327716 DXB327716:DZD327716 EGX327716:EIZ327716 EQT327716:ESV327716 FAP327716:FCR327716 FKL327716:FMN327716 FUH327716:FWJ327716 GED327716:GGF327716 GNZ327716:GQB327716 GXV327716:GZX327716 HHR327716:HJT327716 HRN327716:HTP327716 IBJ327716:IDL327716 ILF327716:INH327716 IVB327716:IXD327716 JEX327716:JGZ327716 JOT327716:JQV327716 JYP327716:KAR327716 KIL327716:KKN327716 KSH327716:KUJ327716 LCD327716:LEF327716 LLZ327716:LOB327716 LVV327716:LXX327716 MFR327716:MHT327716 MPN327716:MRP327716 MZJ327716:NBL327716 NJF327716:NLH327716 NTB327716:NVD327716 OCX327716:OEZ327716 OMT327716:OOV327716 OWP327716:OYR327716 PGL327716:PIN327716 PQH327716:PSJ327716 QAD327716:QCF327716 QJZ327716:QMB327716 QTV327716:QVX327716 RDR327716:RFT327716 RNN327716:RPP327716 RXJ327716:RZL327716 SHF327716:SJH327716 SRB327716:STD327716 TAX327716:TCZ327716 TKT327716:TMV327716 TUP327716:TWR327716 UEL327716:UGN327716 UOH327716:UQJ327716 UYD327716:VAF327716 VHZ327716:VKB327716 VRV327716:VTX327716 WBR327716:WDT327716 WLN327716:WNP327716 WVJ327716:WXL327716 B393252:BD393252 IX393252:KZ393252 ST393252:UV393252 ACP393252:AER393252 AML393252:AON393252 AWH393252:AYJ393252 BGD393252:BIF393252 BPZ393252:BSB393252 BZV393252:CBX393252 CJR393252:CLT393252 CTN393252:CVP393252 DDJ393252:DFL393252 DNF393252:DPH393252 DXB393252:DZD393252 EGX393252:EIZ393252 EQT393252:ESV393252 FAP393252:FCR393252 FKL393252:FMN393252 FUH393252:FWJ393252 GED393252:GGF393252 GNZ393252:GQB393252 GXV393252:GZX393252 HHR393252:HJT393252 HRN393252:HTP393252 IBJ393252:IDL393252 ILF393252:INH393252 IVB393252:IXD393252 JEX393252:JGZ393252 JOT393252:JQV393252 JYP393252:KAR393252 KIL393252:KKN393252 KSH393252:KUJ393252 LCD393252:LEF393252 LLZ393252:LOB393252 LVV393252:LXX393252 MFR393252:MHT393252 MPN393252:MRP393252 MZJ393252:NBL393252 NJF393252:NLH393252 NTB393252:NVD393252 OCX393252:OEZ393252 OMT393252:OOV393252 OWP393252:OYR393252 PGL393252:PIN393252 PQH393252:PSJ393252 QAD393252:QCF393252 QJZ393252:QMB393252 QTV393252:QVX393252 RDR393252:RFT393252 RNN393252:RPP393252 RXJ393252:RZL393252 SHF393252:SJH393252 SRB393252:STD393252 TAX393252:TCZ393252 TKT393252:TMV393252 TUP393252:TWR393252 UEL393252:UGN393252 UOH393252:UQJ393252 UYD393252:VAF393252 VHZ393252:VKB393252 VRV393252:VTX393252 WBR393252:WDT393252 WLN393252:WNP393252 WVJ393252:WXL393252 B458788:BD458788 IX458788:KZ458788 ST458788:UV458788 ACP458788:AER458788 AML458788:AON458788 AWH458788:AYJ458788 BGD458788:BIF458788 BPZ458788:BSB458788 BZV458788:CBX458788 CJR458788:CLT458788 CTN458788:CVP458788 DDJ458788:DFL458788 DNF458788:DPH458788 DXB458788:DZD458788 EGX458788:EIZ458788 EQT458788:ESV458788 FAP458788:FCR458788 FKL458788:FMN458788 FUH458788:FWJ458788 GED458788:GGF458788 GNZ458788:GQB458788 GXV458788:GZX458788 HHR458788:HJT458788 HRN458788:HTP458788 IBJ458788:IDL458788 ILF458788:INH458788 IVB458788:IXD458788 JEX458788:JGZ458788 JOT458788:JQV458788 JYP458788:KAR458788 KIL458788:KKN458788 KSH458788:KUJ458788 LCD458788:LEF458788 LLZ458788:LOB458788 LVV458788:LXX458788 MFR458788:MHT458788 MPN458788:MRP458788 MZJ458788:NBL458788 NJF458788:NLH458788 NTB458788:NVD458788 OCX458788:OEZ458788 OMT458788:OOV458788 OWP458788:OYR458788 PGL458788:PIN458788 PQH458788:PSJ458788 QAD458788:QCF458788 QJZ458788:QMB458788 QTV458788:QVX458788 RDR458788:RFT458788 RNN458788:RPP458788 RXJ458788:RZL458788 SHF458788:SJH458788 SRB458788:STD458788 TAX458788:TCZ458788 TKT458788:TMV458788 TUP458788:TWR458788 UEL458788:UGN458788 UOH458788:UQJ458788 UYD458788:VAF458788 VHZ458788:VKB458788 VRV458788:VTX458788 WBR458788:WDT458788 WLN458788:WNP458788 WVJ458788:WXL458788 B524324:BD524324 IX524324:KZ524324 ST524324:UV524324 ACP524324:AER524324 AML524324:AON524324 AWH524324:AYJ524324 BGD524324:BIF524324 BPZ524324:BSB524324 BZV524324:CBX524324 CJR524324:CLT524324 CTN524324:CVP524324 DDJ524324:DFL524324 DNF524324:DPH524324 DXB524324:DZD524324 EGX524324:EIZ524324 EQT524324:ESV524324 FAP524324:FCR524324 FKL524324:FMN524324 FUH524324:FWJ524324 GED524324:GGF524324 GNZ524324:GQB524324 GXV524324:GZX524324 HHR524324:HJT524324 HRN524324:HTP524324 IBJ524324:IDL524324 ILF524324:INH524324 IVB524324:IXD524324 JEX524324:JGZ524324 JOT524324:JQV524324 JYP524324:KAR524324 KIL524324:KKN524324 KSH524324:KUJ524324 LCD524324:LEF524324 LLZ524324:LOB524324 LVV524324:LXX524324 MFR524324:MHT524324 MPN524324:MRP524324 MZJ524324:NBL524324 NJF524324:NLH524324 NTB524324:NVD524324 OCX524324:OEZ524324 OMT524324:OOV524324 OWP524324:OYR524324 PGL524324:PIN524324 PQH524324:PSJ524324 QAD524324:QCF524324 QJZ524324:QMB524324 QTV524324:QVX524324 RDR524324:RFT524324 RNN524324:RPP524324 RXJ524324:RZL524324 SHF524324:SJH524324 SRB524324:STD524324 TAX524324:TCZ524324 TKT524324:TMV524324 TUP524324:TWR524324 UEL524324:UGN524324 UOH524324:UQJ524324 UYD524324:VAF524324 VHZ524324:VKB524324 VRV524324:VTX524324 WBR524324:WDT524324 WLN524324:WNP524324 WVJ524324:WXL524324 B589860:BD589860 IX589860:KZ589860 ST589860:UV589860 ACP589860:AER589860 AML589860:AON589860 AWH589860:AYJ589860 BGD589860:BIF589860 BPZ589860:BSB589860 BZV589860:CBX589860 CJR589860:CLT589860 CTN589860:CVP589860 DDJ589860:DFL589860 DNF589860:DPH589860 DXB589860:DZD589860 EGX589860:EIZ589860 EQT589860:ESV589860 FAP589860:FCR589860 FKL589860:FMN589860 FUH589860:FWJ589860 GED589860:GGF589860 GNZ589860:GQB589860 GXV589860:GZX589860 HHR589860:HJT589860 HRN589860:HTP589860 IBJ589860:IDL589860 ILF589860:INH589860 IVB589860:IXD589860 JEX589860:JGZ589860 JOT589860:JQV589860 JYP589860:KAR589860 KIL589860:KKN589860 KSH589860:KUJ589860 LCD589860:LEF589860 LLZ589860:LOB589860 LVV589860:LXX589860 MFR589860:MHT589860 MPN589860:MRP589860 MZJ589860:NBL589860 NJF589860:NLH589860 NTB589860:NVD589860 OCX589860:OEZ589860 OMT589860:OOV589860 OWP589860:OYR589860 PGL589860:PIN589860 PQH589860:PSJ589860 QAD589860:QCF589860 QJZ589860:QMB589860 QTV589860:QVX589860 RDR589860:RFT589860 RNN589860:RPP589860 RXJ589860:RZL589860 SHF589860:SJH589860 SRB589860:STD589860 TAX589860:TCZ589860 TKT589860:TMV589860 TUP589860:TWR589860 UEL589860:UGN589860 UOH589860:UQJ589860 UYD589860:VAF589860 VHZ589860:VKB589860 VRV589860:VTX589860 WBR589860:WDT589860 WLN589860:WNP589860 WVJ589860:WXL589860 B655396:BD655396 IX655396:KZ655396 ST655396:UV655396 ACP655396:AER655396 AML655396:AON655396 AWH655396:AYJ655396 BGD655396:BIF655396 BPZ655396:BSB655396 BZV655396:CBX655396 CJR655396:CLT655396 CTN655396:CVP655396 DDJ655396:DFL655396 DNF655396:DPH655396 DXB655396:DZD655396 EGX655396:EIZ655396 EQT655396:ESV655396 FAP655396:FCR655396 FKL655396:FMN655396 FUH655396:FWJ655396 GED655396:GGF655396 GNZ655396:GQB655396 GXV655396:GZX655396 HHR655396:HJT655396 HRN655396:HTP655396 IBJ655396:IDL655396 ILF655396:INH655396 IVB655396:IXD655396 JEX655396:JGZ655396 JOT655396:JQV655396 JYP655396:KAR655396 KIL655396:KKN655396 KSH655396:KUJ655396 LCD655396:LEF655396 LLZ655396:LOB655396 LVV655396:LXX655396 MFR655396:MHT655396 MPN655396:MRP655396 MZJ655396:NBL655396 NJF655396:NLH655396 NTB655396:NVD655396 OCX655396:OEZ655396 OMT655396:OOV655396 OWP655396:OYR655396 PGL655396:PIN655396 PQH655396:PSJ655396 QAD655396:QCF655396 QJZ655396:QMB655396 QTV655396:QVX655396 RDR655396:RFT655396 RNN655396:RPP655396 RXJ655396:RZL655396 SHF655396:SJH655396 SRB655396:STD655396 TAX655396:TCZ655396 TKT655396:TMV655396 TUP655396:TWR655396 UEL655396:UGN655396 UOH655396:UQJ655396 UYD655396:VAF655396 VHZ655396:VKB655396 VRV655396:VTX655396 WBR655396:WDT655396 WLN655396:WNP655396 WVJ655396:WXL655396 B720932:BD720932 IX720932:KZ720932 ST720932:UV720932 ACP720932:AER720932 AML720932:AON720932 AWH720932:AYJ720932 BGD720932:BIF720932 BPZ720932:BSB720932 BZV720932:CBX720932 CJR720932:CLT720932 CTN720932:CVP720932 DDJ720932:DFL720932 DNF720932:DPH720932 DXB720932:DZD720932 EGX720932:EIZ720932 EQT720932:ESV720932 FAP720932:FCR720932 FKL720932:FMN720932 FUH720932:FWJ720932 GED720932:GGF720932 GNZ720932:GQB720932 GXV720932:GZX720932 HHR720932:HJT720932 HRN720932:HTP720932 IBJ720932:IDL720932 ILF720932:INH720932 IVB720932:IXD720932 JEX720932:JGZ720932 JOT720932:JQV720932 JYP720932:KAR720932 KIL720932:KKN720932 KSH720932:KUJ720932 LCD720932:LEF720932 LLZ720932:LOB720932 LVV720932:LXX720932 MFR720932:MHT720932 MPN720932:MRP720932 MZJ720932:NBL720932 NJF720932:NLH720932 NTB720932:NVD720932 OCX720932:OEZ720932 OMT720932:OOV720932 OWP720932:OYR720932 PGL720932:PIN720932 PQH720932:PSJ720932 QAD720932:QCF720932 QJZ720932:QMB720932 QTV720932:QVX720932 RDR720932:RFT720932 RNN720932:RPP720932 RXJ720932:RZL720932 SHF720932:SJH720932 SRB720932:STD720932 TAX720932:TCZ720932 TKT720932:TMV720932 TUP720932:TWR720932 UEL720932:UGN720932 UOH720932:UQJ720932 UYD720932:VAF720932 VHZ720932:VKB720932 VRV720932:VTX720932 WBR720932:WDT720932 WLN720932:WNP720932 WVJ720932:WXL720932 B786468:BD786468 IX786468:KZ786468 ST786468:UV786468 ACP786468:AER786468 AML786468:AON786468 AWH786468:AYJ786468 BGD786468:BIF786468 BPZ786468:BSB786468 BZV786468:CBX786468 CJR786468:CLT786468 CTN786468:CVP786468 DDJ786468:DFL786468 DNF786468:DPH786468 DXB786468:DZD786468 EGX786468:EIZ786468 EQT786468:ESV786468 FAP786468:FCR786468 FKL786468:FMN786468 FUH786468:FWJ786468 GED786468:GGF786468 GNZ786468:GQB786468 GXV786468:GZX786468 HHR786468:HJT786468 HRN786468:HTP786468 IBJ786468:IDL786468 ILF786468:INH786468 IVB786468:IXD786468 JEX786468:JGZ786468 JOT786468:JQV786468 JYP786468:KAR786468 KIL786468:KKN786468 KSH786468:KUJ786468 LCD786468:LEF786468 LLZ786468:LOB786468 LVV786468:LXX786468 MFR786468:MHT786468 MPN786468:MRP786468 MZJ786468:NBL786468 NJF786468:NLH786468 NTB786468:NVD786468 OCX786468:OEZ786468 OMT786468:OOV786468 OWP786468:OYR786468 PGL786468:PIN786468 PQH786468:PSJ786468 QAD786468:QCF786468 QJZ786468:QMB786468 QTV786468:QVX786468 RDR786468:RFT786468 RNN786468:RPP786468 RXJ786468:RZL786468 SHF786468:SJH786468 SRB786468:STD786468 TAX786468:TCZ786468 TKT786468:TMV786468 TUP786468:TWR786468 UEL786468:UGN786468 UOH786468:UQJ786468 UYD786468:VAF786468 VHZ786468:VKB786468 VRV786468:VTX786468 WBR786468:WDT786468 WLN786468:WNP786468 WVJ786468:WXL786468 B852004:BD852004 IX852004:KZ852004 ST852004:UV852004 ACP852004:AER852004 AML852004:AON852004 AWH852004:AYJ852004 BGD852004:BIF852004 BPZ852004:BSB852004 BZV852004:CBX852004 CJR852004:CLT852004 CTN852004:CVP852004 DDJ852004:DFL852004 DNF852004:DPH852004 DXB852004:DZD852004 EGX852004:EIZ852004 EQT852004:ESV852004 FAP852004:FCR852004 FKL852004:FMN852004 FUH852004:FWJ852004 GED852004:GGF852004 GNZ852004:GQB852004 GXV852004:GZX852004 HHR852004:HJT852004 HRN852004:HTP852004 IBJ852004:IDL852004 ILF852004:INH852004 IVB852004:IXD852004 JEX852004:JGZ852004 JOT852004:JQV852004 JYP852004:KAR852004 KIL852004:KKN852004 KSH852004:KUJ852004 LCD852004:LEF852004 LLZ852004:LOB852004 LVV852004:LXX852004 MFR852004:MHT852004 MPN852004:MRP852004 MZJ852004:NBL852004 NJF852004:NLH852004 NTB852004:NVD852004 OCX852004:OEZ852004 OMT852004:OOV852004 OWP852004:OYR852004 PGL852004:PIN852004 PQH852004:PSJ852004 QAD852004:QCF852004 QJZ852004:QMB852004 QTV852004:QVX852004 RDR852004:RFT852004 RNN852004:RPP852004 RXJ852004:RZL852004 SHF852004:SJH852004 SRB852004:STD852004 TAX852004:TCZ852004 TKT852004:TMV852004 TUP852004:TWR852004 UEL852004:UGN852004 UOH852004:UQJ852004 UYD852004:VAF852004 VHZ852004:VKB852004 VRV852004:VTX852004 WBR852004:WDT852004 WLN852004:WNP852004 WVJ852004:WXL852004 B917540:BD917540 IX917540:KZ917540 ST917540:UV917540 ACP917540:AER917540 AML917540:AON917540 AWH917540:AYJ917540 BGD917540:BIF917540 BPZ917540:BSB917540 BZV917540:CBX917540 CJR917540:CLT917540 CTN917540:CVP917540 DDJ917540:DFL917540 DNF917540:DPH917540 DXB917540:DZD917540 EGX917540:EIZ917540 EQT917540:ESV917540 FAP917540:FCR917540 FKL917540:FMN917540 FUH917540:FWJ917540 GED917540:GGF917540 GNZ917540:GQB917540 GXV917540:GZX917540 HHR917540:HJT917540 HRN917540:HTP917540 IBJ917540:IDL917540 ILF917540:INH917540 IVB917540:IXD917540 JEX917540:JGZ917540 JOT917540:JQV917540 JYP917540:KAR917540 KIL917540:KKN917540 KSH917540:KUJ917540 LCD917540:LEF917540 LLZ917540:LOB917540 LVV917540:LXX917540 MFR917540:MHT917540 MPN917540:MRP917540 MZJ917540:NBL917540 NJF917540:NLH917540 NTB917540:NVD917540 OCX917540:OEZ917540 OMT917540:OOV917540 OWP917540:OYR917540 PGL917540:PIN917540 PQH917540:PSJ917540 QAD917540:QCF917540 QJZ917540:QMB917540 QTV917540:QVX917540 RDR917540:RFT917540 RNN917540:RPP917540 RXJ917540:RZL917540 SHF917540:SJH917540 SRB917540:STD917540 TAX917540:TCZ917540 TKT917540:TMV917540 TUP917540:TWR917540 UEL917540:UGN917540 UOH917540:UQJ917540 UYD917540:VAF917540 VHZ917540:VKB917540 VRV917540:VTX917540 WBR917540:WDT917540 WLN917540:WNP917540 WVJ917540:WXL917540 B983076:BD983076 IX983076:KZ983076 ST983076:UV983076 ACP983076:AER983076 AML983076:AON983076 AWH983076:AYJ983076 BGD983076:BIF983076 BPZ983076:BSB983076 BZV983076:CBX983076 CJR983076:CLT983076 CTN983076:CVP983076 DDJ983076:DFL983076 DNF983076:DPH983076 DXB983076:DZD983076 EGX983076:EIZ983076 EQT983076:ESV983076 FAP983076:FCR983076 FKL983076:FMN983076 FUH983076:FWJ983076 GED983076:GGF983076 GNZ983076:GQB983076 GXV983076:GZX983076 HHR983076:HJT983076 HRN983076:HTP983076 IBJ983076:IDL983076 ILF983076:INH983076 IVB983076:IXD983076 JEX983076:JGZ983076 JOT983076:JQV983076 JYP983076:KAR983076 KIL983076:KKN983076 KSH983076:KUJ983076 LCD983076:LEF983076 LLZ983076:LOB983076 LVV983076:LXX983076 MFR983076:MHT983076 MPN983076:MRP983076 MZJ983076:NBL983076 NJF983076:NLH983076 NTB983076:NVD983076 OCX983076:OEZ983076 OMT983076:OOV983076 OWP983076:OYR983076 PGL983076:PIN983076 PQH983076:PSJ983076 QAD983076:QCF983076 QJZ983076:QMB983076 QTV983076:QVX983076 RDR983076:RFT983076 RNN983076:RPP983076 RXJ983076:RZL983076 SHF983076:SJH983076 SRB983076:STD983076 TAX983076:TCZ983076 TKT983076:TMV983076 TUP983076:TWR983076 UEL983076:UGN983076 UOH983076:UQJ983076 UYD983076:VAF983076 VHZ983076:VKB983076 VRV983076:VTX983076 WBR983076:WDT983076 WLN983076:WNP983076 WVJ983076:WXL983076" xr:uid="{00000000-0002-0000-0100-000001000000}">
      <formula1>1116</formula1>
    </dataValidation>
    <dataValidation type="list" allowBlank="1" showInputMessage="1" showErrorMessage="1" sqref="AX219:BD223 KT219:KZ223 UP219:UV223 AEL219:AER223 AOH219:AON223 AYD219:AYJ223 BHZ219:BIF223 BRV219:BSB223 CBR219:CBX223 CLN219:CLT223 CVJ219:CVP223 DFF219:DFL223 DPB219:DPH223 DYX219:DZD223 EIT219:EIZ223 ESP219:ESV223 FCL219:FCR223 FMH219:FMN223 FWD219:FWJ223 GFZ219:GGF223 GPV219:GQB223 GZR219:GZX223 HJN219:HJT223 HTJ219:HTP223 IDF219:IDL223 INB219:INH223 IWX219:IXD223 JGT219:JGZ223 JQP219:JQV223 KAL219:KAR223 KKH219:KKN223 KUD219:KUJ223 LDZ219:LEF223 LNV219:LOB223 LXR219:LXX223 MHN219:MHT223 MRJ219:MRP223 NBF219:NBL223 NLB219:NLH223 NUX219:NVD223 OET219:OEZ223 OOP219:OOV223 OYL219:OYR223 PIH219:PIN223 PSD219:PSJ223 QBZ219:QCF223 QLV219:QMB223 QVR219:QVX223 RFN219:RFT223 RPJ219:RPP223 RZF219:RZL223 SJB219:SJH223 SSX219:STD223 TCT219:TCZ223 TMP219:TMV223 TWL219:TWR223 UGH219:UGN223 UQD219:UQJ223 UZZ219:VAF223 VJV219:VKB223 VTR219:VTX223 WDN219:WDT223 WNJ219:WNP223 WXF219:WXL223 AX65755:BD65759 KT65755:KZ65759 UP65755:UV65759 AEL65755:AER65759 AOH65755:AON65759 AYD65755:AYJ65759 BHZ65755:BIF65759 BRV65755:BSB65759 CBR65755:CBX65759 CLN65755:CLT65759 CVJ65755:CVP65759 DFF65755:DFL65759 DPB65755:DPH65759 DYX65755:DZD65759 EIT65755:EIZ65759 ESP65755:ESV65759 FCL65755:FCR65759 FMH65755:FMN65759 FWD65755:FWJ65759 GFZ65755:GGF65759 GPV65755:GQB65759 GZR65755:GZX65759 HJN65755:HJT65759 HTJ65755:HTP65759 IDF65755:IDL65759 INB65755:INH65759 IWX65755:IXD65759 JGT65755:JGZ65759 JQP65755:JQV65759 KAL65755:KAR65759 KKH65755:KKN65759 KUD65755:KUJ65759 LDZ65755:LEF65759 LNV65755:LOB65759 LXR65755:LXX65759 MHN65755:MHT65759 MRJ65755:MRP65759 NBF65755:NBL65759 NLB65755:NLH65759 NUX65755:NVD65759 OET65755:OEZ65759 OOP65755:OOV65759 OYL65755:OYR65759 PIH65755:PIN65759 PSD65755:PSJ65759 QBZ65755:QCF65759 QLV65755:QMB65759 QVR65755:QVX65759 RFN65755:RFT65759 RPJ65755:RPP65759 RZF65755:RZL65759 SJB65755:SJH65759 SSX65755:STD65759 TCT65755:TCZ65759 TMP65755:TMV65759 TWL65755:TWR65759 UGH65755:UGN65759 UQD65755:UQJ65759 UZZ65755:VAF65759 VJV65755:VKB65759 VTR65755:VTX65759 WDN65755:WDT65759 WNJ65755:WNP65759 WXF65755:WXL65759 AX131291:BD131295 KT131291:KZ131295 UP131291:UV131295 AEL131291:AER131295 AOH131291:AON131295 AYD131291:AYJ131295 BHZ131291:BIF131295 BRV131291:BSB131295 CBR131291:CBX131295 CLN131291:CLT131295 CVJ131291:CVP131295 DFF131291:DFL131295 DPB131291:DPH131295 DYX131291:DZD131295 EIT131291:EIZ131295 ESP131291:ESV131295 FCL131291:FCR131295 FMH131291:FMN131295 FWD131291:FWJ131295 GFZ131291:GGF131295 GPV131291:GQB131295 GZR131291:GZX131295 HJN131291:HJT131295 HTJ131291:HTP131295 IDF131291:IDL131295 INB131291:INH131295 IWX131291:IXD131295 JGT131291:JGZ131295 JQP131291:JQV131295 KAL131291:KAR131295 KKH131291:KKN131295 KUD131291:KUJ131295 LDZ131291:LEF131295 LNV131291:LOB131295 LXR131291:LXX131295 MHN131291:MHT131295 MRJ131291:MRP131295 NBF131291:NBL131295 NLB131291:NLH131295 NUX131291:NVD131295 OET131291:OEZ131295 OOP131291:OOV131295 OYL131291:OYR131295 PIH131291:PIN131295 PSD131291:PSJ131295 QBZ131291:QCF131295 QLV131291:QMB131295 QVR131291:QVX131295 RFN131291:RFT131295 RPJ131291:RPP131295 RZF131291:RZL131295 SJB131291:SJH131295 SSX131291:STD131295 TCT131291:TCZ131295 TMP131291:TMV131295 TWL131291:TWR131295 UGH131291:UGN131295 UQD131291:UQJ131295 UZZ131291:VAF131295 VJV131291:VKB131295 VTR131291:VTX131295 WDN131291:WDT131295 WNJ131291:WNP131295 WXF131291:WXL131295 AX196827:BD196831 KT196827:KZ196831 UP196827:UV196831 AEL196827:AER196831 AOH196827:AON196831 AYD196827:AYJ196831 BHZ196827:BIF196831 BRV196827:BSB196831 CBR196827:CBX196831 CLN196827:CLT196831 CVJ196827:CVP196831 DFF196827:DFL196831 DPB196827:DPH196831 DYX196827:DZD196831 EIT196827:EIZ196831 ESP196827:ESV196831 FCL196827:FCR196831 FMH196827:FMN196831 FWD196827:FWJ196831 GFZ196827:GGF196831 GPV196827:GQB196831 GZR196827:GZX196831 HJN196827:HJT196831 HTJ196827:HTP196831 IDF196827:IDL196831 INB196827:INH196831 IWX196827:IXD196831 JGT196827:JGZ196831 JQP196827:JQV196831 KAL196827:KAR196831 KKH196827:KKN196831 KUD196827:KUJ196831 LDZ196827:LEF196831 LNV196827:LOB196831 LXR196827:LXX196831 MHN196827:MHT196831 MRJ196827:MRP196831 NBF196827:NBL196831 NLB196827:NLH196831 NUX196827:NVD196831 OET196827:OEZ196831 OOP196827:OOV196831 OYL196827:OYR196831 PIH196827:PIN196831 PSD196827:PSJ196831 QBZ196827:QCF196831 QLV196827:QMB196831 QVR196827:QVX196831 RFN196827:RFT196831 RPJ196827:RPP196831 RZF196827:RZL196831 SJB196827:SJH196831 SSX196827:STD196831 TCT196827:TCZ196831 TMP196827:TMV196831 TWL196827:TWR196831 UGH196827:UGN196831 UQD196827:UQJ196831 UZZ196827:VAF196831 VJV196827:VKB196831 VTR196827:VTX196831 WDN196827:WDT196831 WNJ196827:WNP196831 WXF196827:WXL196831 AX262363:BD262367 KT262363:KZ262367 UP262363:UV262367 AEL262363:AER262367 AOH262363:AON262367 AYD262363:AYJ262367 BHZ262363:BIF262367 BRV262363:BSB262367 CBR262363:CBX262367 CLN262363:CLT262367 CVJ262363:CVP262367 DFF262363:DFL262367 DPB262363:DPH262367 DYX262363:DZD262367 EIT262363:EIZ262367 ESP262363:ESV262367 FCL262363:FCR262367 FMH262363:FMN262367 FWD262363:FWJ262367 GFZ262363:GGF262367 GPV262363:GQB262367 GZR262363:GZX262367 HJN262363:HJT262367 HTJ262363:HTP262367 IDF262363:IDL262367 INB262363:INH262367 IWX262363:IXD262367 JGT262363:JGZ262367 JQP262363:JQV262367 KAL262363:KAR262367 KKH262363:KKN262367 KUD262363:KUJ262367 LDZ262363:LEF262367 LNV262363:LOB262367 LXR262363:LXX262367 MHN262363:MHT262367 MRJ262363:MRP262367 NBF262363:NBL262367 NLB262363:NLH262367 NUX262363:NVD262367 OET262363:OEZ262367 OOP262363:OOV262367 OYL262363:OYR262367 PIH262363:PIN262367 PSD262363:PSJ262367 QBZ262363:QCF262367 QLV262363:QMB262367 QVR262363:QVX262367 RFN262363:RFT262367 RPJ262363:RPP262367 RZF262363:RZL262367 SJB262363:SJH262367 SSX262363:STD262367 TCT262363:TCZ262367 TMP262363:TMV262367 TWL262363:TWR262367 UGH262363:UGN262367 UQD262363:UQJ262367 UZZ262363:VAF262367 VJV262363:VKB262367 VTR262363:VTX262367 WDN262363:WDT262367 WNJ262363:WNP262367 WXF262363:WXL262367 AX327899:BD327903 KT327899:KZ327903 UP327899:UV327903 AEL327899:AER327903 AOH327899:AON327903 AYD327899:AYJ327903 BHZ327899:BIF327903 BRV327899:BSB327903 CBR327899:CBX327903 CLN327899:CLT327903 CVJ327899:CVP327903 DFF327899:DFL327903 DPB327899:DPH327903 DYX327899:DZD327903 EIT327899:EIZ327903 ESP327899:ESV327903 FCL327899:FCR327903 FMH327899:FMN327903 FWD327899:FWJ327903 GFZ327899:GGF327903 GPV327899:GQB327903 GZR327899:GZX327903 HJN327899:HJT327903 HTJ327899:HTP327903 IDF327899:IDL327903 INB327899:INH327903 IWX327899:IXD327903 JGT327899:JGZ327903 JQP327899:JQV327903 KAL327899:KAR327903 KKH327899:KKN327903 KUD327899:KUJ327903 LDZ327899:LEF327903 LNV327899:LOB327903 LXR327899:LXX327903 MHN327899:MHT327903 MRJ327899:MRP327903 NBF327899:NBL327903 NLB327899:NLH327903 NUX327899:NVD327903 OET327899:OEZ327903 OOP327899:OOV327903 OYL327899:OYR327903 PIH327899:PIN327903 PSD327899:PSJ327903 QBZ327899:QCF327903 QLV327899:QMB327903 QVR327899:QVX327903 RFN327899:RFT327903 RPJ327899:RPP327903 RZF327899:RZL327903 SJB327899:SJH327903 SSX327899:STD327903 TCT327899:TCZ327903 TMP327899:TMV327903 TWL327899:TWR327903 UGH327899:UGN327903 UQD327899:UQJ327903 UZZ327899:VAF327903 VJV327899:VKB327903 VTR327899:VTX327903 WDN327899:WDT327903 WNJ327899:WNP327903 WXF327899:WXL327903 AX393435:BD393439 KT393435:KZ393439 UP393435:UV393439 AEL393435:AER393439 AOH393435:AON393439 AYD393435:AYJ393439 BHZ393435:BIF393439 BRV393435:BSB393439 CBR393435:CBX393439 CLN393435:CLT393439 CVJ393435:CVP393439 DFF393435:DFL393439 DPB393435:DPH393439 DYX393435:DZD393439 EIT393435:EIZ393439 ESP393435:ESV393439 FCL393435:FCR393439 FMH393435:FMN393439 FWD393435:FWJ393439 GFZ393435:GGF393439 GPV393435:GQB393439 GZR393435:GZX393439 HJN393435:HJT393439 HTJ393435:HTP393439 IDF393435:IDL393439 INB393435:INH393439 IWX393435:IXD393439 JGT393435:JGZ393439 JQP393435:JQV393439 KAL393435:KAR393439 KKH393435:KKN393439 KUD393435:KUJ393439 LDZ393435:LEF393439 LNV393435:LOB393439 LXR393435:LXX393439 MHN393435:MHT393439 MRJ393435:MRP393439 NBF393435:NBL393439 NLB393435:NLH393439 NUX393435:NVD393439 OET393435:OEZ393439 OOP393435:OOV393439 OYL393435:OYR393439 PIH393435:PIN393439 PSD393435:PSJ393439 QBZ393435:QCF393439 QLV393435:QMB393439 QVR393435:QVX393439 RFN393435:RFT393439 RPJ393435:RPP393439 RZF393435:RZL393439 SJB393435:SJH393439 SSX393435:STD393439 TCT393435:TCZ393439 TMP393435:TMV393439 TWL393435:TWR393439 UGH393435:UGN393439 UQD393435:UQJ393439 UZZ393435:VAF393439 VJV393435:VKB393439 VTR393435:VTX393439 WDN393435:WDT393439 WNJ393435:WNP393439 WXF393435:WXL393439 AX458971:BD458975 KT458971:KZ458975 UP458971:UV458975 AEL458971:AER458975 AOH458971:AON458975 AYD458971:AYJ458975 BHZ458971:BIF458975 BRV458971:BSB458975 CBR458971:CBX458975 CLN458971:CLT458975 CVJ458971:CVP458975 DFF458971:DFL458975 DPB458971:DPH458975 DYX458971:DZD458975 EIT458971:EIZ458975 ESP458971:ESV458975 FCL458971:FCR458975 FMH458971:FMN458975 FWD458971:FWJ458975 GFZ458971:GGF458975 GPV458971:GQB458975 GZR458971:GZX458975 HJN458971:HJT458975 HTJ458971:HTP458975 IDF458971:IDL458975 INB458971:INH458975 IWX458971:IXD458975 JGT458971:JGZ458975 JQP458971:JQV458975 KAL458971:KAR458975 KKH458971:KKN458975 KUD458971:KUJ458975 LDZ458971:LEF458975 LNV458971:LOB458975 LXR458971:LXX458975 MHN458971:MHT458975 MRJ458971:MRP458975 NBF458971:NBL458975 NLB458971:NLH458975 NUX458971:NVD458975 OET458971:OEZ458975 OOP458971:OOV458975 OYL458971:OYR458975 PIH458971:PIN458975 PSD458971:PSJ458975 QBZ458971:QCF458975 QLV458971:QMB458975 QVR458971:QVX458975 RFN458971:RFT458975 RPJ458971:RPP458975 RZF458971:RZL458975 SJB458971:SJH458975 SSX458971:STD458975 TCT458971:TCZ458975 TMP458971:TMV458975 TWL458971:TWR458975 UGH458971:UGN458975 UQD458971:UQJ458975 UZZ458971:VAF458975 VJV458971:VKB458975 VTR458971:VTX458975 WDN458971:WDT458975 WNJ458971:WNP458975 WXF458971:WXL458975 AX524507:BD524511 KT524507:KZ524511 UP524507:UV524511 AEL524507:AER524511 AOH524507:AON524511 AYD524507:AYJ524511 BHZ524507:BIF524511 BRV524507:BSB524511 CBR524507:CBX524511 CLN524507:CLT524511 CVJ524507:CVP524511 DFF524507:DFL524511 DPB524507:DPH524511 DYX524507:DZD524511 EIT524507:EIZ524511 ESP524507:ESV524511 FCL524507:FCR524511 FMH524507:FMN524511 FWD524507:FWJ524511 GFZ524507:GGF524511 GPV524507:GQB524511 GZR524507:GZX524511 HJN524507:HJT524511 HTJ524507:HTP524511 IDF524507:IDL524511 INB524507:INH524511 IWX524507:IXD524511 JGT524507:JGZ524511 JQP524507:JQV524511 KAL524507:KAR524511 KKH524507:KKN524511 KUD524507:KUJ524511 LDZ524507:LEF524511 LNV524507:LOB524511 LXR524507:LXX524511 MHN524507:MHT524511 MRJ524507:MRP524511 NBF524507:NBL524511 NLB524507:NLH524511 NUX524507:NVD524511 OET524507:OEZ524511 OOP524507:OOV524511 OYL524507:OYR524511 PIH524507:PIN524511 PSD524507:PSJ524511 QBZ524507:QCF524511 QLV524507:QMB524511 QVR524507:QVX524511 RFN524507:RFT524511 RPJ524507:RPP524511 RZF524507:RZL524511 SJB524507:SJH524511 SSX524507:STD524511 TCT524507:TCZ524511 TMP524507:TMV524511 TWL524507:TWR524511 UGH524507:UGN524511 UQD524507:UQJ524511 UZZ524507:VAF524511 VJV524507:VKB524511 VTR524507:VTX524511 WDN524507:WDT524511 WNJ524507:WNP524511 WXF524507:WXL524511 AX590043:BD590047 KT590043:KZ590047 UP590043:UV590047 AEL590043:AER590047 AOH590043:AON590047 AYD590043:AYJ590047 BHZ590043:BIF590047 BRV590043:BSB590047 CBR590043:CBX590047 CLN590043:CLT590047 CVJ590043:CVP590047 DFF590043:DFL590047 DPB590043:DPH590047 DYX590043:DZD590047 EIT590043:EIZ590047 ESP590043:ESV590047 FCL590043:FCR590047 FMH590043:FMN590047 FWD590043:FWJ590047 GFZ590043:GGF590047 GPV590043:GQB590047 GZR590043:GZX590047 HJN590043:HJT590047 HTJ590043:HTP590047 IDF590043:IDL590047 INB590043:INH590047 IWX590043:IXD590047 JGT590043:JGZ590047 JQP590043:JQV590047 KAL590043:KAR590047 KKH590043:KKN590047 KUD590043:KUJ590047 LDZ590043:LEF590047 LNV590043:LOB590047 LXR590043:LXX590047 MHN590043:MHT590047 MRJ590043:MRP590047 NBF590043:NBL590047 NLB590043:NLH590047 NUX590043:NVD590047 OET590043:OEZ590047 OOP590043:OOV590047 OYL590043:OYR590047 PIH590043:PIN590047 PSD590043:PSJ590047 QBZ590043:QCF590047 QLV590043:QMB590047 QVR590043:QVX590047 RFN590043:RFT590047 RPJ590043:RPP590047 RZF590043:RZL590047 SJB590043:SJH590047 SSX590043:STD590047 TCT590043:TCZ590047 TMP590043:TMV590047 TWL590043:TWR590047 UGH590043:UGN590047 UQD590043:UQJ590047 UZZ590043:VAF590047 VJV590043:VKB590047 VTR590043:VTX590047 WDN590043:WDT590047 WNJ590043:WNP590047 WXF590043:WXL590047 AX655579:BD655583 KT655579:KZ655583 UP655579:UV655583 AEL655579:AER655583 AOH655579:AON655583 AYD655579:AYJ655583 BHZ655579:BIF655583 BRV655579:BSB655583 CBR655579:CBX655583 CLN655579:CLT655583 CVJ655579:CVP655583 DFF655579:DFL655583 DPB655579:DPH655583 DYX655579:DZD655583 EIT655579:EIZ655583 ESP655579:ESV655583 FCL655579:FCR655583 FMH655579:FMN655583 FWD655579:FWJ655583 GFZ655579:GGF655583 GPV655579:GQB655583 GZR655579:GZX655583 HJN655579:HJT655583 HTJ655579:HTP655583 IDF655579:IDL655583 INB655579:INH655583 IWX655579:IXD655583 JGT655579:JGZ655583 JQP655579:JQV655583 KAL655579:KAR655583 KKH655579:KKN655583 KUD655579:KUJ655583 LDZ655579:LEF655583 LNV655579:LOB655583 LXR655579:LXX655583 MHN655579:MHT655583 MRJ655579:MRP655583 NBF655579:NBL655583 NLB655579:NLH655583 NUX655579:NVD655583 OET655579:OEZ655583 OOP655579:OOV655583 OYL655579:OYR655583 PIH655579:PIN655583 PSD655579:PSJ655583 QBZ655579:QCF655583 QLV655579:QMB655583 QVR655579:QVX655583 RFN655579:RFT655583 RPJ655579:RPP655583 RZF655579:RZL655583 SJB655579:SJH655583 SSX655579:STD655583 TCT655579:TCZ655583 TMP655579:TMV655583 TWL655579:TWR655583 UGH655579:UGN655583 UQD655579:UQJ655583 UZZ655579:VAF655583 VJV655579:VKB655583 VTR655579:VTX655583 WDN655579:WDT655583 WNJ655579:WNP655583 WXF655579:WXL655583 AX721115:BD721119 KT721115:KZ721119 UP721115:UV721119 AEL721115:AER721119 AOH721115:AON721119 AYD721115:AYJ721119 BHZ721115:BIF721119 BRV721115:BSB721119 CBR721115:CBX721119 CLN721115:CLT721119 CVJ721115:CVP721119 DFF721115:DFL721119 DPB721115:DPH721119 DYX721115:DZD721119 EIT721115:EIZ721119 ESP721115:ESV721119 FCL721115:FCR721119 FMH721115:FMN721119 FWD721115:FWJ721119 GFZ721115:GGF721119 GPV721115:GQB721119 GZR721115:GZX721119 HJN721115:HJT721119 HTJ721115:HTP721119 IDF721115:IDL721119 INB721115:INH721119 IWX721115:IXD721119 JGT721115:JGZ721119 JQP721115:JQV721119 KAL721115:KAR721119 KKH721115:KKN721119 KUD721115:KUJ721119 LDZ721115:LEF721119 LNV721115:LOB721119 LXR721115:LXX721119 MHN721115:MHT721119 MRJ721115:MRP721119 NBF721115:NBL721119 NLB721115:NLH721119 NUX721115:NVD721119 OET721115:OEZ721119 OOP721115:OOV721119 OYL721115:OYR721119 PIH721115:PIN721119 PSD721115:PSJ721119 QBZ721115:QCF721119 QLV721115:QMB721119 QVR721115:QVX721119 RFN721115:RFT721119 RPJ721115:RPP721119 RZF721115:RZL721119 SJB721115:SJH721119 SSX721115:STD721119 TCT721115:TCZ721119 TMP721115:TMV721119 TWL721115:TWR721119 UGH721115:UGN721119 UQD721115:UQJ721119 UZZ721115:VAF721119 VJV721115:VKB721119 VTR721115:VTX721119 WDN721115:WDT721119 WNJ721115:WNP721119 WXF721115:WXL721119 AX786651:BD786655 KT786651:KZ786655 UP786651:UV786655 AEL786651:AER786655 AOH786651:AON786655 AYD786651:AYJ786655 BHZ786651:BIF786655 BRV786651:BSB786655 CBR786651:CBX786655 CLN786651:CLT786655 CVJ786651:CVP786655 DFF786651:DFL786655 DPB786651:DPH786655 DYX786651:DZD786655 EIT786651:EIZ786655 ESP786651:ESV786655 FCL786651:FCR786655 FMH786651:FMN786655 FWD786651:FWJ786655 GFZ786651:GGF786655 GPV786651:GQB786655 GZR786651:GZX786655 HJN786651:HJT786655 HTJ786651:HTP786655 IDF786651:IDL786655 INB786651:INH786655 IWX786651:IXD786655 JGT786651:JGZ786655 JQP786651:JQV786655 KAL786651:KAR786655 KKH786651:KKN786655 KUD786651:KUJ786655 LDZ786651:LEF786655 LNV786651:LOB786655 LXR786651:LXX786655 MHN786651:MHT786655 MRJ786651:MRP786655 NBF786651:NBL786655 NLB786651:NLH786655 NUX786651:NVD786655 OET786651:OEZ786655 OOP786651:OOV786655 OYL786651:OYR786655 PIH786651:PIN786655 PSD786651:PSJ786655 QBZ786651:QCF786655 QLV786651:QMB786655 QVR786651:QVX786655 RFN786651:RFT786655 RPJ786651:RPP786655 RZF786651:RZL786655 SJB786651:SJH786655 SSX786651:STD786655 TCT786651:TCZ786655 TMP786651:TMV786655 TWL786651:TWR786655 UGH786651:UGN786655 UQD786651:UQJ786655 UZZ786651:VAF786655 VJV786651:VKB786655 VTR786651:VTX786655 WDN786651:WDT786655 WNJ786651:WNP786655 WXF786651:WXL786655 AX852187:BD852191 KT852187:KZ852191 UP852187:UV852191 AEL852187:AER852191 AOH852187:AON852191 AYD852187:AYJ852191 BHZ852187:BIF852191 BRV852187:BSB852191 CBR852187:CBX852191 CLN852187:CLT852191 CVJ852187:CVP852191 DFF852187:DFL852191 DPB852187:DPH852191 DYX852187:DZD852191 EIT852187:EIZ852191 ESP852187:ESV852191 FCL852187:FCR852191 FMH852187:FMN852191 FWD852187:FWJ852191 GFZ852187:GGF852191 GPV852187:GQB852191 GZR852187:GZX852191 HJN852187:HJT852191 HTJ852187:HTP852191 IDF852187:IDL852191 INB852187:INH852191 IWX852187:IXD852191 JGT852187:JGZ852191 JQP852187:JQV852191 KAL852187:KAR852191 KKH852187:KKN852191 KUD852187:KUJ852191 LDZ852187:LEF852191 LNV852187:LOB852191 LXR852187:LXX852191 MHN852187:MHT852191 MRJ852187:MRP852191 NBF852187:NBL852191 NLB852187:NLH852191 NUX852187:NVD852191 OET852187:OEZ852191 OOP852187:OOV852191 OYL852187:OYR852191 PIH852187:PIN852191 PSD852187:PSJ852191 QBZ852187:QCF852191 QLV852187:QMB852191 QVR852187:QVX852191 RFN852187:RFT852191 RPJ852187:RPP852191 RZF852187:RZL852191 SJB852187:SJH852191 SSX852187:STD852191 TCT852187:TCZ852191 TMP852187:TMV852191 TWL852187:TWR852191 UGH852187:UGN852191 UQD852187:UQJ852191 UZZ852187:VAF852191 VJV852187:VKB852191 VTR852187:VTX852191 WDN852187:WDT852191 WNJ852187:WNP852191 WXF852187:WXL852191 AX917723:BD917727 KT917723:KZ917727 UP917723:UV917727 AEL917723:AER917727 AOH917723:AON917727 AYD917723:AYJ917727 BHZ917723:BIF917727 BRV917723:BSB917727 CBR917723:CBX917727 CLN917723:CLT917727 CVJ917723:CVP917727 DFF917723:DFL917727 DPB917723:DPH917727 DYX917723:DZD917727 EIT917723:EIZ917727 ESP917723:ESV917727 FCL917723:FCR917727 FMH917723:FMN917727 FWD917723:FWJ917727 GFZ917723:GGF917727 GPV917723:GQB917727 GZR917723:GZX917727 HJN917723:HJT917727 HTJ917723:HTP917727 IDF917723:IDL917727 INB917723:INH917727 IWX917723:IXD917727 JGT917723:JGZ917727 JQP917723:JQV917727 KAL917723:KAR917727 KKH917723:KKN917727 KUD917723:KUJ917727 LDZ917723:LEF917727 LNV917723:LOB917727 LXR917723:LXX917727 MHN917723:MHT917727 MRJ917723:MRP917727 NBF917723:NBL917727 NLB917723:NLH917727 NUX917723:NVD917727 OET917723:OEZ917727 OOP917723:OOV917727 OYL917723:OYR917727 PIH917723:PIN917727 PSD917723:PSJ917727 QBZ917723:QCF917727 QLV917723:QMB917727 QVR917723:QVX917727 RFN917723:RFT917727 RPJ917723:RPP917727 RZF917723:RZL917727 SJB917723:SJH917727 SSX917723:STD917727 TCT917723:TCZ917727 TMP917723:TMV917727 TWL917723:TWR917727 UGH917723:UGN917727 UQD917723:UQJ917727 UZZ917723:VAF917727 VJV917723:VKB917727 VTR917723:VTX917727 WDN917723:WDT917727 WNJ917723:WNP917727 WXF917723:WXL917727 AX983259:BD983263 KT983259:KZ983263 UP983259:UV983263 AEL983259:AER983263 AOH983259:AON983263 AYD983259:AYJ983263 BHZ983259:BIF983263 BRV983259:BSB983263 CBR983259:CBX983263 CLN983259:CLT983263 CVJ983259:CVP983263 DFF983259:DFL983263 DPB983259:DPH983263 DYX983259:DZD983263 EIT983259:EIZ983263 ESP983259:ESV983263 FCL983259:FCR983263 FMH983259:FMN983263 FWD983259:FWJ983263 GFZ983259:GGF983263 GPV983259:GQB983263 GZR983259:GZX983263 HJN983259:HJT983263 HTJ983259:HTP983263 IDF983259:IDL983263 INB983259:INH983263 IWX983259:IXD983263 JGT983259:JGZ983263 JQP983259:JQV983263 KAL983259:KAR983263 KKH983259:KKN983263 KUD983259:KUJ983263 LDZ983259:LEF983263 LNV983259:LOB983263 LXR983259:LXX983263 MHN983259:MHT983263 MRJ983259:MRP983263 NBF983259:NBL983263 NLB983259:NLH983263 NUX983259:NVD983263 OET983259:OEZ983263 OOP983259:OOV983263 OYL983259:OYR983263 PIH983259:PIN983263 PSD983259:PSJ983263 QBZ983259:QCF983263 QLV983259:QMB983263 QVR983259:QVX983263 RFN983259:RFT983263 RPJ983259:RPP983263 RZF983259:RZL983263 SJB983259:SJH983263 SSX983259:STD983263 TCT983259:TCZ983263 TMP983259:TMV983263 TWL983259:TWR983263 UGH983259:UGN983263 UQD983259:UQJ983263 UZZ983259:VAF983263 VJV983259:VKB983263 VTR983259:VTX983263 WDN983259:WDT983263 WNJ983259:WNP983263 WXF983259:WXL983263 AX226:BD227 KT226:KZ227 UP226:UV227 AEL226:AER227 AOH226:AON227 AYD226:AYJ227 BHZ226:BIF227 BRV226:BSB227 CBR226:CBX227 CLN226:CLT227 CVJ226:CVP227 DFF226:DFL227 DPB226:DPH227 DYX226:DZD227 EIT226:EIZ227 ESP226:ESV227 FCL226:FCR227 FMH226:FMN227 FWD226:FWJ227 GFZ226:GGF227 GPV226:GQB227 GZR226:GZX227 HJN226:HJT227 HTJ226:HTP227 IDF226:IDL227 INB226:INH227 IWX226:IXD227 JGT226:JGZ227 JQP226:JQV227 KAL226:KAR227 KKH226:KKN227 KUD226:KUJ227 LDZ226:LEF227 LNV226:LOB227 LXR226:LXX227 MHN226:MHT227 MRJ226:MRP227 NBF226:NBL227 NLB226:NLH227 NUX226:NVD227 OET226:OEZ227 OOP226:OOV227 OYL226:OYR227 PIH226:PIN227 PSD226:PSJ227 QBZ226:QCF227 QLV226:QMB227 QVR226:QVX227 RFN226:RFT227 RPJ226:RPP227 RZF226:RZL227 SJB226:SJH227 SSX226:STD227 TCT226:TCZ227 TMP226:TMV227 TWL226:TWR227 UGH226:UGN227 UQD226:UQJ227 UZZ226:VAF227 VJV226:VKB227 VTR226:VTX227 WDN226:WDT227 WNJ226:WNP227 WXF226:WXL227 AX65762:BD65763 KT65762:KZ65763 UP65762:UV65763 AEL65762:AER65763 AOH65762:AON65763 AYD65762:AYJ65763 BHZ65762:BIF65763 BRV65762:BSB65763 CBR65762:CBX65763 CLN65762:CLT65763 CVJ65762:CVP65763 DFF65762:DFL65763 DPB65762:DPH65763 DYX65762:DZD65763 EIT65762:EIZ65763 ESP65762:ESV65763 FCL65762:FCR65763 FMH65762:FMN65763 FWD65762:FWJ65763 GFZ65762:GGF65763 GPV65762:GQB65763 GZR65762:GZX65763 HJN65762:HJT65763 HTJ65762:HTP65763 IDF65762:IDL65763 INB65762:INH65763 IWX65762:IXD65763 JGT65762:JGZ65763 JQP65762:JQV65763 KAL65762:KAR65763 KKH65762:KKN65763 KUD65762:KUJ65763 LDZ65762:LEF65763 LNV65762:LOB65763 LXR65762:LXX65763 MHN65762:MHT65763 MRJ65762:MRP65763 NBF65762:NBL65763 NLB65762:NLH65763 NUX65762:NVD65763 OET65762:OEZ65763 OOP65762:OOV65763 OYL65762:OYR65763 PIH65762:PIN65763 PSD65762:PSJ65763 QBZ65762:QCF65763 QLV65762:QMB65763 QVR65762:QVX65763 RFN65762:RFT65763 RPJ65762:RPP65763 RZF65762:RZL65763 SJB65762:SJH65763 SSX65762:STD65763 TCT65762:TCZ65763 TMP65762:TMV65763 TWL65762:TWR65763 UGH65762:UGN65763 UQD65762:UQJ65763 UZZ65762:VAF65763 VJV65762:VKB65763 VTR65762:VTX65763 WDN65762:WDT65763 WNJ65762:WNP65763 WXF65762:WXL65763 AX131298:BD131299 KT131298:KZ131299 UP131298:UV131299 AEL131298:AER131299 AOH131298:AON131299 AYD131298:AYJ131299 BHZ131298:BIF131299 BRV131298:BSB131299 CBR131298:CBX131299 CLN131298:CLT131299 CVJ131298:CVP131299 DFF131298:DFL131299 DPB131298:DPH131299 DYX131298:DZD131299 EIT131298:EIZ131299 ESP131298:ESV131299 FCL131298:FCR131299 FMH131298:FMN131299 FWD131298:FWJ131299 GFZ131298:GGF131299 GPV131298:GQB131299 GZR131298:GZX131299 HJN131298:HJT131299 HTJ131298:HTP131299 IDF131298:IDL131299 INB131298:INH131299 IWX131298:IXD131299 JGT131298:JGZ131299 JQP131298:JQV131299 KAL131298:KAR131299 KKH131298:KKN131299 KUD131298:KUJ131299 LDZ131298:LEF131299 LNV131298:LOB131299 LXR131298:LXX131299 MHN131298:MHT131299 MRJ131298:MRP131299 NBF131298:NBL131299 NLB131298:NLH131299 NUX131298:NVD131299 OET131298:OEZ131299 OOP131298:OOV131299 OYL131298:OYR131299 PIH131298:PIN131299 PSD131298:PSJ131299 QBZ131298:QCF131299 QLV131298:QMB131299 QVR131298:QVX131299 RFN131298:RFT131299 RPJ131298:RPP131299 RZF131298:RZL131299 SJB131298:SJH131299 SSX131298:STD131299 TCT131298:TCZ131299 TMP131298:TMV131299 TWL131298:TWR131299 UGH131298:UGN131299 UQD131298:UQJ131299 UZZ131298:VAF131299 VJV131298:VKB131299 VTR131298:VTX131299 WDN131298:WDT131299 WNJ131298:WNP131299 WXF131298:WXL131299 AX196834:BD196835 KT196834:KZ196835 UP196834:UV196835 AEL196834:AER196835 AOH196834:AON196835 AYD196834:AYJ196835 BHZ196834:BIF196835 BRV196834:BSB196835 CBR196834:CBX196835 CLN196834:CLT196835 CVJ196834:CVP196835 DFF196834:DFL196835 DPB196834:DPH196835 DYX196834:DZD196835 EIT196834:EIZ196835 ESP196834:ESV196835 FCL196834:FCR196835 FMH196834:FMN196835 FWD196834:FWJ196835 GFZ196834:GGF196835 GPV196834:GQB196835 GZR196834:GZX196835 HJN196834:HJT196835 HTJ196834:HTP196835 IDF196834:IDL196835 INB196834:INH196835 IWX196834:IXD196835 JGT196834:JGZ196835 JQP196834:JQV196835 KAL196834:KAR196835 KKH196834:KKN196835 KUD196834:KUJ196835 LDZ196834:LEF196835 LNV196834:LOB196835 LXR196834:LXX196835 MHN196834:MHT196835 MRJ196834:MRP196835 NBF196834:NBL196835 NLB196834:NLH196835 NUX196834:NVD196835 OET196834:OEZ196835 OOP196834:OOV196835 OYL196834:OYR196835 PIH196834:PIN196835 PSD196834:PSJ196835 QBZ196834:QCF196835 QLV196834:QMB196835 QVR196834:QVX196835 RFN196834:RFT196835 RPJ196834:RPP196835 RZF196834:RZL196835 SJB196834:SJH196835 SSX196834:STD196835 TCT196834:TCZ196835 TMP196834:TMV196835 TWL196834:TWR196835 UGH196834:UGN196835 UQD196834:UQJ196835 UZZ196834:VAF196835 VJV196834:VKB196835 VTR196834:VTX196835 WDN196834:WDT196835 WNJ196834:WNP196835 WXF196834:WXL196835 AX262370:BD262371 KT262370:KZ262371 UP262370:UV262371 AEL262370:AER262371 AOH262370:AON262371 AYD262370:AYJ262371 BHZ262370:BIF262371 BRV262370:BSB262371 CBR262370:CBX262371 CLN262370:CLT262371 CVJ262370:CVP262371 DFF262370:DFL262371 DPB262370:DPH262371 DYX262370:DZD262371 EIT262370:EIZ262371 ESP262370:ESV262371 FCL262370:FCR262371 FMH262370:FMN262371 FWD262370:FWJ262371 GFZ262370:GGF262371 GPV262370:GQB262371 GZR262370:GZX262371 HJN262370:HJT262371 HTJ262370:HTP262371 IDF262370:IDL262371 INB262370:INH262371 IWX262370:IXD262371 JGT262370:JGZ262371 JQP262370:JQV262371 KAL262370:KAR262371 KKH262370:KKN262371 KUD262370:KUJ262371 LDZ262370:LEF262371 LNV262370:LOB262371 LXR262370:LXX262371 MHN262370:MHT262371 MRJ262370:MRP262371 NBF262370:NBL262371 NLB262370:NLH262371 NUX262370:NVD262371 OET262370:OEZ262371 OOP262370:OOV262371 OYL262370:OYR262371 PIH262370:PIN262371 PSD262370:PSJ262371 QBZ262370:QCF262371 QLV262370:QMB262371 QVR262370:QVX262371 RFN262370:RFT262371 RPJ262370:RPP262371 RZF262370:RZL262371 SJB262370:SJH262371 SSX262370:STD262371 TCT262370:TCZ262371 TMP262370:TMV262371 TWL262370:TWR262371 UGH262370:UGN262371 UQD262370:UQJ262371 UZZ262370:VAF262371 VJV262370:VKB262371 VTR262370:VTX262371 WDN262370:WDT262371 WNJ262370:WNP262371 WXF262370:WXL262371 AX327906:BD327907 KT327906:KZ327907 UP327906:UV327907 AEL327906:AER327907 AOH327906:AON327907 AYD327906:AYJ327907 BHZ327906:BIF327907 BRV327906:BSB327907 CBR327906:CBX327907 CLN327906:CLT327907 CVJ327906:CVP327907 DFF327906:DFL327907 DPB327906:DPH327907 DYX327906:DZD327907 EIT327906:EIZ327907 ESP327906:ESV327907 FCL327906:FCR327907 FMH327906:FMN327907 FWD327906:FWJ327907 GFZ327906:GGF327907 GPV327906:GQB327907 GZR327906:GZX327907 HJN327906:HJT327907 HTJ327906:HTP327907 IDF327906:IDL327907 INB327906:INH327907 IWX327906:IXD327907 JGT327906:JGZ327907 JQP327906:JQV327907 KAL327906:KAR327907 KKH327906:KKN327907 KUD327906:KUJ327907 LDZ327906:LEF327907 LNV327906:LOB327907 LXR327906:LXX327907 MHN327906:MHT327907 MRJ327906:MRP327907 NBF327906:NBL327907 NLB327906:NLH327907 NUX327906:NVD327907 OET327906:OEZ327907 OOP327906:OOV327907 OYL327906:OYR327907 PIH327906:PIN327907 PSD327906:PSJ327907 QBZ327906:QCF327907 QLV327906:QMB327907 QVR327906:QVX327907 RFN327906:RFT327907 RPJ327906:RPP327907 RZF327906:RZL327907 SJB327906:SJH327907 SSX327906:STD327907 TCT327906:TCZ327907 TMP327906:TMV327907 TWL327906:TWR327907 UGH327906:UGN327907 UQD327906:UQJ327907 UZZ327906:VAF327907 VJV327906:VKB327907 VTR327906:VTX327907 WDN327906:WDT327907 WNJ327906:WNP327907 WXF327906:WXL327907 AX393442:BD393443 KT393442:KZ393443 UP393442:UV393443 AEL393442:AER393443 AOH393442:AON393443 AYD393442:AYJ393443 BHZ393442:BIF393443 BRV393442:BSB393443 CBR393442:CBX393443 CLN393442:CLT393443 CVJ393442:CVP393443 DFF393442:DFL393443 DPB393442:DPH393443 DYX393442:DZD393443 EIT393442:EIZ393443 ESP393442:ESV393443 FCL393442:FCR393443 FMH393442:FMN393443 FWD393442:FWJ393443 GFZ393442:GGF393443 GPV393442:GQB393443 GZR393442:GZX393443 HJN393442:HJT393443 HTJ393442:HTP393443 IDF393442:IDL393443 INB393442:INH393443 IWX393442:IXD393443 JGT393442:JGZ393443 JQP393442:JQV393443 KAL393442:KAR393443 KKH393442:KKN393443 KUD393442:KUJ393443 LDZ393442:LEF393443 LNV393442:LOB393443 LXR393442:LXX393443 MHN393442:MHT393443 MRJ393442:MRP393443 NBF393442:NBL393443 NLB393442:NLH393443 NUX393442:NVD393443 OET393442:OEZ393443 OOP393442:OOV393443 OYL393442:OYR393443 PIH393442:PIN393443 PSD393442:PSJ393443 QBZ393442:QCF393443 QLV393442:QMB393443 QVR393442:QVX393443 RFN393442:RFT393443 RPJ393442:RPP393443 RZF393442:RZL393443 SJB393442:SJH393443 SSX393442:STD393443 TCT393442:TCZ393443 TMP393442:TMV393443 TWL393442:TWR393443 UGH393442:UGN393443 UQD393442:UQJ393443 UZZ393442:VAF393443 VJV393442:VKB393443 VTR393442:VTX393443 WDN393442:WDT393443 WNJ393442:WNP393443 WXF393442:WXL393443 AX458978:BD458979 KT458978:KZ458979 UP458978:UV458979 AEL458978:AER458979 AOH458978:AON458979 AYD458978:AYJ458979 BHZ458978:BIF458979 BRV458978:BSB458979 CBR458978:CBX458979 CLN458978:CLT458979 CVJ458978:CVP458979 DFF458978:DFL458979 DPB458978:DPH458979 DYX458978:DZD458979 EIT458978:EIZ458979 ESP458978:ESV458979 FCL458978:FCR458979 FMH458978:FMN458979 FWD458978:FWJ458979 GFZ458978:GGF458979 GPV458978:GQB458979 GZR458978:GZX458979 HJN458978:HJT458979 HTJ458978:HTP458979 IDF458978:IDL458979 INB458978:INH458979 IWX458978:IXD458979 JGT458978:JGZ458979 JQP458978:JQV458979 KAL458978:KAR458979 KKH458978:KKN458979 KUD458978:KUJ458979 LDZ458978:LEF458979 LNV458978:LOB458979 LXR458978:LXX458979 MHN458978:MHT458979 MRJ458978:MRP458979 NBF458978:NBL458979 NLB458978:NLH458979 NUX458978:NVD458979 OET458978:OEZ458979 OOP458978:OOV458979 OYL458978:OYR458979 PIH458978:PIN458979 PSD458978:PSJ458979 QBZ458978:QCF458979 QLV458978:QMB458979 QVR458978:QVX458979 RFN458978:RFT458979 RPJ458978:RPP458979 RZF458978:RZL458979 SJB458978:SJH458979 SSX458978:STD458979 TCT458978:TCZ458979 TMP458978:TMV458979 TWL458978:TWR458979 UGH458978:UGN458979 UQD458978:UQJ458979 UZZ458978:VAF458979 VJV458978:VKB458979 VTR458978:VTX458979 WDN458978:WDT458979 WNJ458978:WNP458979 WXF458978:WXL458979 AX524514:BD524515 KT524514:KZ524515 UP524514:UV524515 AEL524514:AER524515 AOH524514:AON524515 AYD524514:AYJ524515 BHZ524514:BIF524515 BRV524514:BSB524515 CBR524514:CBX524515 CLN524514:CLT524515 CVJ524514:CVP524515 DFF524514:DFL524515 DPB524514:DPH524515 DYX524514:DZD524515 EIT524514:EIZ524515 ESP524514:ESV524515 FCL524514:FCR524515 FMH524514:FMN524515 FWD524514:FWJ524515 GFZ524514:GGF524515 GPV524514:GQB524515 GZR524514:GZX524515 HJN524514:HJT524515 HTJ524514:HTP524515 IDF524514:IDL524515 INB524514:INH524515 IWX524514:IXD524515 JGT524514:JGZ524515 JQP524514:JQV524515 KAL524514:KAR524515 KKH524514:KKN524515 KUD524514:KUJ524515 LDZ524514:LEF524515 LNV524514:LOB524515 LXR524514:LXX524515 MHN524514:MHT524515 MRJ524514:MRP524515 NBF524514:NBL524515 NLB524514:NLH524515 NUX524514:NVD524515 OET524514:OEZ524515 OOP524514:OOV524515 OYL524514:OYR524515 PIH524514:PIN524515 PSD524514:PSJ524515 QBZ524514:QCF524515 QLV524514:QMB524515 QVR524514:QVX524515 RFN524514:RFT524515 RPJ524514:RPP524515 RZF524514:RZL524515 SJB524514:SJH524515 SSX524514:STD524515 TCT524514:TCZ524515 TMP524514:TMV524515 TWL524514:TWR524515 UGH524514:UGN524515 UQD524514:UQJ524515 UZZ524514:VAF524515 VJV524514:VKB524515 VTR524514:VTX524515 WDN524514:WDT524515 WNJ524514:WNP524515 WXF524514:WXL524515 AX590050:BD590051 KT590050:KZ590051 UP590050:UV590051 AEL590050:AER590051 AOH590050:AON590051 AYD590050:AYJ590051 BHZ590050:BIF590051 BRV590050:BSB590051 CBR590050:CBX590051 CLN590050:CLT590051 CVJ590050:CVP590051 DFF590050:DFL590051 DPB590050:DPH590051 DYX590050:DZD590051 EIT590050:EIZ590051 ESP590050:ESV590051 FCL590050:FCR590051 FMH590050:FMN590051 FWD590050:FWJ590051 GFZ590050:GGF590051 GPV590050:GQB590051 GZR590050:GZX590051 HJN590050:HJT590051 HTJ590050:HTP590051 IDF590050:IDL590051 INB590050:INH590051 IWX590050:IXD590051 JGT590050:JGZ590051 JQP590050:JQV590051 KAL590050:KAR590051 KKH590050:KKN590051 KUD590050:KUJ590051 LDZ590050:LEF590051 LNV590050:LOB590051 LXR590050:LXX590051 MHN590050:MHT590051 MRJ590050:MRP590051 NBF590050:NBL590051 NLB590050:NLH590051 NUX590050:NVD590051 OET590050:OEZ590051 OOP590050:OOV590051 OYL590050:OYR590051 PIH590050:PIN590051 PSD590050:PSJ590051 QBZ590050:QCF590051 QLV590050:QMB590051 QVR590050:QVX590051 RFN590050:RFT590051 RPJ590050:RPP590051 RZF590050:RZL590051 SJB590050:SJH590051 SSX590050:STD590051 TCT590050:TCZ590051 TMP590050:TMV590051 TWL590050:TWR590051 UGH590050:UGN590051 UQD590050:UQJ590051 UZZ590050:VAF590051 VJV590050:VKB590051 VTR590050:VTX590051 WDN590050:WDT590051 WNJ590050:WNP590051 WXF590050:WXL590051 AX655586:BD655587 KT655586:KZ655587 UP655586:UV655587 AEL655586:AER655587 AOH655586:AON655587 AYD655586:AYJ655587 BHZ655586:BIF655587 BRV655586:BSB655587 CBR655586:CBX655587 CLN655586:CLT655587 CVJ655586:CVP655587 DFF655586:DFL655587 DPB655586:DPH655587 DYX655586:DZD655587 EIT655586:EIZ655587 ESP655586:ESV655587 FCL655586:FCR655587 FMH655586:FMN655587 FWD655586:FWJ655587 GFZ655586:GGF655587 GPV655586:GQB655587 GZR655586:GZX655587 HJN655586:HJT655587 HTJ655586:HTP655587 IDF655586:IDL655587 INB655586:INH655587 IWX655586:IXD655587 JGT655586:JGZ655587 JQP655586:JQV655587 KAL655586:KAR655587 KKH655586:KKN655587 KUD655586:KUJ655587 LDZ655586:LEF655587 LNV655586:LOB655587 LXR655586:LXX655587 MHN655586:MHT655587 MRJ655586:MRP655587 NBF655586:NBL655587 NLB655586:NLH655587 NUX655586:NVD655587 OET655586:OEZ655587 OOP655586:OOV655587 OYL655586:OYR655587 PIH655586:PIN655587 PSD655586:PSJ655587 QBZ655586:QCF655587 QLV655586:QMB655587 QVR655586:QVX655587 RFN655586:RFT655587 RPJ655586:RPP655587 RZF655586:RZL655587 SJB655586:SJH655587 SSX655586:STD655587 TCT655586:TCZ655587 TMP655586:TMV655587 TWL655586:TWR655587 UGH655586:UGN655587 UQD655586:UQJ655587 UZZ655586:VAF655587 VJV655586:VKB655587 VTR655586:VTX655587 WDN655586:WDT655587 WNJ655586:WNP655587 WXF655586:WXL655587 AX721122:BD721123 KT721122:KZ721123 UP721122:UV721123 AEL721122:AER721123 AOH721122:AON721123 AYD721122:AYJ721123 BHZ721122:BIF721123 BRV721122:BSB721123 CBR721122:CBX721123 CLN721122:CLT721123 CVJ721122:CVP721123 DFF721122:DFL721123 DPB721122:DPH721123 DYX721122:DZD721123 EIT721122:EIZ721123 ESP721122:ESV721123 FCL721122:FCR721123 FMH721122:FMN721123 FWD721122:FWJ721123 GFZ721122:GGF721123 GPV721122:GQB721123 GZR721122:GZX721123 HJN721122:HJT721123 HTJ721122:HTP721123 IDF721122:IDL721123 INB721122:INH721123 IWX721122:IXD721123 JGT721122:JGZ721123 JQP721122:JQV721123 KAL721122:KAR721123 KKH721122:KKN721123 KUD721122:KUJ721123 LDZ721122:LEF721123 LNV721122:LOB721123 LXR721122:LXX721123 MHN721122:MHT721123 MRJ721122:MRP721123 NBF721122:NBL721123 NLB721122:NLH721123 NUX721122:NVD721123 OET721122:OEZ721123 OOP721122:OOV721123 OYL721122:OYR721123 PIH721122:PIN721123 PSD721122:PSJ721123 QBZ721122:QCF721123 QLV721122:QMB721123 QVR721122:QVX721123 RFN721122:RFT721123 RPJ721122:RPP721123 RZF721122:RZL721123 SJB721122:SJH721123 SSX721122:STD721123 TCT721122:TCZ721123 TMP721122:TMV721123 TWL721122:TWR721123 UGH721122:UGN721123 UQD721122:UQJ721123 UZZ721122:VAF721123 VJV721122:VKB721123 VTR721122:VTX721123 WDN721122:WDT721123 WNJ721122:WNP721123 WXF721122:WXL721123 AX786658:BD786659 KT786658:KZ786659 UP786658:UV786659 AEL786658:AER786659 AOH786658:AON786659 AYD786658:AYJ786659 BHZ786658:BIF786659 BRV786658:BSB786659 CBR786658:CBX786659 CLN786658:CLT786659 CVJ786658:CVP786659 DFF786658:DFL786659 DPB786658:DPH786659 DYX786658:DZD786659 EIT786658:EIZ786659 ESP786658:ESV786659 FCL786658:FCR786659 FMH786658:FMN786659 FWD786658:FWJ786659 GFZ786658:GGF786659 GPV786658:GQB786659 GZR786658:GZX786659 HJN786658:HJT786659 HTJ786658:HTP786659 IDF786658:IDL786659 INB786658:INH786659 IWX786658:IXD786659 JGT786658:JGZ786659 JQP786658:JQV786659 KAL786658:KAR786659 KKH786658:KKN786659 KUD786658:KUJ786659 LDZ786658:LEF786659 LNV786658:LOB786659 LXR786658:LXX786659 MHN786658:MHT786659 MRJ786658:MRP786659 NBF786658:NBL786659 NLB786658:NLH786659 NUX786658:NVD786659 OET786658:OEZ786659 OOP786658:OOV786659 OYL786658:OYR786659 PIH786658:PIN786659 PSD786658:PSJ786659 QBZ786658:QCF786659 QLV786658:QMB786659 QVR786658:QVX786659 RFN786658:RFT786659 RPJ786658:RPP786659 RZF786658:RZL786659 SJB786658:SJH786659 SSX786658:STD786659 TCT786658:TCZ786659 TMP786658:TMV786659 TWL786658:TWR786659 UGH786658:UGN786659 UQD786658:UQJ786659 UZZ786658:VAF786659 VJV786658:VKB786659 VTR786658:VTX786659 WDN786658:WDT786659 WNJ786658:WNP786659 WXF786658:WXL786659 AX852194:BD852195 KT852194:KZ852195 UP852194:UV852195 AEL852194:AER852195 AOH852194:AON852195 AYD852194:AYJ852195 BHZ852194:BIF852195 BRV852194:BSB852195 CBR852194:CBX852195 CLN852194:CLT852195 CVJ852194:CVP852195 DFF852194:DFL852195 DPB852194:DPH852195 DYX852194:DZD852195 EIT852194:EIZ852195 ESP852194:ESV852195 FCL852194:FCR852195 FMH852194:FMN852195 FWD852194:FWJ852195 GFZ852194:GGF852195 GPV852194:GQB852195 GZR852194:GZX852195 HJN852194:HJT852195 HTJ852194:HTP852195 IDF852194:IDL852195 INB852194:INH852195 IWX852194:IXD852195 JGT852194:JGZ852195 JQP852194:JQV852195 KAL852194:KAR852195 KKH852194:KKN852195 KUD852194:KUJ852195 LDZ852194:LEF852195 LNV852194:LOB852195 LXR852194:LXX852195 MHN852194:MHT852195 MRJ852194:MRP852195 NBF852194:NBL852195 NLB852194:NLH852195 NUX852194:NVD852195 OET852194:OEZ852195 OOP852194:OOV852195 OYL852194:OYR852195 PIH852194:PIN852195 PSD852194:PSJ852195 QBZ852194:QCF852195 QLV852194:QMB852195 QVR852194:QVX852195 RFN852194:RFT852195 RPJ852194:RPP852195 RZF852194:RZL852195 SJB852194:SJH852195 SSX852194:STD852195 TCT852194:TCZ852195 TMP852194:TMV852195 TWL852194:TWR852195 UGH852194:UGN852195 UQD852194:UQJ852195 UZZ852194:VAF852195 VJV852194:VKB852195 VTR852194:VTX852195 WDN852194:WDT852195 WNJ852194:WNP852195 WXF852194:WXL852195 AX917730:BD917731 KT917730:KZ917731 UP917730:UV917731 AEL917730:AER917731 AOH917730:AON917731 AYD917730:AYJ917731 BHZ917730:BIF917731 BRV917730:BSB917731 CBR917730:CBX917731 CLN917730:CLT917731 CVJ917730:CVP917731 DFF917730:DFL917731 DPB917730:DPH917731 DYX917730:DZD917731 EIT917730:EIZ917731 ESP917730:ESV917731 FCL917730:FCR917731 FMH917730:FMN917731 FWD917730:FWJ917731 GFZ917730:GGF917731 GPV917730:GQB917731 GZR917730:GZX917731 HJN917730:HJT917731 HTJ917730:HTP917731 IDF917730:IDL917731 INB917730:INH917731 IWX917730:IXD917731 JGT917730:JGZ917731 JQP917730:JQV917731 KAL917730:KAR917731 KKH917730:KKN917731 KUD917730:KUJ917731 LDZ917730:LEF917731 LNV917730:LOB917731 LXR917730:LXX917731 MHN917730:MHT917731 MRJ917730:MRP917731 NBF917730:NBL917731 NLB917730:NLH917731 NUX917730:NVD917731 OET917730:OEZ917731 OOP917730:OOV917731 OYL917730:OYR917731 PIH917730:PIN917731 PSD917730:PSJ917731 QBZ917730:QCF917731 QLV917730:QMB917731 QVR917730:QVX917731 RFN917730:RFT917731 RPJ917730:RPP917731 RZF917730:RZL917731 SJB917730:SJH917731 SSX917730:STD917731 TCT917730:TCZ917731 TMP917730:TMV917731 TWL917730:TWR917731 UGH917730:UGN917731 UQD917730:UQJ917731 UZZ917730:VAF917731 VJV917730:VKB917731 VTR917730:VTX917731 WDN917730:WDT917731 WNJ917730:WNP917731 WXF917730:WXL917731 AX983266:BD983267 KT983266:KZ983267 UP983266:UV983267 AEL983266:AER983267 AOH983266:AON983267 AYD983266:AYJ983267 BHZ983266:BIF983267 BRV983266:BSB983267 CBR983266:CBX983267 CLN983266:CLT983267 CVJ983266:CVP983267 DFF983266:DFL983267 DPB983266:DPH983267 DYX983266:DZD983267 EIT983266:EIZ983267 ESP983266:ESV983267 FCL983266:FCR983267 FMH983266:FMN983267 FWD983266:FWJ983267 GFZ983266:GGF983267 GPV983266:GQB983267 GZR983266:GZX983267 HJN983266:HJT983267 HTJ983266:HTP983267 IDF983266:IDL983267 INB983266:INH983267 IWX983266:IXD983267 JGT983266:JGZ983267 JQP983266:JQV983267 KAL983266:KAR983267 KKH983266:KKN983267 KUD983266:KUJ983267 LDZ983266:LEF983267 LNV983266:LOB983267 LXR983266:LXX983267 MHN983266:MHT983267 MRJ983266:MRP983267 NBF983266:NBL983267 NLB983266:NLH983267 NUX983266:NVD983267 OET983266:OEZ983267 OOP983266:OOV983267 OYL983266:OYR983267 PIH983266:PIN983267 PSD983266:PSJ983267 QBZ983266:QCF983267 QLV983266:QMB983267 QVR983266:QVX983267 RFN983266:RFT983267 RPJ983266:RPP983267 RZF983266:RZL983267 SJB983266:SJH983267 SSX983266:STD983267 TCT983266:TCZ983267 TMP983266:TMV983267 TWL983266:TWR983267 UGH983266:UGN983267 UQD983266:UQJ983267 UZZ983266:VAF983267 VJV983266:VKB983267 VTR983266:VTX983267 WDN983266:WDT983267 WNJ983266:WNP983267 WXF983266:WXL983267" xr:uid="{00000000-0002-0000-0100-000002000000}">
      <formula1>$BF$217:$BH$217</formula1>
    </dataValidation>
    <dataValidation type="list" allowBlank="1" showInputMessage="1" showErrorMessage="1" prompt="Vyberte jednu z možností uvedených v rozevíracím seznamu:" sqref="AM154:BC154 KI154:KY154 UE154:UU154 AEA154:AEQ154 ANW154:AOM154 AXS154:AYI154 BHO154:BIE154 BRK154:BSA154 CBG154:CBW154 CLC154:CLS154 CUY154:CVO154 DEU154:DFK154 DOQ154:DPG154 DYM154:DZC154 EII154:EIY154 ESE154:ESU154 FCA154:FCQ154 FLW154:FMM154 FVS154:FWI154 GFO154:GGE154 GPK154:GQA154 GZG154:GZW154 HJC154:HJS154 HSY154:HTO154 ICU154:IDK154 IMQ154:ING154 IWM154:IXC154 JGI154:JGY154 JQE154:JQU154 KAA154:KAQ154 KJW154:KKM154 KTS154:KUI154 LDO154:LEE154 LNK154:LOA154 LXG154:LXW154 MHC154:MHS154 MQY154:MRO154 NAU154:NBK154 NKQ154:NLG154 NUM154:NVC154 OEI154:OEY154 OOE154:OOU154 OYA154:OYQ154 PHW154:PIM154 PRS154:PSI154 QBO154:QCE154 QLK154:QMA154 QVG154:QVW154 RFC154:RFS154 ROY154:RPO154 RYU154:RZK154 SIQ154:SJG154 SSM154:STC154 TCI154:TCY154 TME154:TMU154 TWA154:TWQ154 UFW154:UGM154 UPS154:UQI154 UZO154:VAE154 VJK154:VKA154 VTG154:VTW154 WDC154:WDS154 WMY154:WNO154 WWU154:WXK154 AM65690:BC65690 KI65690:KY65690 UE65690:UU65690 AEA65690:AEQ65690 ANW65690:AOM65690 AXS65690:AYI65690 BHO65690:BIE65690 BRK65690:BSA65690 CBG65690:CBW65690 CLC65690:CLS65690 CUY65690:CVO65690 DEU65690:DFK65690 DOQ65690:DPG65690 DYM65690:DZC65690 EII65690:EIY65690 ESE65690:ESU65690 FCA65690:FCQ65690 FLW65690:FMM65690 FVS65690:FWI65690 GFO65690:GGE65690 GPK65690:GQA65690 GZG65690:GZW65690 HJC65690:HJS65690 HSY65690:HTO65690 ICU65690:IDK65690 IMQ65690:ING65690 IWM65690:IXC65690 JGI65690:JGY65690 JQE65690:JQU65690 KAA65690:KAQ65690 KJW65690:KKM65690 KTS65690:KUI65690 LDO65690:LEE65690 LNK65690:LOA65690 LXG65690:LXW65690 MHC65690:MHS65690 MQY65690:MRO65690 NAU65690:NBK65690 NKQ65690:NLG65690 NUM65690:NVC65690 OEI65690:OEY65690 OOE65690:OOU65690 OYA65690:OYQ65690 PHW65690:PIM65690 PRS65690:PSI65690 QBO65690:QCE65690 QLK65690:QMA65690 QVG65690:QVW65690 RFC65690:RFS65690 ROY65690:RPO65690 RYU65690:RZK65690 SIQ65690:SJG65690 SSM65690:STC65690 TCI65690:TCY65690 TME65690:TMU65690 TWA65690:TWQ65690 UFW65690:UGM65690 UPS65690:UQI65690 UZO65690:VAE65690 VJK65690:VKA65690 VTG65690:VTW65690 WDC65690:WDS65690 WMY65690:WNO65690 WWU65690:WXK65690 AM131226:BC131226 KI131226:KY131226 UE131226:UU131226 AEA131226:AEQ131226 ANW131226:AOM131226 AXS131226:AYI131226 BHO131226:BIE131226 BRK131226:BSA131226 CBG131226:CBW131226 CLC131226:CLS131226 CUY131226:CVO131226 DEU131226:DFK131226 DOQ131226:DPG131226 DYM131226:DZC131226 EII131226:EIY131226 ESE131226:ESU131226 FCA131226:FCQ131226 FLW131226:FMM131226 FVS131226:FWI131226 GFO131226:GGE131226 GPK131226:GQA131226 GZG131226:GZW131226 HJC131226:HJS131226 HSY131226:HTO131226 ICU131226:IDK131226 IMQ131226:ING131226 IWM131226:IXC131226 JGI131226:JGY131226 JQE131226:JQU131226 KAA131226:KAQ131226 KJW131226:KKM131226 KTS131226:KUI131226 LDO131226:LEE131226 LNK131226:LOA131226 LXG131226:LXW131226 MHC131226:MHS131226 MQY131226:MRO131226 NAU131226:NBK131226 NKQ131226:NLG131226 NUM131226:NVC131226 OEI131226:OEY131226 OOE131226:OOU131226 OYA131226:OYQ131226 PHW131226:PIM131226 PRS131226:PSI131226 QBO131226:QCE131226 QLK131226:QMA131226 QVG131226:QVW131226 RFC131226:RFS131226 ROY131226:RPO131226 RYU131226:RZK131226 SIQ131226:SJG131226 SSM131226:STC131226 TCI131226:TCY131226 TME131226:TMU131226 TWA131226:TWQ131226 UFW131226:UGM131226 UPS131226:UQI131226 UZO131226:VAE131226 VJK131226:VKA131226 VTG131226:VTW131226 WDC131226:WDS131226 WMY131226:WNO131226 WWU131226:WXK131226 AM196762:BC196762 KI196762:KY196762 UE196762:UU196762 AEA196762:AEQ196762 ANW196762:AOM196762 AXS196762:AYI196762 BHO196762:BIE196762 BRK196762:BSA196762 CBG196762:CBW196762 CLC196762:CLS196762 CUY196762:CVO196762 DEU196762:DFK196762 DOQ196762:DPG196762 DYM196762:DZC196762 EII196762:EIY196762 ESE196762:ESU196762 FCA196762:FCQ196762 FLW196762:FMM196762 FVS196762:FWI196762 GFO196762:GGE196762 GPK196762:GQA196762 GZG196762:GZW196762 HJC196762:HJS196762 HSY196762:HTO196762 ICU196762:IDK196762 IMQ196762:ING196762 IWM196762:IXC196762 JGI196762:JGY196762 JQE196762:JQU196762 KAA196762:KAQ196762 KJW196762:KKM196762 KTS196762:KUI196762 LDO196762:LEE196762 LNK196762:LOA196762 LXG196762:LXW196762 MHC196762:MHS196762 MQY196762:MRO196762 NAU196762:NBK196762 NKQ196762:NLG196762 NUM196762:NVC196762 OEI196762:OEY196762 OOE196762:OOU196762 OYA196762:OYQ196762 PHW196762:PIM196762 PRS196762:PSI196762 QBO196762:QCE196762 QLK196762:QMA196762 QVG196762:QVW196762 RFC196762:RFS196762 ROY196762:RPO196762 RYU196762:RZK196762 SIQ196762:SJG196762 SSM196762:STC196762 TCI196762:TCY196762 TME196762:TMU196762 TWA196762:TWQ196762 UFW196762:UGM196762 UPS196762:UQI196762 UZO196762:VAE196762 VJK196762:VKA196762 VTG196762:VTW196762 WDC196762:WDS196762 WMY196762:WNO196762 WWU196762:WXK196762 AM262298:BC262298 KI262298:KY262298 UE262298:UU262298 AEA262298:AEQ262298 ANW262298:AOM262298 AXS262298:AYI262298 BHO262298:BIE262298 BRK262298:BSA262298 CBG262298:CBW262298 CLC262298:CLS262298 CUY262298:CVO262298 DEU262298:DFK262298 DOQ262298:DPG262298 DYM262298:DZC262298 EII262298:EIY262298 ESE262298:ESU262298 FCA262298:FCQ262298 FLW262298:FMM262298 FVS262298:FWI262298 GFO262298:GGE262298 GPK262298:GQA262298 GZG262298:GZW262298 HJC262298:HJS262298 HSY262298:HTO262298 ICU262298:IDK262298 IMQ262298:ING262298 IWM262298:IXC262298 JGI262298:JGY262298 JQE262298:JQU262298 KAA262298:KAQ262298 KJW262298:KKM262298 KTS262298:KUI262298 LDO262298:LEE262298 LNK262298:LOA262298 LXG262298:LXW262298 MHC262298:MHS262298 MQY262298:MRO262298 NAU262298:NBK262298 NKQ262298:NLG262298 NUM262298:NVC262298 OEI262298:OEY262298 OOE262298:OOU262298 OYA262298:OYQ262298 PHW262298:PIM262298 PRS262298:PSI262298 QBO262298:QCE262298 QLK262298:QMA262298 QVG262298:QVW262298 RFC262298:RFS262298 ROY262298:RPO262298 RYU262298:RZK262298 SIQ262298:SJG262298 SSM262298:STC262298 TCI262298:TCY262298 TME262298:TMU262298 TWA262298:TWQ262298 UFW262298:UGM262298 UPS262298:UQI262298 UZO262298:VAE262298 VJK262298:VKA262298 VTG262298:VTW262298 WDC262298:WDS262298 WMY262298:WNO262298 WWU262298:WXK262298 AM327834:BC327834 KI327834:KY327834 UE327834:UU327834 AEA327834:AEQ327834 ANW327834:AOM327834 AXS327834:AYI327834 BHO327834:BIE327834 BRK327834:BSA327834 CBG327834:CBW327834 CLC327834:CLS327834 CUY327834:CVO327834 DEU327834:DFK327834 DOQ327834:DPG327834 DYM327834:DZC327834 EII327834:EIY327834 ESE327834:ESU327834 FCA327834:FCQ327834 FLW327834:FMM327834 FVS327834:FWI327834 GFO327834:GGE327834 GPK327834:GQA327834 GZG327834:GZW327834 HJC327834:HJS327834 HSY327834:HTO327834 ICU327834:IDK327834 IMQ327834:ING327834 IWM327834:IXC327834 JGI327834:JGY327834 JQE327834:JQU327834 KAA327834:KAQ327834 KJW327834:KKM327834 KTS327834:KUI327834 LDO327834:LEE327834 LNK327834:LOA327834 LXG327834:LXW327834 MHC327834:MHS327834 MQY327834:MRO327834 NAU327834:NBK327834 NKQ327834:NLG327834 NUM327834:NVC327834 OEI327834:OEY327834 OOE327834:OOU327834 OYA327834:OYQ327834 PHW327834:PIM327834 PRS327834:PSI327834 QBO327834:QCE327834 QLK327834:QMA327834 QVG327834:QVW327834 RFC327834:RFS327834 ROY327834:RPO327834 RYU327834:RZK327834 SIQ327834:SJG327834 SSM327834:STC327834 TCI327834:TCY327834 TME327834:TMU327834 TWA327834:TWQ327834 UFW327834:UGM327834 UPS327834:UQI327834 UZO327834:VAE327834 VJK327834:VKA327834 VTG327834:VTW327834 WDC327834:WDS327834 WMY327834:WNO327834 WWU327834:WXK327834 AM393370:BC393370 KI393370:KY393370 UE393370:UU393370 AEA393370:AEQ393370 ANW393370:AOM393370 AXS393370:AYI393370 BHO393370:BIE393370 BRK393370:BSA393370 CBG393370:CBW393370 CLC393370:CLS393370 CUY393370:CVO393370 DEU393370:DFK393370 DOQ393370:DPG393370 DYM393370:DZC393370 EII393370:EIY393370 ESE393370:ESU393370 FCA393370:FCQ393370 FLW393370:FMM393370 FVS393370:FWI393370 GFO393370:GGE393370 GPK393370:GQA393370 GZG393370:GZW393370 HJC393370:HJS393370 HSY393370:HTO393370 ICU393370:IDK393370 IMQ393370:ING393370 IWM393370:IXC393370 JGI393370:JGY393370 JQE393370:JQU393370 KAA393370:KAQ393370 KJW393370:KKM393370 KTS393370:KUI393370 LDO393370:LEE393370 LNK393370:LOA393370 LXG393370:LXW393370 MHC393370:MHS393370 MQY393370:MRO393370 NAU393370:NBK393370 NKQ393370:NLG393370 NUM393370:NVC393370 OEI393370:OEY393370 OOE393370:OOU393370 OYA393370:OYQ393370 PHW393370:PIM393370 PRS393370:PSI393370 QBO393370:QCE393370 QLK393370:QMA393370 QVG393370:QVW393370 RFC393370:RFS393370 ROY393370:RPO393370 RYU393370:RZK393370 SIQ393370:SJG393370 SSM393370:STC393370 TCI393370:TCY393370 TME393370:TMU393370 TWA393370:TWQ393370 UFW393370:UGM393370 UPS393370:UQI393370 UZO393370:VAE393370 VJK393370:VKA393370 VTG393370:VTW393370 WDC393370:WDS393370 WMY393370:WNO393370 WWU393370:WXK393370 AM458906:BC458906 KI458906:KY458906 UE458906:UU458906 AEA458906:AEQ458906 ANW458906:AOM458906 AXS458906:AYI458906 BHO458906:BIE458906 BRK458906:BSA458906 CBG458906:CBW458906 CLC458906:CLS458906 CUY458906:CVO458906 DEU458906:DFK458906 DOQ458906:DPG458906 DYM458906:DZC458906 EII458906:EIY458906 ESE458906:ESU458906 FCA458906:FCQ458906 FLW458906:FMM458906 FVS458906:FWI458906 GFO458906:GGE458906 GPK458906:GQA458906 GZG458906:GZW458906 HJC458906:HJS458906 HSY458906:HTO458906 ICU458906:IDK458906 IMQ458906:ING458906 IWM458906:IXC458906 JGI458906:JGY458906 JQE458906:JQU458906 KAA458906:KAQ458906 KJW458906:KKM458906 KTS458906:KUI458906 LDO458906:LEE458906 LNK458906:LOA458906 LXG458906:LXW458906 MHC458906:MHS458906 MQY458906:MRO458906 NAU458906:NBK458906 NKQ458906:NLG458906 NUM458906:NVC458906 OEI458906:OEY458906 OOE458906:OOU458906 OYA458906:OYQ458906 PHW458906:PIM458906 PRS458906:PSI458906 QBO458906:QCE458906 QLK458906:QMA458906 QVG458906:QVW458906 RFC458906:RFS458906 ROY458906:RPO458906 RYU458906:RZK458906 SIQ458906:SJG458906 SSM458906:STC458906 TCI458906:TCY458906 TME458906:TMU458906 TWA458906:TWQ458906 UFW458906:UGM458906 UPS458906:UQI458906 UZO458906:VAE458906 VJK458906:VKA458906 VTG458906:VTW458906 WDC458906:WDS458906 WMY458906:WNO458906 WWU458906:WXK458906 AM524442:BC524442 KI524442:KY524442 UE524442:UU524442 AEA524442:AEQ524442 ANW524442:AOM524442 AXS524442:AYI524442 BHO524442:BIE524442 BRK524442:BSA524442 CBG524442:CBW524442 CLC524442:CLS524442 CUY524442:CVO524442 DEU524442:DFK524442 DOQ524442:DPG524442 DYM524442:DZC524442 EII524442:EIY524442 ESE524442:ESU524442 FCA524442:FCQ524442 FLW524442:FMM524442 FVS524442:FWI524442 GFO524442:GGE524442 GPK524442:GQA524442 GZG524442:GZW524442 HJC524442:HJS524442 HSY524442:HTO524442 ICU524442:IDK524442 IMQ524442:ING524442 IWM524442:IXC524442 JGI524442:JGY524442 JQE524442:JQU524442 KAA524442:KAQ524442 KJW524442:KKM524442 KTS524442:KUI524442 LDO524442:LEE524442 LNK524442:LOA524442 LXG524442:LXW524442 MHC524442:MHS524442 MQY524442:MRO524442 NAU524442:NBK524442 NKQ524442:NLG524442 NUM524442:NVC524442 OEI524442:OEY524442 OOE524442:OOU524442 OYA524442:OYQ524442 PHW524442:PIM524442 PRS524442:PSI524442 QBO524442:QCE524442 QLK524442:QMA524442 QVG524442:QVW524442 RFC524442:RFS524442 ROY524442:RPO524442 RYU524442:RZK524442 SIQ524442:SJG524442 SSM524442:STC524442 TCI524442:TCY524442 TME524442:TMU524442 TWA524442:TWQ524442 UFW524442:UGM524442 UPS524442:UQI524442 UZO524442:VAE524442 VJK524442:VKA524442 VTG524442:VTW524442 WDC524442:WDS524442 WMY524442:WNO524442 WWU524442:WXK524442 AM589978:BC589978 KI589978:KY589978 UE589978:UU589978 AEA589978:AEQ589978 ANW589978:AOM589978 AXS589978:AYI589978 BHO589978:BIE589978 BRK589978:BSA589978 CBG589978:CBW589978 CLC589978:CLS589978 CUY589978:CVO589978 DEU589978:DFK589978 DOQ589978:DPG589978 DYM589978:DZC589978 EII589978:EIY589978 ESE589978:ESU589978 FCA589978:FCQ589978 FLW589978:FMM589978 FVS589978:FWI589978 GFO589978:GGE589978 GPK589978:GQA589978 GZG589978:GZW589978 HJC589978:HJS589978 HSY589978:HTO589978 ICU589978:IDK589978 IMQ589978:ING589978 IWM589978:IXC589978 JGI589978:JGY589978 JQE589978:JQU589978 KAA589978:KAQ589978 KJW589978:KKM589978 KTS589978:KUI589978 LDO589978:LEE589978 LNK589978:LOA589978 LXG589978:LXW589978 MHC589978:MHS589978 MQY589978:MRO589978 NAU589978:NBK589978 NKQ589978:NLG589978 NUM589978:NVC589978 OEI589978:OEY589978 OOE589978:OOU589978 OYA589978:OYQ589978 PHW589978:PIM589978 PRS589978:PSI589978 QBO589978:QCE589978 QLK589978:QMA589978 QVG589978:QVW589978 RFC589978:RFS589978 ROY589978:RPO589978 RYU589978:RZK589978 SIQ589978:SJG589978 SSM589978:STC589978 TCI589978:TCY589978 TME589978:TMU589978 TWA589978:TWQ589978 UFW589978:UGM589978 UPS589978:UQI589978 UZO589978:VAE589978 VJK589978:VKA589978 VTG589978:VTW589978 WDC589978:WDS589978 WMY589978:WNO589978 WWU589978:WXK589978 AM655514:BC655514 KI655514:KY655514 UE655514:UU655514 AEA655514:AEQ655514 ANW655514:AOM655514 AXS655514:AYI655514 BHO655514:BIE655514 BRK655514:BSA655514 CBG655514:CBW655514 CLC655514:CLS655514 CUY655514:CVO655514 DEU655514:DFK655514 DOQ655514:DPG655514 DYM655514:DZC655514 EII655514:EIY655514 ESE655514:ESU655514 FCA655514:FCQ655514 FLW655514:FMM655514 FVS655514:FWI655514 GFO655514:GGE655514 GPK655514:GQA655514 GZG655514:GZW655514 HJC655514:HJS655514 HSY655514:HTO655514 ICU655514:IDK655514 IMQ655514:ING655514 IWM655514:IXC655514 JGI655514:JGY655514 JQE655514:JQU655514 KAA655514:KAQ655514 KJW655514:KKM655514 KTS655514:KUI655514 LDO655514:LEE655514 LNK655514:LOA655514 LXG655514:LXW655514 MHC655514:MHS655514 MQY655514:MRO655514 NAU655514:NBK655514 NKQ655514:NLG655514 NUM655514:NVC655514 OEI655514:OEY655514 OOE655514:OOU655514 OYA655514:OYQ655514 PHW655514:PIM655514 PRS655514:PSI655514 QBO655514:QCE655514 QLK655514:QMA655514 QVG655514:QVW655514 RFC655514:RFS655514 ROY655514:RPO655514 RYU655514:RZK655514 SIQ655514:SJG655514 SSM655514:STC655514 TCI655514:TCY655514 TME655514:TMU655514 TWA655514:TWQ655514 UFW655514:UGM655514 UPS655514:UQI655514 UZO655514:VAE655514 VJK655514:VKA655514 VTG655514:VTW655514 WDC655514:WDS655514 WMY655514:WNO655514 WWU655514:WXK655514 AM721050:BC721050 KI721050:KY721050 UE721050:UU721050 AEA721050:AEQ721050 ANW721050:AOM721050 AXS721050:AYI721050 BHO721050:BIE721050 BRK721050:BSA721050 CBG721050:CBW721050 CLC721050:CLS721050 CUY721050:CVO721050 DEU721050:DFK721050 DOQ721050:DPG721050 DYM721050:DZC721050 EII721050:EIY721050 ESE721050:ESU721050 FCA721050:FCQ721050 FLW721050:FMM721050 FVS721050:FWI721050 GFO721050:GGE721050 GPK721050:GQA721050 GZG721050:GZW721050 HJC721050:HJS721050 HSY721050:HTO721050 ICU721050:IDK721050 IMQ721050:ING721050 IWM721050:IXC721050 JGI721050:JGY721050 JQE721050:JQU721050 KAA721050:KAQ721050 KJW721050:KKM721050 KTS721050:KUI721050 LDO721050:LEE721050 LNK721050:LOA721050 LXG721050:LXW721050 MHC721050:MHS721050 MQY721050:MRO721050 NAU721050:NBK721050 NKQ721050:NLG721050 NUM721050:NVC721050 OEI721050:OEY721050 OOE721050:OOU721050 OYA721050:OYQ721050 PHW721050:PIM721050 PRS721050:PSI721050 QBO721050:QCE721050 QLK721050:QMA721050 QVG721050:QVW721050 RFC721050:RFS721050 ROY721050:RPO721050 RYU721050:RZK721050 SIQ721050:SJG721050 SSM721050:STC721050 TCI721050:TCY721050 TME721050:TMU721050 TWA721050:TWQ721050 UFW721050:UGM721050 UPS721050:UQI721050 UZO721050:VAE721050 VJK721050:VKA721050 VTG721050:VTW721050 WDC721050:WDS721050 WMY721050:WNO721050 WWU721050:WXK721050 AM786586:BC786586 KI786586:KY786586 UE786586:UU786586 AEA786586:AEQ786586 ANW786586:AOM786586 AXS786586:AYI786586 BHO786586:BIE786586 BRK786586:BSA786586 CBG786586:CBW786586 CLC786586:CLS786586 CUY786586:CVO786586 DEU786586:DFK786586 DOQ786586:DPG786586 DYM786586:DZC786586 EII786586:EIY786586 ESE786586:ESU786586 FCA786586:FCQ786586 FLW786586:FMM786586 FVS786586:FWI786586 GFO786586:GGE786586 GPK786586:GQA786586 GZG786586:GZW786586 HJC786586:HJS786586 HSY786586:HTO786586 ICU786586:IDK786586 IMQ786586:ING786586 IWM786586:IXC786586 JGI786586:JGY786586 JQE786586:JQU786586 KAA786586:KAQ786586 KJW786586:KKM786586 KTS786586:KUI786586 LDO786586:LEE786586 LNK786586:LOA786586 LXG786586:LXW786586 MHC786586:MHS786586 MQY786586:MRO786586 NAU786586:NBK786586 NKQ786586:NLG786586 NUM786586:NVC786586 OEI786586:OEY786586 OOE786586:OOU786586 OYA786586:OYQ786586 PHW786586:PIM786586 PRS786586:PSI786586 QBO786586:QCE786586 QLK786586:QMA786586 QVG786586:QVW786586 RFC786586:RFS786586 ROY786586:RPO786586 RYU786586:RZK786586 SIQ786586:SJG786586 SSM786586:STC786586 TCI786586:TCY786586 TME786586:TMU786586 TWA786586:TWQ786586 UFW786586:UGM786586 UPS786586:UQI786586 UZO786586:VAE786586 VJK786586:VKA786586 VTG786586:VTW786586 WDC786586:WDS786586 WMY786586:WNO786586 WWU786586:WXK786586 AM852122:BC852122 KI852122:KY852122 UE852122:UU852122 AEA852122:AEQ852122 ANW852122:AOM852122 AXS852122:AYI852122 BHO852122:BIE852122 BRK852122:BSA852122 CBG852122:CBW852122 CLC852122:CLS852122 CUY852122:CVO852122 DEU852122:DFK852122 DOQ852122:DPG852122 DYM852122:DZC852122 EII852122:EIY852122 ESE852122:ESU852122 FCA852122:FCQ852122 FLW852122:FMM852122 FVS852122:FWI852122 GFO852122:GGE852122 GPK852122:GQA852122 GZG852122:GZW852122 HJC852122:HJS852122 HSY852122:HTO852122 ICU852122:IDK852122 IMQ852122:ING852122 IWM852122:IXC852122 JGI852122:JGY852122 JQE852122:JQU852122 KAA852122:KAQ852122 KJW852122:KKM852122 KTS852122:KUI852122 LDO852122:LEE852122 LNK852122:LOA852122 LXG852122:LXW852122 MHC852122:MHS852122 MQY852122:MRO852122 NAU852122:NBK852122 NKQ852122:NLG852122 NUM852122:NVC852122 OEI852122:OEY852122 OOE852122:OOU852122 OYA852122:OYQ852122 PHW852122:PIM852122 PRS852122:PSI852122 QBO852122:QCE852122 QLK852122:QMA852122 QVG852122:QVW852122 RFC852122:RFS852122 ROY852122:RPO852122 RYU852122:RZK852122 SIQ852122:SJG852122 SSM852122:STC852122 TCI852122:TCY852122 TME852122:TMU852122 TWA852122:TWQ852122 UFW852122:UGM852122 UPS852122:UQI852122 UZO852122:VAE852122 VJK852122:VKA852122 VTG852122:VTW852122 WDC852122:WDS852122 WMY852122:WNO852122 WWU852122:WXK852122 AM917658:BC917658 KI917658:KY917658 UE917658:UU917658 AEA917658:AEQ917658 ANW917658:AOM917658 AXS917658:AYI917658 BHO917658:BIE917658 BRK917658:BSA917658 CBG917658:CBW917658 CLC917658:CLS917658 CUY917658:CVO917658 DEU917658:DFK917658 DOQ917658:DPG917658 DYM917658:DZC917658 EII917658:EIY917658 ESE917658:ESU917658 FCA917658:FCQ917658 FLW917658:FMM917658 FVS917658:FWI917658 GFO917658:GGE917658 GPK917658:GQA917658 GZG917658:GZW917658 HJC917658:HJS917658 HSY917658:HTO917658 ICU917658:IDK917658 IMQ917658:ING917658 IWM917658:IXC917658 JGI917658:JGY917658 JQE917658:JQU917658 KAA917658:KAQ917658 KJW917658:KKM917658 KTS917658:KUI917658 LDO917658:LEE917658 LNK917658:LOA917658 LXG917658:LXW917658 MHC917658:MHS917658 MQY917658:MRO917658 NAU917658:NBK917658 NKQ917658:NLG917658 NUM917658:NVC917658 OEI917658:OEY917658 OOE917658:OOU917658 OYA917658:OYQ917658 PHW917658:PIM917658 PRS917658:PSI917658 QBO917658:QCE917658 QLK917658:QMA917658 QVG917658:QVW917658 RFC917658:RFS917658 ROY917658:RPO917658 RYU917658:RZK917658 SIQ917658:SJG917658 SSM917658:STC917658 TCI917658:TCY917658 TME917658:TMU917658 TWA917658:TWQ917658 UFW917658:UGM917658 UPS917658:UQI917658 UZO917658:VAE917658 VJK917658:VKA917658 VTG917658:VTW917658 WDC917658:WDS917658 WMY917658:WNO917658 WWU917658:WXK917658 AM983194:BC983194 KI983194:KY983194 UE983194:UU983194 AEA983194:AEQ983194 ANW983194:AOM983194 AXS983194:AYI983194 BHO983194:BIE983194 BRK983194:BSA983194 CBG983194:CBW983194 CLC983194:CLS983194 CUY983194:CVO983194 DEU983194:DFK983194 DOQ983194:DPG983194 DYM983194:DZC983194 EII983194:EIY983194 ESE983194:ESU983194 FCA983194:FCQ983194 FLW983194:FMM983194 FVS983194:FWI983194 GFO983194:GGE983194 GPK983194:GQA983194 GZG983194:GZW983194 HJC983194:HJS983194 HSY983194:HTO983194 ICU983194:IDK983194 IMQ983194:ING983194 IWM983194:IXC983194 JGI983194:JGY983194 JQE983194:JQU983194 KAA983194:KAQ983194 KJW983194:KKM983194 KTS983194:KUI983194 LDO983194:LEE983194 LNK983194:LOA983194 LXG983194:LXW983194 MHC983194:MHS983194 MQY983194:MRO983194 NAU983194:NBK983194 NKQ983194:NLG983194 NUM983194:NVC983194 OEI983194:OEY983194 OOE983194:OOU983194 OYA983194:OYQ983194 PHW983194:PIM983194 PRS983194:PSI983194 QBO983194:QCE983194 QLK983194:QMA983194 QVG983194:QVW983194 RFC983194:RFS983194 ROY983194:RPO983194 RYU983194:RZK983194 SIQ983194:SJG983194 SSM983194:STC983194 TCI983194:TCY983194 TME983194:TMU983194 TWA983194:TWQ983194 UFW983194:UGM983194 UPS983194:UQI983194 UZO983194:VAE983194 VJK983194:VKA983194 VTG983194:VTW983194 WDC983194:WDS983194 WMY983194:WNO983194 WWU983194:WXK983194" xr:uid="{00000000-0002-0000-0100-000003000000}">
      <formula1>$BF$154:$BH$154</formula1>
    </dataValidation>
    <dataValidation type="list" allowBlank="1" showInputMessage="1" showErrorMessage="1" sqref="C132:BB132 IY132:KX132 SU132:UT132 ACQ132:AEP132 AMM132:AOL132 AWI132:AYH132 BGE132:BID132 BQA132:BRZ132 BZW132:CBV132 CJS132:CLR132 CTO132:CVN132 DDK132:DFJ132 DNG132:DPF132 DXC132:DZB132 EGY132:EIX132 EQU132:EST132 FAQ132:FCP132 FKM132:FML132 FUI132:FWH132 GEE132:GGD132 GOA132:GPZ132 GXW132:GZV132 HHS132:HJR132 HRO132:HTN132 IBK132:IDJ132 ILG132:INF132 IVC132:IXB132 JEY132:JGX132 JOU132:JQT132 JYQ132:KAP132 KIM132:KKL132 KSI132:KUH132 LCE132:LED132 LMA132:LNZ132 LVW132:LXV132 MFS132:MHR132 MPO132:MRN132 MZK132:NBJ132 NJG132:NLF132 NTC132:NVB132 OCY132:OEX132 OMU132:OOT132 OWQ132:OYP132 PGM132:PIL132 PQI132:PSH132 QAE132:QCD132 QKA132:QLZ132 QTW132:QVV132 RDS132:RFR132 RNO132:RPN132 RXK132:RZJ132 SHG132:SJF132 SRC132:STB132 TAY132:TCX132 TKU132:TMT132 TUQ132:TWP132 UEM132:UGL132 UOI132:UQH132 UYE132:VAD132 VIA132:VJZ132 VRW132:VTV132 WBS132:WDR132 WLO132:WNN132 WVK132:WXJ132 C65668:BB65668 IY65668:KX65668 SU65668:UT65668 ACQ65668:AEP65668 AMM65668:AOL65668 AWI65668:AYH65668 BGE65668:BID65668 BQA65668:BRZ65668 BZW65668:CBV65668 CJS65668:CLR65668 CTO65668:CVN65668 DDK65668:DFJ65668 DNG65668:DPF65668 DXC65668:DZB65668 EGY65668:EIX65668 EQU65668:EST65668 FAQ65668:FCP65668 FKM65668:FML65668 FUI65668:FWH65668 GEE65668:GGD65668 GOA65668:GPZ65668 GXW65668:GZV65668 HHS65668:HJR65668 HRO65668:HTN65668 IBK65668:IDJ65668 ILG65668:INF65668 IVC65668:IXB65668 JEY65668:JGX65668 JOU65668:JQT65668 JYQ65668:KAP65668 KIM65668:KKL65668 KSI65668:KUH65668 LCE65668:LED65668 LMA65668:LNZ65668 LVW65668:LXV65668 MFS65668:MHR65668 MPO65668:MRN65668 MZK65668:NBJ65668 NJG65668:NLF65668 NTC65668:NVB65668 OCY65668:OEX65668 OMU65668:OOT65668 OWQ65668:OYP65668 PGM65668:PIL65668 PQI65668:PSH65668 QAE65668:QCD65668 QKA65668:QLZ65668 QTW65668:QVV65668 RDS65668:RFR65668 RNO65668:RPN65668 RXK65668:RZJ65668 SHG65668:SJF65668 SRC65668:STB65668 TAY65668:TCX65668 TKU65668:TMT65668 TUQ65668:TWP65668 UEM65668:UGL65668 UOI65668:UQH65668 UYE65668:VAD65668 VIA65668:VJZ65668 VRW65668:VTV65668 WBS65668:WDR65668 WLO65668:WNN65668 WVK65668:WXJ65668 C131204:BB131204 IY131204:KX131204 SU131204:UT131204 ACQ131204:AEP131204 AMM131204:AOL131204 AWI131204:AYH131204 BGE131204:BID131204 BQA131204:BRZ131204 BZW131204:CBV131204 CJS131204:CLR131204 CTO131204:CVN131204 DDK131204:DFJ131204 DNG131204:DPF131204 DXC131204:DZB131204 EGY131204:EIX131204 EQU131204:EST131204 FAQ131204:FCP131204 FKM131204:FML131204 FUI131204:FWH131204 GEE131204:GGD131204 GOA131204:GPZ131204 GXW131204:GZV131204 HHS131204:HJR131204 HRO131204:HTN131204 IBK131204:IDJ131204 ILG131204:INF131204 IVC131204:IXB131204 JEY131204:JGX131204 JOU131204:JQT131204 JYQ131204:KAP131204 KIM131204:KKL131204 KSI131204:KUH131204 LCE131204:LED131204 LMA131204:LNZ131204 LVW131204:LXV131204 MFS131204:MHR131204 MPO131204:MRN131204 MZK131204:NBJ131204 NJG131204:NLF131204 NTC131204:NVB131204 OCY131204:OEX131204 OMU131204:OOT131204 OWQ131204:OYP131204 PGM131204:PIL131204 PQI131204:PSH131204 QAE131204:QCD131204 QKA131204:QLZ131204 QTW131204:QVV131204 RDS131204:RFR131204 RNO131204:RPN131204 RXK131204:RZJ131204 SHG131204:SJF131204 SRC131204:STB131204 TAY131204:TCX131204 TKU131204:TMT131204 TUQ131204:TWP131204 UEM131204:UGL131204 UOI131204:UQH131204 UYE131204:VAD131204 VIA131204:VJZ131204 VRW131204:VTV131204 WBS131204:WDR131204 WLO131204:WNN131204 WVK131204:WXJ131204 C196740:BB196740 IY196740:KX196740 SU196740:UT196740 ACQ196740:AEP196740 AMM196740:AOL196740 AWI196740:AYH196740 BGE196740:BID196740 BQA196740:BRZ196740 BZW196740:CBV196740 CJS196740:CLR196740 CTO196740:CVN196740 DDK196740:DFJ196740 DNG196740:DPF196740 DXC196740:DZB196740 EGY196740:EIX196740 EQU196740:EST196740 FAQ196740:FCP196740 FKM196740:FML196740 FUI196740:FWH196740 GEE196740:GGD196740 GOA196740:GPZ196740 GXW196740:GZV196740 HHS196740:HJR196740 HRO196740:HTN196740 IBK196740:IDJ196740 ILG196740:INF196740 IVC196740:IXB196740 JEY196740:JGX196740 JOU196740:JQT196740 JYQ196740:KAP196740 KIM196740:KKL196740 KSI196740:KUH196740 LCE196740:LED196740 LMA196740:LNZ196740 LVW196740:LXV196740 MFS196740:MHR196740 MPO196740:MRN196740 MZK196740:NBJ196740 NJG196740:NLF196740 NTC196740:NVB196740 OCY196740:OEX196740 OMU196740:OOT196740 OWQ196740:OYP196740 PGM196740:PIL196740 PQI196740:PSH196740 QAE196740:QCD196740 QKA196740:QLZ196740 QTW196740:QVV196740 RDS196740:RFR196740 RNO196740:RPN196740 RXK196740:RZJ196740 SHG196740:SJF196740 SRC196740:STB196740 TAY196740:TCX196740 TKU196740:TMT196740 TUQ196740:TWP196740 UEM196740:UGL196740 UOI196740:UQH196740 UYE196740:VAD196740 VIA196740:VJZ196740 VRW196740:VTV196740 WBS196740:WDR196740 WLO196740:WNN196740 WVK196740:WXJ196740 C262276:BB262276 IY262276:KX262276 SU262276:UT262276 ACQ262276:AEP262276 AMM262276:AOL262276 AWI262276:AYH262276 BGE262276:BID262276 BQA262276:BRZ262276 BZW262276:CBV262276 CJS262276:CLR262276 CTO262276:CVN262276 DDK262276:DFJ262276 DNG262276:DPF262276 DXC262276:DZB262276 EGY262276:EIX262276 EQU262276:EST262276 FAQ262276:FCP262276 FKM262276:FML262276 FUI262276:FWH262276 GEE262276:GGD262276 GOA262276:GPZ262276 GXW262276:GZV262276 HHS262276:HJR262276 HRO262276:HTN262276 IBK262276:IDJ262276 ILG262276:INF262276 IVC262276:IXB262276 JEY262276:JGX262276 JOU262276:JQT262276 JYQ262276:KAP262276 KIM262276:KKL262276 KSI262276:KUH262276 LCE262276:LED262276 LMA262276:LNZ262276 LVW262276:LXV262276 MFS262276:MHR262276 MPO262276:MRN262276 MZK262276:NBJ262276 NJG262276:NLF262276 NTC262276:NVB262276 OCY262276:OEX262276 OMU262276:OOT262276 OWQ262276:OYP262276 PGM262276:PIL262276 PQI262276:PSH262276 QAE262276:QCD262276 QKA262276:QLZ262276 QTW262276:QVV262276 RDS262276:RFR262276 RNO262276:RPN262276 RXK262276:RZJ262276 SHG262276:SJF262276 SRC262276:STB262276 TAY262276:TCX262276 TKU262276:TMT262276 TUQ262276:TWP262276 UEM262276:UGL262276 UOI262276:UQH262276 UYE262276:VAD262276 VIA262276:VJZ262276 VRW262276:VTV262276 WBS262276:WDR262276 WLO262276:WNN262276 WVK262276:WXJ262276 C327812:BB327812 IY327812:KX327812 SU327812:UT327812 ACQ327812:AEP327812 AMM327812:AOL327812 AWI327812:AYH327812 BGE327812:BID327812 BQA327812:BRZ327812 BZW327812:CBV327812 CJS327812:CLR327812 CTO327812:CVN327812 DDK327812:DFJ327812 DNG327812:DPF327812 DXC327812:DZB327812 EGY327812:EIX327812 EQU327812:EST327812 FAQ327812:FCP327812 FKM327812:FML327812 FUI327812:FWH327812 GEE327812:GGD327812 GOA327812:GPZ327812 GXW327812:GZV327812 HHS327812:HJR327812 HRO327812:HTN327812 IBK327812:IDJ327812 ILG327812:INF327812 IVC327812:IXB327812 JEY327812:JGX327812 JOU327812:JQT327812 JYQ327812:KAP327812 KIM327812:KKL327812 KSI327812:KUH327812 LCE327812:LED327812 LMA327812:LNZ327812 LVW327812:LXV327812 MFS327812:MHR327812 MPO327812:MRN327812 MZK327812:NBJ327812 NJG327812:NLF327812 NTC327812:NVB327812 OCY327812:OEX327812 OMU327812:OOT327812 OWQ327812:OYP327812 PGM327812:PIL327812 PQI327812:PSH327812 QAE327812:QCD327812 QKA327812:QLZ327812 QTW327812:QVV327812 RDS327812:RFR327812 RNO327812:RPN327812 RXK327812:RZJ327812 SHG327812:SJF327812 SRC327812:STB327812 TAY327812:TCX327812 TKU327812:TMT327812 TUQ327812:TWP327812 UEM327812:UGL327812 UOI327812:UQH327812 UYE327812:VAD327812 VIA327812:VJZ327812 VRW327812:VTV327812 WBS327812:WDR327812 WLO327812:WNN327812 WVK327812:WXJ327812 C393348:BB393348 IY393348:KX393348 SU393348:UT393348 ACQ393348:AEP393348 AMM393348:AOL393348 AWI393348:AYH393348 BGE393348:BID393348 BQA393348:BRZ393348 BZW393348:CBV393348 CJS393348:CLR393348 CTO393348:CVN393348 DDK393348:DFJ393348 DNG393348:DPF393348 DXC393348:DZB393348 EGY393348:EIX393348 EQU393348:EST393348 FAQ393348:FCP393348 FKM393348:FML393348 FUI393348:FWH393348 GEE393348:GGD393348 GOA393348:GPZ393348 GXW393348:GZV393348 HHS393348:HJR393348 HRO393348:HTN393348 IBK393348:IDJ393348 ILG393348:INF393348 IVC393348:IXB393348 JEY393348:JGX393348 JOU393348:JQT393348 JYQ393348:KAP393348 KIM393348:KKL393348 KSI393348:KUH393348 LCE393348:LED393348 LMA393348:LNZ393348 LVW393348:LXV393348 MFS393348:MHR393348 MPO393348:MRN393348 MZK393348:NBJ393348 NJG393348:NLF393348 NTC393348:NVB393348 OCY393348:OEX393348 OMU393348:OOT393348 OWQ393348:OYP393348 PGM393348:PIL393348 PQI393348:PSH393348 QAE393348:QCD393348 QKA393348:QLZ393348 QTW393348:QVV393348 RDS393348:RFR393348 RNO393348:RPN393348 RXK393348:RZJ393348 SHG393348:SJF393348 SRC393348:STB393348 TAY393348:TCX393348 TKU393348:TMT393348 TUQ393348:TWP393348 UEM393348:UGL393348 UOI393348:UQH393348 UYE393348:VAD393348 VIA393348:VJZ393348 VRW393348:VTV393348 WBS393348:WDR393348 WLO393348:WNN393348 WVK393348:WXJ393348 C458884:BB458884 IY458884:KX458884 SU458884:UT458884 ACQ458884:AEP458884 AMM458884:AOL458884 AWI458884:AYH458884 BGE458884:BID458884 BQA458884:BRZ458884 BZW458884:CBV458884 CJS458884:CLR458884 CTO458884:CVN458884 DDK458884:DFJ458884 DNG458884:DPF458884 DXC458884:DZB458884 EGY458884:EIX458884 EQU458884:EST458884 FAQ458884:FCP458884 FKM458884:FML458884 FUI458884:FWH458884 GEE458884:GGD458884 GOA458884:GPZ458884 GXW458884:GZV458884 HHS458884:HJR458884 HRO458884:HTN458884 IBK458884:IDJ458884 ILG458884:INF458884 IVC458884:IXB458884 JEY458884:JGX458884 JOU458884:JQT458884 JYQ458884:KAP458884 KIM458884:KKL458884 KSI458884:KUH458884 LCE458884:LED458884 LMA458884:LNZ458884 LVW458884:LXV458884 MFS458884:MHR458884 MPO458884:MRN458884 MZK458884:NBJ458884 NJG458884:NLF458884 NTC458884:NVB458884 OCY458884:OEX458884 OMU458884:OOT458884 OWQ458884:OYP458884 PGM458884:PIL458884 PQI458884:PSH458884 QAE458884:QCD458884 QKA458884:QLZ458884 QTW458884:QVV458884 RDS458884:RFR458884 RNO458884:RPN458884 RXK458884:RZJ458884 SHG458884:SJF458884 SRC458884:STB458884 TAY458884:TCX458884 TKU458884:TMT458884 TUQ458884:TWP458884 UEM458884:UGL458884 UOI458884:UQH458884 UYE458884:VAD458884 VIA458884:VJZ458884 VRW458884:VTV458884 WBS458884:WDR458884 WLO458884:WNN458884 WVK458884:WXJ458884 C524420:BB524420 IY524420:KX524420 SU524420:UT524420 ACQ524420:AEP524420 AMM524420:AOL524420 AWI524420:AYH524420 BGE524420:BID524420 BQA524420:BRZ524420 BZW524420:CBV524420 CJS524420:CLR524420 CTO524420:CVN524420 DDK524420:DFJ524420 DNG524420:DPF524420 DXC524420:DZB524420 EGY524420:EIX524420 EQU524420:EST524420 FAQ524420:FCP524420 FKM524420:FML524420 FUI524420:FWH524420 GEE524420:GGD524420 GOA524420:GPZ524420 GXW524420:GZV524420 HHS524420:HJR524420 HRO524420:HTN524420 IBK524420:IDJ524420 ILG524420:INF524420 IVC524420:IXB524420 JEY524420:JGX524420 JOU524420:JQT524420 JYQ524420:KAP524420 KIM524420:KKL524420 KSI524420:KUH524420 LCE524420:LED524420 LMA524420:LNZ524420 LVW524420:LXV524420 MFS524420:MHR524420 MPO524420:MRN524420 MZK524420:NBJ524420 NJG524420:NLF524420 NTC524420:NVB524420 OCY524420:OEX524420 OMU524420:OOT524420 OWQ524420:OYP524420 PGM524420:PIL524420 PQI524420:PSH524420 QAE524420:QCD524420 QKA524420:QLZ524420 QTW524420:QVV524420 RDS524420:RFR524420 RNO524420:RPN524420 RXK524420:RZJ524420 SHG524420:SJF524420 SRC524420:STB524420 TAY524420:TCX524420 TKU524420:TMT524420 TUQ524420:TWP524420 UEM524420:UGL524420 UOI524420:UQH524420 UYE524420:VAD524420 VIA524420:VJZ524420 VRW524420:VTV524420 WBS524420:WDR524420 WLO524420:WNN524420 WVK524420:WXJ524420 C589956:BB589956 IY589956:KX589956 SU589956:UT589956 ACQ589956:AEP589956 AMM589956:AOL589956 AWI589956:AYH589956 BGE589956:BID589956 BQA589956:BRZ589956 BZW589956:CBV589956 CJS589956:CLR589956 CTO589956:CVN589956 DDK589956:DFJ589956 DNG589956:DPF589956 DXC589956:DZB589956 EGY589956:EIX589956 EQU589956:EST589956 FAQ589956:FCP589956 FKM589956:FML589956 FUI589956:FWH589956 GEE589956:GGD589956 GOA589956:GPZ589956 GXW589956:GZV589956 HHS589956:HJR589956 HRO589956:HTN589956 IBK589956:IDJ589956 ILG589956:INF589956 IVC589956:IXB589956 JEY589956:JGX589956 JOU589956:JQT589956 JYQ589956:KAP589956 KIM589956:KKL589956 KSI589956:KUH589956 LCE589956:LED589956 LMA589956:LNZ589956 LVW589956:LXV589956 MFS589956:MHR589956 MPO589956:MRN589956 MZK589956:NBJ589956 NJG589956:NLF589956 NTC589956:NVB589956 OCY589956:OEX589956 OMU589956:OOT589956 OWQ589956:OYP589956 PGM589956:PIL589956 PQI589956:PSH589956 QAE589956:QCD589956 QKA589956:QLZ589956 QTW589956:QVV589956 RDS589956:RFR589956 RNO589956:RPN589956 RXK589956:RZJ589956 SHG589956:SJF589956 SRC589956:STB589956 TAY589956:TCX589956 TKU589956:TMT589956 TUQ589956:TWP589956 UEM589956:UGL589956 UOI589956:UQH589956 UYE589956:VAD589956 VIA589956:VJZ589956 VRW589956:VTV589956 WBS589956:WDR589956 WLO589956:WNN589956 WVK589956:WXJ589956 C655492:BB655492 IY655492:KX655492 SU655492:UT655492 ACQ655492:AEP655492 AMM655492:AOL655492 AWI655492:AYH655492 BGE655492:BID655492 BQA655492:BRZ655492 BZW655492:CBV655492 CJS655492:CLR655492 CTO655492:CVN655492 DDK655492:DFJ655492 DNG655492:DPF655492 DXC655492:DZB655492 EGY655492:EIX655492 EQU655492:EST655492 FAQ655492:FCP655492 FKM655492:FML655492 FUI655492:FWH655492 GEE655492:GGD655492 GOA655492:GPZ655492 GXW655492:GZV655492 HHS655492:HJR655492 HRO655492:HTN655492 IBK655492:IDJ655492 ILG655492:INF655492 IVC655492:IXB655492 JEY655492:JGX655492 JOU655492:JQT655492 JYQ655492:KAP655492 KIM655492:KKL655492 KSI655492:KUH655492 LCE655492:LED655492 LMA655492:LNZ655492 LVW655492:LXV655492 MFS655492:MHR655492 MPO655492:MRN655492 MZK655492:NBJ655492 NJG655492:NLF655492 NTC655492:NVB655492 OCY655492:OEX655492 OMU655492:OOT655492 OWQ655492:OYP655492 PGM655492:PIL655492 PQI655492:PSH655492 QAE655492:QCD655492 QKA655492:QLZ655492 QTW655492:QVV655492 RDS655492:RFR655492 RNO655492:RPN655492 RXK655492:RZJ655492 SHG655492:SJF655492 SRC655492:STB655492 TAY655492:TCX655492 TKU655492:TMT655492 TUQ655492:TWP655492 UEM655492:UGL655492 UOI655492:UQH655492 UYE655492:VAD655492 VIA655492:VJZ655492 VRW655492:VTV655492 WBS655492:WDR655492 WLO655492:WNN655492 WVK655492:WXJ655492 C721028:BB721028 IY721028:KX721028 SU721028:UT721028 ACQ721028:AEP721028 AMM721028:AOL721028 AWI721028:AYH721028 BGE721028:BID721028 BQA721028:BRZ721028 BZW721028:CBV721028 CJS721028:CLR721028 CTO721028:CVN721028 DDK721028:DFJ721028 DNG721028:DPF721028 DXC721028:DZB721028 EGY721028:EIX721028 EQU721028:EST721028 FAQ721028:FCP721028 FKM721028:FML721028 FUI721028:FWH721028 GEE721028:GGD721028 GOA721028:GPZ721028 GXW721028:GZV721028 HHS721028:HJR721028 HRO721028:HTN721028 IBK721028:IDJ721028 ILG721028:INF721028 IVC721028:IXB721028 JEY721028:JGX721028 JOU721028:JQT721028 JYQ721028:KAP721028 KIM721028:KKL721028 KSI721028:KUH721028 LCE721028:LED721028 LMA721028:LNZ721028 LVW721028:LXV721028 MFS721028:MHR721028 MPO721028:MRN721028 MZK721028:NBJ721028 NJG721028:NLF721028 NTC721028:NVB721028 OCY721028:OEX721028 OMU721028:OOT721028 OWQ721028:OYP721028 PGM721028:PIL721028 PQI721028:PSH721028 QAE721028:QCD721028 QKA721028:QLZ721028 QTW721028:QVV721028 RDS721028:RFR721028 RNO721028:RPN721028 RXK721028:RZJ721028 SHG721028:SJF721028 SRC721028:STB721028 TAY721028:TCX721028 TKU721028:TMT721028 TUQ721028:TWP721028 UEM721028:UGL721028 UOI721028:UQH721028 UYE721028:VAD721028 VIA721028:VJZ721028 VRW721028:VTV721028 WBS721028:WDR721028 WLO721028:WNN721028 WVK721028:WXJ721028 C786564:BB786564 IY786564:KX786564 SU786564:UT786564 ACQ786564:AEP786564 AMM786564:AOL786564 AWI786564:AYH786564 BGE786564:BID786564 BQA786564:BRZ786564 BZW786564:CBV786564 CJS786564:CLR786564 CTO786564:CVN786564 DDK786564:DFJ786564 DNG786564:DPF786564 DXC786564:DZB786564 EGY786564:EIX786564 EQU786564:EST786564 FAQ786564:FCP786564 FKM786564:FML786564 FUI786564:FWH786564 GEE786564:GGD786564 GOA786564:GPZ786564 GXW786564:GZV786564 HHS786564:HJR786564 HRO786564:HTN786564 IBK786564:IDJ786564 ILG786564:INF786564 IVC786564:IXB786564 JEY786564:JGX786564 JOU786564:JQT786564 JYQ786564:KAP786564 KIM786564:KKL786564 KSI786564:KUH786564 LCE786564:LED786564 LMA786564:LNZ786564 LVW786564:LXV786564 MFS786564:MHR786564 MPO786564:MRN786564 MZK786564:NBJ786564 NJG786564:NLF786564 NTC786564:NVB786564 OCY786564:OEX786564 OMU786564:OOT786564 OWQ786564:OYP786564 PGM786564:PIL786564 PQI786564:PSH786564 QAE786564:QCD786564 QKA786564:QLZ786564 QTW786564:QVV786564 RDS786564:RFR786564 RNO786564:RPN786564 RXK786564:RZJ786564 SHG786564:SJF786564 SRC786564:STB786564 TAY786564:TCX786564 TKU786564:TMT786564 TUQ786564:TWP786564 UEM786564:UGL786564 UOI786564:UQH786564 UYE786564:VAD786564 VIA786564:VJZ786564 VRW786564:VTV786564 WBS786564:WDR786564 WLO786564:WNN786564 WVK786564:WXJ786564 C852100:BB852100 IY852100:KX852100 SU852100:UT852100 ACQ852100:AEP852100 AMM852100:AOL852100 AWI852100:AYH852100 BGE852100:BID852100 BQA852100:BRZ852100 BZW852100:CBV852100 CJS852100:CLR852100 CTO852100:CVN852100 DDK852100:DFJ852100 DNG852100:DPF852100 DXC852100:DZB852100 EGY852100:EIX852100 EQU852100:EST852100 FAQ852100:FCP852100 FKM852100:FML852100 FUI852100:FWH852100 GEE852100:GGD852100 GOA852100:GPZ852100 GXW852100:GZV852100 HHS852100:HJR852100 HRO852100:HTN852100 IBK852100:IDJ852100 ILG852100:INF852100 IVC852100:IXB852100 JEY852100:JGX852100 JOU852100:JQT852100 JYQ852100:KAP852100 KIM852100:KKL852100 KSI852100:KUH852100 LCE852100:LED852100 LMA852100:LNZ852100 LVW852100:LXV852100 MFS852100:MHR852100 MPO852100:MRN852100 MZK852100:NBJ852100 NJG852100:NLF852100 NTC852100:NVB852100 OCY852100:OEX852100 OMU852100:OOT852100 OWQ852100:OYP852100 PGM852100:PIL852100 PQI852100:PSH852100 QAE852100:QCD852100 QKA852100:QLZ852100 QTW852100:QVV852100 RDS852100:RFR852100 RNO852100:RPN852100 RXK852100:RZJ852100 SHG852100:SJF852100 SRC852100:STB852100 TAY852100:TCX852100 TKU852100:TMT852100 TUQ852100:TWP852100 UEM852100:UGL852100 UOI852100:UQH852100 UYE852100:VAD852100 VIA852100:VJZ852100 VRW852100:VTV852100 WBS852100:WDR852100 WLO852100:WNN852100 WVK852100:WXJ852100 C917636:BB917636 IY917636:KX917636 SU917636:UT917636 ACQ917636:AEP917636 AMM917636:AOL917636 AWI917636:AYH917636 BGE917636:BID917636 BQA917636:BRZ917636 BZW917636:CBV917636 CJS917636:CLR917636 CTO917636:CVN917636 DDK917636:DFJ917636 DNG917636:DPF917636 DXC917636:DZB917636 EGY917636:EIX917636 EQU917636:EST917636 FAQ917636:FCP917636 FKM917636:FML917636 FUI917636:FWH917636 GEE917636:GGD917636 GOA917636:GPZ917636 GXW917636:GZV917636 HHS917636:HJR917636 HRO917636:HTN917636 IBK917636:IDJ917636 ILG917636:INF917636 IVC917636:IXB917636 JEY917636:JGX917636 JOU917636:JQT917636 JYQ917636:KAP917636 KIM917636:KKL917636 KSI917636:KUH917636 LCE917636:LED917636 LMA917636:LNZ917636 LVW917636:LXV917636 MFS917636:MHR917636 MPO917636:MRN917636 MZK917636:NBJ917636 NJG917636:NLF917636 NTC917636:NVB917636 OCY917636:OEX917636 OMU917636:OOT917636 OWQ917636:OYP917636 PGM917636:PIL917636 PQI917636:PSH917636 QAE917636:QCD917636 QKA917636:QLZ917636 QTW917636:QVV917636 RDS917636:RFR917636 RNO917636:RPN917636 RXK917636:RZJ917636 SHG917636:SJF917636 SRC917636:STB917636 TAY917636:TCX917636 TKU917636:TMT917636 TUQ917636:TWP917636 UEM917636:UGL917636 UOI917636:UQH917636 UYE917636:VAD917636 VIA917636:VJZ917636 VRW917636:VTV917636 WBS917636:WDR917636 WLO917636:WNN917636 WVK917636:WXJ917636 C983172:BB983172 IY983172:KX983172 SU983172:UT983172 ACQ983172:AEP983172 AMM983172:AOL983172 AWI983172:AYH983172 BGE983172:BID983172 BQA983172:BRZ983172 BZW983172:CBV983172 CJS983172:CLR983172 CTO983172:CVN983172 DDK983172:DFJ983172 DNG983172:DPF983172 DXC983172:DZB983172 EGY983172:EIX983172 EQU983172:EST983172 FAQ983172:FCP983172 FKM983172:FML983172 FUI983172:FWH983172 GEE983172:GGD983172 GOA983172:GPZ983172 GXW983172:GZV983172 HHS983172:HJR983172 HRO983172:HTN983172 IBK983172:IDJ983172 ILG983172:INF983172 IVC983172:IXB983172 JEY983172:JGX983172 JOU983172:JQT983172 JYQ983172:KAP983172 KIM983172:KKL983172 KSI983172:KUH983172 LCE983172:LED983172 LMA983172:LNZ983172 LVW983172:LXV983172 MFS983172:MHR983172 MPO983172:MRN983172 MZK983172:NBJ983172 NJG983172:NLF983172 NTC983172:NVB983172 OCY983172:OEX983172 OMU983172:OOT983172 OWQ983172:OYP983172 PGM983172:PIL983172 PQI983172:PSH983172 QAE983172:QCD983172 QKA983172:QLZ983172 QTW983172:QVV983172 RDS983172:RFR983172 RNO983172:RPN983172 RXK983172:RZJ983172 SHG983172:SJF983172 SRC983172:STB983172 TAY983172:TCX983172 TKU983172:TMT983172 TUQ983172:TWP983172 UEM983172:UGL983172 UOI983172:UQH983172 UYE983172:VAD983172 VIA983172:VJZ983172 VRW983172:VTV983172 WBS983172:WDR983172 WLO983172:WNN983172 WVK983172:WXJ983172" xr:uid="{00000000-0002-0000-0100-000004000000}">
      <formula1>$BF$168:$BF$174</formula1>
    </dataValidation>
    <dataValidation type="whole" allowBlank="1" showInputMessage="1" showErrorMessage="1" sqref="AQ32:BD32 KM32:KZ32 UI32:UV32 AEE32:AER32 AOA32:AON32 AXW32:AYJ32 BHS32:BIF32 BRO32:BSB32 CBK32:CBX32 CLG32:CLT32 CVC32:CVP32 DEY32:DFL32 DOU32:DPH32 DYQ32:DZD32 EIM32:EIZ32 ESI32:ESV32 FCE32:FCR32 FMA32:FMN32 FVW32:FWJ32 GFS32:GGF32 GPO32:GQB32 GZK32:GZX32 HJG32:HJT32 HTC32:HTP32 ICY32:IDL32 IMU32:INH32 IWQ32:IXD32 JGM32:JGZ32 JQI32:JQV32 KAE32:KAR32 KKA32:KKN32 KTW32:KUJ32 LDS32:LEF32 LNO32:LOB32 LXK32:LXX32 MHG32:MHT32 MRC32:MRP32 NAY32:NBL32 NKU32:NLH32 NUQ32:NVD32 OEM32:OEZ32 OOI32:OOV32 OYE32:OYR32 PIA32:PIN32 PRW32:PSJ32 QBS32:QCF32 QLO32:QMB32 QVK32:QVX32 RFG32:RFT32 RPC32:RPP32 RYY32:RZL32 SIU32:SJH32 SSQ32:STD32 TCM32:TCZ32 TMI32:TMV32 TWE32:TWR32 UGA32:UGN32 UPW32:UQJ32 UZS32:VAF32 VJO32:VKB32 VTK32:VTX32 WDG32:WDT32 WNC32:WNP32 WWY32:WXL32 AQ65568:BD65568 KM65568:KZ65568 UI65568:UV65568 AEE65568:AER65568 AOA65568:AON65568 AXW65568:AYJ65568 BHS65568:BIF65568 BRO65568:BSB65568 CBK65568:CBX65568 CLG65568:CLT65568 CVC65568:CVP65568 DEY65568:DFL65568 DOU65568:DPH65568 DYQ65568:DZD65568 EIM65568:EIZ65568 ESI65568:ESV65568 FCE65568:FCR65568 FMA65568:FMN65568 FVW65568:FWJ65568 GFS65568:GGF65568 GPO65568:GQB65568 GZK65568:GZX65568 HJG65568:HJT65568 HTC65568:HTP65568 ICY65568:IDL65568 IMU65568:INH65568 IWQ65568:IXD65568 JGM65568:JGZ65568 JQI65568:JQV65568 KAE65568:KAR65568 KKA65568:KKN65568 KTW65568:KUJ65568 LDS65568:LEF65568 LNO65568:LOB65568 LXK65568:LXX65568 MHG65568:MHT65568 MRC65568:MRP65568 NAY65568:NBL65568 NKU65568:NLH65568 NUQ65568:NVD65568 OEM65568:OEZ65568 OOI65568:OOV65568 OYE65568:OYR65568 PIA65568:PIN65568 PRW65568:PSJ65568 QBS65568:QCF65568 QLO65568:QMB65568 QVK65568:QVX65568 RFG65568:RFT65568 RPC65568:RPP65568 RYY65568:RZL65568 SIU65568:SJH65568 SSQ65568:STD65568 TCM65568:TCZ65568 TMI65568:TMV65568 TWE65568:TWR65568 UGA65568:UGN65568 UPW65568:UQJ65568 UZS65568:VAF65568 VJO65568:VKB65568 VTK65568:VTX65568 WDG65568:WDT65568 WNC65568:WNP65568 WWY65568:WXL65568 AQ131104:BD131104 KM131104:KZ131104 UI131104:UV131104 AEE131104:AER131104 AOA131104:AON131104 AXW131104:AYJ131104 BHS131104:BIF131104 BRO131104:BSB131104 CBK131104:CBX131104 CLG131104:CLT131104 CVC131104:CVP131104 DEY131104:DFL131104 DOU131104:DPH131104 DYQ131104:DZD131104 EIM131104:EIZ131104 ESI131104:ESV131104 FCE131104:FCR131104 FMA131104:FMN131104 FVW131104:FWJ131104 GFS131104:GGF131104 GPO131104:GQB131104 GZK131104:GZX131104 HJG131104:HJT131104 HTC131104:HTP131104 ICY131104:IDL131104 IMU131104:INH131104 IWQ131104:IXD131104 JGM131104:JGZ131104 JQI131104:JQV131104 KAE131104:KAR131104 KKA131104:KKN131104 KTW131104:KUJ131104 LDS131104:LEF131104 LNO131104:LOB131104 LXK131104:LXX131104 MHG131104:MHT131104 MRC131104:MRP131104 NAY131104:NBL131104 NKU131104:NLH131104 NUQ131104:NVD131104 OEM131104:OEZ131104 OOI131104:OOV131104 OYE131104:OYR131104 PIA131104:PIN131104 PRW131104:PSJ131104 QBS131104:QCF131104 QLO131104:QMB131104 QVK131104:QVX131104 RFG131104:RFT131104 RPC131104:RPP131104 RYY131104:RZL131104 SIU131104:SJH131104 SSQ131104:STD131104 TCM131104:TCZ131104 TMI131104:TMV131104 TWE131104:TWR131104 UGA131104:UGN131104 UPW131104:UQJ131104 UZS131104:VAF131104 VJO131104:VKB131104 VTK131104:VTX131104 WDG131104:WDT131104 WNC131104:WNP131104 WWY131104:WXL131104 AQ196640:BD196640 KM196640:KZ196640 UI196640:UV196640 AEE196640:AER196640 AOA196640:AON196640 AXW196640:AYJ196640 BHS196640:BIF196640 BRO196640:BSB196640 CBK196640:CBX196640 CLG196640:CLT196640 CVC196640:CVP196640 DEY196640:DFL196640 DOU196640:DPH196640 DYQ196640:DZD196640 EIM196640:EIZ196640 ESI196640:ESV196640 FCE196640:FCR196640 FMA196640:FMN196640 FVW196640:FWJ196640 GFS196640:GGF196640 GPO196640:GQB196640 GZK196640:GZX196640 HJG196640:HJT196640 HTC196640:HTP196640 ICY196640:IDL196640 IMU196640:INH196640 IWQ196640:IXD196640 JGM196640:JGZ196640 JQI196640:JQV196640 KAE196640:KAR196640 KKA196640:KKN196640 KTW196640:KUJ196640 LDS196640:LEF196640 LNO196640:LOB196640 LXK196640:LXX196640 MHG196640:MHT196640 MRC196640:MRP196640 NAY196640:NBL196640 NKU196640:NLH196640 NUQ196640:NVD196640 OEM196640:OEZ196640 OOI196640:OOV196640 OYE196640:OYR196640 PIA196640:PIN196640 PRW196640:PSJ196640 QBS196640:QCF196640 QLO196640:QMB196640 QVK196640:QVX196640 RFG196640:RFT196640 RPC196640:RPP196640 RYY196640:RZL196640 SIU196640:SJH196640 SSQ196640:STD196640 TCM196640:TCZ196640 TMI196640:TMV196640 TWE196640:TWR196640 UGA196640:UGN196640 UPW196640:UQJ196640 UZS196640:VAF196640 VJO196640:VKB196640 VTK196640:VTX196640 WDG196640:WDT196640 WNC196640:WNP196640 WWY196640:WXL196640 AQ262176:BD262176 KM262176:KZ262176 UI262176:UV262176 AEE262176:AER262176 AOA262176:AON262176 AXW262176:AYJ262176 BHS262176:BIF262176 BRO262176:BSB262176 CBK262176:CBX262176 CLG262176:CLT262176 CVC262176:CVP262176 DEY262176:DFL262176 DOU262176:DPH262176 DYQ262176:DZD262176 EIM262176:EIZ262176 ESI262176:ESV262176 FCE262176:FCR262176 FMA262176:FMN262176 FVW262176:FWJ262176 GFS262176:GGF262176 GPO262176:GQB262176 GZK262176:GZX262176 HJG262176:HJT262176 HTC262176:HTP262176 ICY262176:IDL262176 IMU262176:INH262176 IWQ262176:IXD262176 JGM262176:JGZ262176 JQI262176:JQV262176 KAE262176:KAR262176 KKA262176:KKN262176 KTW262176:KUJ262176 LDS262176:LEF262176 LNO262176:LOB262176 LXK262176:LXX262176 MHG262176:MHT262176 MRC262176:MRP262176 NAY262176:NBL262176 NKU262176:NLH262176 NUQ262176:NVD262176 OEM262176:OEZ262176 OOI262176:OOV262176 OYE262176:OYR262176 PIA262176:PIN262176 PRW262176:PSJ262176 QBS262176:QCF262176 QLO262176:QMB262176 QVK262176:QVX262176 RFG262176:RFT262176 RPC262176:RPP262176 RYY262176:RZL262176 SIU262176:SJH262176 SSQ262176:STD262176 TCM262176:TCZ262176 TMI262176:TMV262176 TWE262176:TWR262176 UGA262176:UGN262176 UPW262176:UQJ262176 UZS262176:VAF262176 VJO262176:VKB262176 VTK262176:VTX262176 WDG262176:WDT262176 WNC262176:WNP262176 WWY262176:WXL262176 AQ327712:BD327712 KM327712:KZ327712 UI327712:UV327712 AEE327712:AER327712 AOA327712:AON327712 AXW327712:AYJ327712 BHS327712:BIF327712 BRO327712:BSB327712 CBK327712:CBX327712 CLG327712:CLT327712 CVC327712:CVP327712 DEY327712:DFL327712 DOU327712:DPH327712 DYQ327712:DZD327712 EIM327712:EIZ327712 ESI327712:ESV327712 FCE327712:FCR327712 FMA327712:FMN327712 FVW327712:FWJ327712 GFS327712:GGF327712 GPO327712:GQB327712 GZK327712:GZX327712 HJG327712:HJT327712 HTC327712:HTP327712 ICY327712:IDL327712 IMU327712:INH327712 IWQ327712:IXD327712 JGM327712:JGZ327712 JQI327712:JQV327712 KAE327712:KAR327712 KKA327712:KKN327712 KTW327712:KUJ327712 LDS327712:LEF327712 LNO327712:LOB327712 LXK327712:LXX327712 MHG327712:MHT327712 MRC327712:MRP327712 NAY327712:NBL327712 NKU327712:NLH327712 NUQ327712:NVD327712 OEM327712:OEZ327712 OOI327712:OOV327712 OYE327712:OYR327712 PIA327712:PIN327712 PRW327712:PSJ327712 QBS327712:QCF327712 QLO327712:QMB327712 QVK327712:QVX327712 RFG327712:RFT327712 RPC327712:RPP327712 RYY327712:RZL327712 SIU327712:SJH327712 SSQ327712:STD327712 TCM327712:TCZ327712 TMI327712:TMV327712 TWE327712:TWR327712 UGA327712:UGN327712 UPW327712:UQJ327712 UZS327712:VAF327712 VJO327712:VKB327712 VTK327712:VTX327712 WDG327712:WDT327712 WNC327712:WNP327712 WWY327712:WXL327712 AQ393248:BD393248 KM393248:KZ393248 UI393248:UV393248 AEE393248:AER393248 AOA393248:AON393248 AXW393248:AYJ393248 BHS393248:BIF393248 BRO393248:BSB393248 CBK393248:CBX393248 CLG393248:CLT393248 CVC393248:CVP393248 DEY393248:DFL393248 DOU393248:DPH393248 DYQ393248:DZD393248 EIM393248:EIZ393248 ESI393248:ESV393248 FCE393248:FCR393248 FMA393248:FMN393248 FVW393248:FWJ393248 GFS393248:GGF393248 GPO393248:GQB393248 GZK393248:GZX393248 HJG393248:HJT393248 HTC393248:HTP393248 ICY393248:IDL393248 IMU393248:INH393248 IWQ393248:IXD393248 JGM393248:JGZ393248 JQI393248:JQV393248 KAE393248:KAR393248 KKA393248:KKN393248 KTW393248:KUJ393248 LDS393248:LEF393248 LNO393248:LOB393248 LXK393248:LXX393248 MHG393248:MHT393248 MRC393248:MRP393248 NAY393248:NBL393248 NKU393248:NLH393248 NUQ393248:NVD393248 OEM393248:OEZ393248 OOI393248:OOV393248 OYE393248:OYR393248 PIA393248:PIN393248 PRW393248:PSJ393248 QBS393248:QCF393248 QLO393248:QMB393248 QVK393248:QVX393248 RFG393248:RFT393248 RPC393248:RPP393248 RYY393248:RZL393248 SIU393248:SJH393248 SSQ393248:STD393248 TCM393248:TCZ393248 TMI393248:TMV393248 TWE393248:TWR393248 UGA393248:UGN393248 UPW393248:UQJ393248 UZS393248:VAF393248 VJO393248:VKB393248 VTK393248:VTX393248 WDG393248:WDT393248 WNC393248:WNP393248 WWY393248:WXL393248 AQ458784:BD458784 KM458784:KZ458784 UI458784:UV458784 AEE458784:AER458784 AOA458784:AON458784 AXW458784:AYJ458784 BHS458784:BIF458784 BRO458784:BSB458784 CBK458784:CBX458784 CLG458784:CLT458784 CVC458784:CVP458784 DEY458784:DFL458784 DOU458784:DPH458784 DYQ458784:DZD458784 EIM458784:EIZ458784 ESI458784:ESV458784 FCE458784:FCR458784 FMA458784:FMN458784 FVW458784:FWJ458784 GFS458784:GGF458784 GPO458784:GQB458784 GZK458784:GZX458784 HJG458784:HJT458784 HTC458784:HTP458784 ICY458784:IDL458784 IMU458784:INH458784 IWQ458784:IXD458784 JGM458784:JGZ458784 JQI458784:JQV458784 KAE458784:KAR458784 KKA458784:KKN458784 KTW458784:KUJ458784 LDS458784:LEF458784 LNO458784:LOB458784 LXK458784:LXX458784 MHG458784:MHT458784 MRC458784:MRP458784 NAY458784:NBL458784 NKU458784:NLH458784 NUQ458784:NVD458784 OEM458784:OEZ458784 OOI458784:OOV458784 OYE458784:OYR458784 PIA458784:PIN458784 PRW458784:PSJ458784 QBS458784:QCF458784 QLO458784:QMB458784 QVK458784:QVX458784 RFG458784:RFT458784 RPC458784:RPP458784 RYY458784:RZL458784 SIU458784:SJH458784 SSQ458784:STD458784 TCM458784:TCZ458784 TMI458784:TMV458784 TWE458784:TWR458784 UGA458784:UGN458784 UPW458784:UQJ458784 UZS458784:VAF458784 VJO458784:VKB458784 VTK458784:VTX458784 WDG458784:WDT458784 WNC458784:WNP458784 WWY458784:WXL458784 AQ524320:BD524320 KM524320:KZ524320 UI524320:UV524320 AEE524320:AER524320 AOA524320:AON524320 AXW524320:AYJ524320 BHS524320:BIF524320 BRO524320:BSB524320 CBK524320:CBX524320 CLG524320:CLT524320 CVC524320:CVP524320 DEY524320:DFL524320 DOU524320:DPH524320 DYQ524320:DZD524320 EIM524320:EIZ524320 ESI524320:ESV524320 FCE524320:FCR524320 FMA524320:FMN524320 FVW524320:FWJ524320 GFS524320:GGF524320 GPO524320:GQB524320 GZK524320:GZX524320 HJG524320:HJT524320 HTC524320:HTP524320 ICY524320:IDL524320 IMU524320:INH524320 IWQ524320:IXD524320 JGM524320:JGZ524320 JQI524320:JQV524320 KAE524320:KAR524320 KKA524320:KKN524320 KTW524320:KUJ524320 LDS524320:LEF524320 LNO524320:LOB524320 LXK524320:LXX524320 MHG524320:MHT524320 MRC524320:MRP524320 NAY524320:NBL524320 NKU524320:NLH524320 NUQ524320:NVD524320 OEM524320:OEZ524320 OOI524320:OOV524320 OYE524320:OYR524320 PIA524320:PIN524320 PRW524320:PSJ524320 QBS524320:QCF524320 QLO524320:QMB524320 QVK524320:QVX524320 RFG524320:RFT524320 RPC524320:RPP524320 RYY524320:RZL524320 SIU524320:SJH524320 SSQ524320:STD524320 TCM524320:TCZ524320 TMI524320:TMV524320 TWE524320:TWR524320 UGA524320:UGN524320 UPW524320:UQJ524320 UZS524320:VAF524320 VJO524320:VKB524320 VTK524320:VTX524320 WDG524320:WDT524320 WNC524320:WNP524320 WWY524320:WXL524320 AQ589856:BD589856 KM589856:KZ589856 UI589856:UV589856 AEE589856:AER589856 AOA589856:AON589856 AXW589856:AYJ589856 BHS589856:BIF589856 BRO589856:BSB589856 CBK589856:CBX589856 CLG589856:CLT589856 CVC589856:CVP589856 DEY589856:DFL589856 DOU589856:DPH589856 DYQ589856:DZD589856 EIM589856:EIZ589856 ESI589856:ESV589856 FCE589856:FCR589856 FMA589856:FMN589856 FVW589856:FWJ589856 GFS589856:GGF589856 GPO589856:GQB589856 GZK589856:GZX589856 HJG589856:HJT589856 HTC589856:HTP589856 ICY589856:IDL589856 IMU589856:INH589856 IWQ589856:IXD589856 JGM589856:JGZ589856 JQI589856:JQV589856 KAE589856:KAR589856 KKA589856:KKN589856 KTW589856:KUJ589856 LDS589856:LEF589856 LNO589856:LOB589856 LXK589856:LXX589856 MHG589856:MHT589856 MRC589856:MRP589856 NAY589856:NBL589856 NKU589856:NLH589856 NUQ589856:NVD589856 OEM589856:OEZ589856 OOI589856:OOV589856 OYE589856:OYR589856 PIA589856:PIN589856 PRW589856:PSJ589856 QBS589856:QCF589856 QLO589856:QMB589856 QVK589856:QVX589856 RFG589856:RFT589856 RPC589856:RPP589856 RYY589856:RZL589856 SIU589856:SJH589856 SSQ589856:STD589856 TCM589856:TCZ589856 TMI589856:TMV589856 TWE589856:TWR589856 UGA589856:UGN589856 UPW589856:UQJ589856 UZS589856:VAF589856 VJO589856:VKB589856 VTK589856:VTX589856 WDG589856:WDT589856 WNC589856:WNP589856 WWY589856:WXL589856 AQ655392:BD655392 KM655392:KZ655392 UI655392:UV655392 AEE655392:AER655392 AOA655392:AON655392 AXW655392:AYJ655392 BHS655392:BIF655392 BRO655392:BSB655392 CBK655392:CBX655392 CLG655392:CLT655392 CVC655392:CVP655392 DEY655392:DFL655392 DOU655392:DPH655392 DYQ655392:DZD655392 EIM655392:EIZ655392 ESI655392:ESV655392 FCE655392:FCR655392 FMA655392:FMN655392 FVW655392:FWJ655392 GFS655392:GGF655392 GPO655392:GQB655392 GZK655392:GZX655392 HJG655392:HJT655392 HTC655392:HTP655392 ICY655392:IDL655392 IMU655392:INH655392 IWQ655392:IXD655392 JGM655392:JGZ655392 JQI655392:JQV655392 KAE655392:KAR655392 KKA655392:KKN655392 KTW655392:KUJ655392 LDS655392:LEF655392 LNO655392:LOB655392 LXK655392:LXX655392 MHG655392:MHT655392 MRC655392:MRP655392 NAY655392:NBL655392 NKU655392:NLH655392 NUQ655392:NVD655392 OEM655392:OEZ655392 OOI655392:OOV655392 OYE655392:OYR655392 PIA655392:PIN655392 PRW655392:PSJ655392 QBS655392:QCF655392 QLO655392:QMB655392 QVK655392:QVX655392 RFG655392:RFT655392 RPC655392:RPP655392 RYY655392:RZL655392 SIU655392:SJH655392 SSQ655392:STD655392 TCM655392:TCZ655392 TMI655392:TMV655392 TWE655392:TWR655392 UGA655392:UGN655392 UPW655392:UQJ655392 UZS655392:VAF655392 VJO655392:VKB655392 VTK655392:VTX655392 WDG655392:WDT655392 WNC655392:WNP655392 WWY655392:WXL655392 AQ720928:BD720928 KM720928:KZ720928 UI720928:UV720928 AEE720928:AER720928 AOA720928:AON720928 AXW720928:AYJ720928 BHS720928:BIF720928 BRO720928:BSB720928 CBK720928:CBX720928 CLG720928:CLT720928 CVC720928:CVP720928 DEY720928:DFL720928 DOU720928:DPH720928 DYQ720928:DZD720928 EIM720928:EIZ720928 ESI720928:ESV720928 FCE720928:FCR720928 FMA720928:FMN720928 FVW720928:FWJ720928 GFS720928:GGF720928 GPO720928:GQB720928 GZK720928:GZX720928 HJG720928:HJT720928 HTC720928:HTP720928 ICY720928:IDL720928 IMU720928:INH720928 IWQ720928:IXD720928 JGM720928:JGZ720928 JQI720928:JQV720928 KAE720928:KAR720928 KKA720928:KKN720928 KTW720928:KUJ720928 LDS720928:LEF720928 LNO720928:LOB720928 LXK720928:LXX720928 MHG720928:MHT720928 MRC720928:MRP720928 NAY720928:NBL720928 NKU720928:NLH720928 NUQ720928:NVD720928 OEM720928:OEZ720928 OOI720928:OOV720928 OYE720928:OYR720928 PIA720928:PIN720928 PRW720928:PSJ720928 QBS720928:QCF720928 QLO720928:QMB720928 QVK720928:QVX720928 RFG720928:RFT720928 RPC720928:RPP720928 RYY720928:RZL720928 SIU720928:SJH720928 SSQ720928:STD720928 TCM720928:TCZ720928 TMI720928:TMV720928 TWE720928:TWR720928 UGA720928:UGN720928 UPW720928:UQJ720928 UZS720928:VAF720928 VJO720928:VKB720928 VTK720928:VTX720928 WDG720928:WDT720928 WNC720928:WNP720928 WWY720928:WXL720928 AQ786464:BD786464 KM786464:KZ786464 UI786464:UV786464 AEE786464:AER786464 AOA786464:AON786464 AXW786464:AYJ786464 BHS786464:BIF786464 BRO786464:BSB786464 CBK786464:CBX786464 CLG786464:CLT786464 CVC786464:CVP786464 DEY786464:DFL786464 DOU786464:DPH786464 DYQ786464:DZD786464 EIM786464:EIZ786464 ESI786464:ESV786464 FCE786464:FCR786464 FMA786464:FMN786464 FVW786464:FWJ786464 GFS786464:GGF786464 GPO786464:GQB786464 GZK786464:GZX786464 HJG786464:HJT786464 HTC786464:HTP786464 ICY786464:IDL786464 IMU786464:INH786464 IWQ786464:IXD786464 JGM786464:JGZ786464 JQI786464:JQV786464 KAE786464:KAR786464 KKA786464:KKN786464 KTW786464:KUJ786464 LDS786464:LEF786464 LNO786464:LOB786464 LXK786464:LXX786464 MHG786464:MHT786464 MRC786464:MRP786464 NAY786464:NBL786464 NKU786464:NLH786464 NUQ786464:NVD786464 OEM786464:OEZ786464 OOI786464:OOV786464 OYE786464:OYR786464 PIA786464:PIN786464 PRW786464:PSJ786464 QBS786464:QCF786464 QLO786464:QMB786464 QVK786464:QVX786464 RFG786464:RFT786464 RPC786464:RPP786464 RYY786464:RZL786464 SIU786464:SJH786464 SSQ786464:STD786464 TCM786464:TCZ786464 TMI786464:TMV786464 TWE786464:TWR786464 UGA786464:UGN786464 UPW786464:UQJ786464 UZS786464:VAF786464 VJO786464:VKB786464 VTK786464:VTX786464 WDG786464:WDT786464 WNC786464:WNP786464 WWY786464:WXL786464 AQ852000:BD852000 KM852000:KZ852000 UI852000:UV852000 AEE852000:AER852000 AOA852000:AON852000 AXW852000:AYJ852000 BHS852000:BIF852000 BRO852000:BSB852000 CBK852000:CBX852000 CLG852000:CLT852000 CVC852000:CVP852000 DEY852000:DFL852000 DOU852000:DPH852000 DYQ852000:DZD852000 EIM852000:EIZ852000 ESI852000:ESV852000 FCE852000:FCR852000 FMA852000:FMN852000 FVW852000:FWJ852000 GFS852000:GGF852000 GPO852000:GQB852000 GZK852000:GZX852000 HJG852000:HJT852000 HTC852000:HTP852000 ICY852000:IDL852000 IMU852000:INH852000 IWQ852000:IXD852000 JGM852000:JGZ852000 JQI852000:JQV852000 KAE852000:KAR852000 KKA852000:KKN852000 KTW852000:KUJ852000 LDS852000:LEF852000 LNO852000:LOB852000 LXK852000:LXX852000 MHG852000:MHT852000 MRC852000:MRP852000 NAY852000:NBL852000 NKU852000:NLH852000 NUQ852000:NVD852000 OEM852000:OEZ852000 OOI852000:OOV852000 OYE852000:OYR852000 PIA852000:PIN852000 PRW852000:PSJ852000 QBS852000:QCF852000 QLO852000:QMB852000 QVK852000:QVX852000 RFG852000:RFT852000 RPC852000:RPP852000 RYY852000:RZL852000 SIU852000:SJH852000 SSQ852000:STD852000 TCM852000:TCZ852000 TMI852000:TMV852000 TWE852000:TWR852000 UGA852000:UGN852000 UPW852000:UQJ852000 UZS852000:VAF852000 VJO852000:VKB852000 VTK852000:VTX852000 WDG852000:WDT852000 WNC852000:WNP852000 WWY852000:WXL852000 AQ917536:BD917536 KM917536:KZ917536 UI917536:UV917536 AEE917536:AER917536 AOA917536:AON917536 AXW917536:AYJ917536 BHS917536:BIF917536 BRO917536:BSB917536 CBK917536:CBX917536 CLG917536:CLT917536 CVC917536:CVP917536 DEY917536:DFL917536 DOU917536:DPH917536 DYQ917536:DZD917536 EIM917536:EIZ917536 ESI917536:ESV917536 FCE917536:FCR917536 FMA917536:FMN917536 FVW917536:FWJ917536 GFS917536:GGF917536 GPO917536:GQB917536 GZK917536:GZX917536 HJG917536:HJT917536 HTC917536:HTP917536 ICY917536:IDL917536 IMU917536:INH917536 IWQ917536:IXD917536 JGM917536:JGZ917536 JQI917536:JQV917536 KAE917536:KAR917536 KKA917536:KKN917536 KTW917536:KUJ917536 LDS917536:LEF917536 LNO917536:LOB917536 LXK917536:LXX917536 MHG917536:MHT917536 MRC917536:MRP917536 NAY917536:NBL917536 NKU917536:NLH917536 NUQ917536:NVD917536 OEM917536:OEZ917536 OOI917536:OOV917536 OYE917536:OYR917536 PIA917536:PIN917536 PRW917536:PSJ917536 QBS917536:QCF917536 QLO917536:QMB917536 QVK917536:QVX917536 RFG917536:RFT917536 RPC917536:RPP917536 RYY917536:RZL917536 SIU917536:SJH917536 SSQ917536:STD917536 TCM917536:TCZ917536 TMI917536:TMV917536 TWE917536:TWR917536 UGA917536:UGN917536 UPW917536:UQJ917536 UZS917536:VAF917536 VJO917536:VKB917536 VTK917536:VTX917536 WDG917536:WDT917536 WNC917536:WNP917536 WWY917536:WXL917536 AQ983072:BD983072 KM983072:KZ983072 UI983072:UV983072 AEE983072:AER983072 AOA983072:AON983072 AXW983072:AYJ983072 BHS983072:BIF983072 BRO983072:BSB983072 CBK983072:CBX983072 CLG983072:CLT983072 CVC983072:CVP983072 DEY983072:DFL983072 DOU983072:DPH983072 DYQ983072:DZD983072 EIM983072:EIZ983072 ESI983072:ESV983072 FCE983072:FCR983072 FMA983072:FMN983072 FVW983072:FWJ983072 GFS983072:GGF983072 GPO983072:GQB983072 GZK983072:GZX983072 HJG983072:HJT983072 HTC983072:HTP983072 ICY983072:IDL983072 IMU983072:INH983072 IWQ983072:IXD983072 JGM983072:JGZ983072 JQI983072:JQV983072 KAE983072:KAR983072 KKA983072:KKN983072 KTW983072:KUJ983072 LDS983072:LEF983072 LNO983072:LOB983072 LXK983072:LXX983072 MHG983072:MHT983072 MRC983072:MRP983072 NAY983072:NBL983072 NKU983072:NLH983072 NUQ983072:NVD983072 OEM983072:OEZ983072 OOI983072:OOV983072 OYE983072:OYR983072 PIA983072:PIN983072 PRW983072:PSJ983072 QBS983072:QCF983072 QLO983072:QMB983072 QVK983072:QVX983072 RFG983072:RFT983072 RPC983072:RPP983072 RYY983072:RZL983072 SIU983072:SJH983072 SSQ983072:STD983072 TCM983072:TCZ983072 TMI983072:TMV983072 TWE983072:TWR983072 UGA983072:UGN983072 UPW983072:UQJ983072 UZS983072:VAF983072 VJO983072:VKB983072 VTK983072:VTX983072 WDG983072:WDT983072 WNC983072:WNP983072 WWY983072:WXL983072" xr:uid="{00000000-0002-0000-0100-000005000000}">
      <formula1>1</formula1>
      <formula2>100</formula2>
    </dataValidation>
    <dataValidation type="list" allowBlank="1" showInputMessage="1" showErrorMessage="1" sqref="U103:BD103 JQ103:KZ103 TM103:UV103 ADI103:AER103 ANE103:AON103 AXA103:AYJ103 BGW103:BIF103 BQS103:BSB103 CAO103:CBX103 CKK103:CLT103 CUG103:CVP103 DEC103:DFL103 DNY103:DPH103 DXU103:DZD103 EHQ103:EIZ103 ERM103:ESV103 FBI103:FCR103 FLE103:FMN103 FVA103:FWJ103 GEW103:GGF103 GOS103:GQB103 GYO103:GZX103 HIK103:HJT103 HSG103:HTP103 ICC103:IDL103 ILY103:INH103 IVU103:IXD103 JFQ103:JGZ103 JPM103:JQV103 JZI103:KAR103 KJE103:KKN103 KTA103:KUJ103 LCW103:LEF103 LMS103:LOB103 LWO103:LXX103 MGK103:MHT103 MQG103:MRP103 NAC103:NBL103 NJY103:NLH103 NTU103:NVD103 ODQ103:OEZ103 ONM103:OOV103 OXI103:OYR103 PHE103:PIN103 PRA103:PSJ103 QAW103:QCF103 QKS103:QMB103 QUO103:QVX103 REK103:RFT103 ROG103:RPP103 RYC103:RZL103 SHY103:SJH103 SRU103:STD103 TBQ103:TCZ103 TLM103:TMV103 TVI103:TWR103 UFE103:UGN103 UPA103:UQJ103 UYW103:VAF103 VIS103:VKB103 VSO103:VTX103 WCK103:WDT103 WMG103:WNP103 WWC103:WXL103 U65639:BD65639 JQ65639:KZ65639 TM65639:UV65639 ADI65639:AER65639 ANE65639:AON65639 AXA65639:AYJ65639 BGW65639:BIF65639 BQS65639:BSB65639 CAO65639:CBX65639 CKK65639:CLT65639 CUG65639:CVP65639 DEC65639:DFL65639 DNY65639:DPH65639 DXU65639:DZD65639 EHQ65639:EIZ65639 ERM65639:ESV65639 FBI65639:FCR65639 FLE65639:FMN65639 FVA65639:FWJ65639 GEW65639:GGF65639 GOS65639:GQB65639 GYO65639:GZX65639 HIK65639:HJT65639 HSG65639:HTP65639 ICC65639:IDL65639 ILY65639:INH65639 IVU65639:IXD65639 JFQ65639:JGZ65639 JPM65639:JQV65639 JZI65639:KAR65639 KJE65639:KKN65639 KTA65639:KUJ65639 LCW65639:LEF65639 LMS65639:LOB65639 LWO65639:LXX65639 MGK65639:MHT65639 MQG65639:MRP65639 NAC65639:NBL65639 NJY65639:NLH65639 NTU65639:NVD65639 ODQ65639:OEZ65639 ONM65639:OOV65639 OXI65639:OYR65639 PHE65639:PIN65639 PRA65639:PSJ65639 QAW65639:QCF65639 QKS65639:QMB65639 QUO65639:QVX65639 REK65639:RFT65639 ROG65639:RPP65639 RYC65639:RZL65639 SHY65639:SJH65639 SRU65639:STD65639 TBQ65639:TCZ65639 TLM65639:TMV65639 TVI65639:TWR65639 UFE65639:UGN65639 UPA65639:UQJ65639 UYW65639:VAF65639 VIS65639:VKB65639 VSO65639:VTX65639 WCK65639:WDT65639 WMG65639:WNP65639 WWC65639:WXL65639 U131175:BD131175 JQ131175:KZ131175 TM131175:UV131175 ADI131175:AER131175 ANE131175:AON131175 AXA131175:AYJ131175 BGW131175:BIF131175 BQS131175:BSB131175 CAO131175:CBX131175 CKK131175:CLT131175 CUG131175:CVP131175 DEC131175:DFL131175 DNY131175:DPH131175 DXU131175:DZD131175 EHQ131175:EIZ131175 ERM131175:ESV131175 FBI131175:FCR131175 FLE131175:FMN131175 FVA131175:FWJ131175 GEW131175:GGF131175 GOS131175:GQB131175 GYO131175:GZX131175 HIK131175:HJT131175 HSG131175:HTP131175 ICC131175:IDL131175 ILY131175:INH131175 IVU131175:IXD131175 JFQ131175:JGZ131175 JPM131175:JQV131175 JZI131175:KAR131175 KJE131175:KKN131175 KTA131175:KUJ131175 LCW131175:LEF131175 LMS131175:LOB131175 LWO131175:LXX131175 MGK131175:MHT131175 MQG131175:MRP131175 NAC131175:NBL131175 NJY131175:NLH131175 NTU131175:NVD131175 ODQ131175:OEZ131175 ONM131175:OOV131175 OXI131175:OYR131175 PHE131175:PIN131175 PRA131175:PSJ131175 QAW131175:QCF131175 QKS131175:QMB131175 QUO131175:QVX131175 REK131175:RFT131175 ROG131175:RPP131175 RYC131175:RZL131175 SHY131175:SJH131175 SRU131175:STD131175 TBQ131175:TCZ131175 TLM131175:TMV131175 TVI131175:TWR131175 UFE131175:UGN131175 UPA131175:UQJ131175 UYW131175:VAF131175 VIS131175:VKB131175 VSO131175:VTX131175 WCK131175:WDT131175 WMG131175:WNP131175 WWC131175:WXL131175 U196711:BD196711 JQ196711:KZ196711 TM196711:UV196711 ADI196711:AER196711 ANE196711:AON196711 AXA196711:AYJ196711 BGW196711:BIF196711 BQS196711:BSB196711 CAO196711:CBX196711 CKK196711:CLT196711 CUG196711:CVP196711 DEC196711:DFL196711 DNY196711:DPH196711 DXU196711:DZD196711 EHQ196711:EIZ196711 ERM196711:ESV196711 FBI196711:FCR196711 FLE196711:FMN196711 FVA196711:FWJ196711 GEW196711:GGF196711 GOS196711:GQB196711 GYO196711:GZX196711 HIK196711:HJT196711 HSG196711:HTP196711 ICC196711:IDL196711 ILY196711:INH196711 IVU196711:IXD196711 JFQ196711:JGZ196711 JPM196711:JQV196711 JZI196711:KAR196711 KJE196711:KKN196711 KTA196711:KUJ196711 LCW196711:LEF196711 LMS196711:LOB196711 LWO196711:LXX196711 MGK196711:MHT196711 MQG196711:MRP196711 NAC196711:NBL196711 NJY196711:NLH196711 NTU196711:NVD196711 ODQ196711:OEZ196711 ONM196711:OOV196711 OXI196711:OYR196711 PHE196711:PIN196711 PRA196711:PSJ196711 QAW196711:QCF196711 QKS196711:QMB196711 QUO196711:QVX196711 REK196711:RFT196711 ROG196711:RPP196711 RYC196711:RZL196711 SHY196711:SJH196711 SRU196711:STD196711 TBQ196711:TCZ196711 TLM196711:TMV196711 TVI196711:TWR196711 UFE196711:UGN196711 UPA196711:UQJ196711 UYW196711:VAF196711 VIS196711:VKB196711 VSO196711:VTX196711 WCK196711:WDT196711 WMG196711:WNP196711 WWC196711:WXL196711 U262247:BD262247 JQ262247:KZ262247 TM262247:UV262247 ADI262247:AER262247 ANE262247:AON262247 AXA262247:AYJ262247 BGW262247:BIF262247 BQS262247:BSB262247 CAO262247:CBX262247 CKK262247:CLT262247 CUG262247:CVP262247 DEC262247:DFL262247 DNY262247:DPH262247 DXU262247:DZD262247 EHQ262247:EIZ262247 ERM262247:ESV262247 FBI262247:FCR262247 FLE262247:FMN262247 FVA262247:FWJ262247 GEW262247:GGF262247 GOS262247:GQB262247 GYO262247:GZX262247 HIK262247:HJT262247 HSG262247:HTP262247 ICC262247:IDL262247 ILY262247:INH262247 IVU262247:IXD262247 JFQ262247:JGZ262247 JPM262247:JQV262247 JZI262247:KAR262247 KJE262247:KKN262247 KTA262247:KUJ262247 LCW262247:LEF262247 LMS262247:LOB262247 LWO262247:LXX262247 MGK262247:MHT262247 MQG262247:MRP262247 NAC262247:NBL262247 NJY262247:NLH262247 NTU262247:NVD262247 ODQ262247:OEZ262247 ONM262247:OOV262247 OXI262247:OYR262247 PHE262247:PIN262247 PRA262247:PSJ262247 QAW262247:QCF262247 QKS262247:QMB262247 QUO262247:QVX262247 REK262247:RFT262247 ROG262247:RPP262247 RYC262247:RZL262247 SHY262247:SJH262247 SRU262247:STD262247 TBQ262247:TCZ262247 TLM262247:TMV262247 TVI262247:TWR262247 UFE262247:UGN262247 UPA262247:UQJ262247 UYW262247:VAF262247 VIS262247:VKB262247 VSO262247:VTX262247 WCK262247:WDT262247 WMG262247:WNP262247 WWC262247:WXL262247 U327783:BD327783 JQ327783:KZ327783 TM327783:UV327783 ADI327783:AER327783 ANE327783:AON327783 AXA327783:AYJ327783 BGW327783:BIF327783 BQS327783:BSB327783 CAO327783:CBX327783 CKK327783:CLT327783 CUG327783:CVP327783 DEC327783:DFL327783 DNY327783:DPH327783 DXU327783:DZD327783 EHQ327783:EIZ327783 ERM327783:ESV327783 FBI327783:FCR327783 FLE327783:FMN327783 FVA327783:FWJ327783 GEW327783:GGF327783 GOS327783:GQB327783 GYO327783:GZX327783 HIK327783:HJT327783 HSG327783:HTP327783 ICC327783:IDL327783 ILY327783:INH327783 IVU327783:IXD327783 JFQ327783:JGZ327783 JPM327783:JQV327783 JZI327783:KAR327783 KJE327783:KKN327783 KTA327783:KUJ327783 LCW327783:LEF327783 LMS327783:LOB327783 LWO327783:LXX327783 MGK327783:MHT327783 MQG327783:MRP327783 NAC327783:NBL327783 NJY327783:NLH327783 NTU327783:NVD327783 ODQ327783:OEZ327783 ONM327783:OOV327783 OXI327783:OYR327783 PHE327783:PIN327783 PRA327783:PSJ327783 QAW327783:QCF327783 QKS327783:QMB327783 QUO327783:QVX327783 REK327783:RFT327783 ROG327783:RPP327783 RYC327783:RZL327783 SHY327783:SJH327783 SRU327783:STD327783 TBQ327783:TCZ327783 TLM327783:TMV327783 TVI327783:TWR327783 UFE327783:UGN327783 UPA327783:UQJ327783 UYW327783:VAF327783 VIS327783:VKB327783 VSO327783:VTX327783 WCK327783:WDT327783 WMG327783:WNP327783 WWC327783:WXL327783 U393319:BD393319 JQ393319:KZ393319 TM393319:UV393319 ADI393319:AER393319 ANE393319:AON393319 AXA393319:AYJ393319 BGW393319:BIF393319 BQS393319:BSB393319 CAO393319:CBX393319 CKK393319:CLT393319 CUG393319:CVP393319 DEC393319:DFL393319 DNY393319:DPH393319 DXU393319:DZD393319 EHQ393319:EIZ393319 ERM393319:ESV393319 FBI393319:FCR393319 FLE393319:FMN393319 FVA393319:FWJ393319 GEW393319:GGF393319 GOS393319:GQB393319 GYO393319:GZX393319 HIK393319:HJT393319 HSG393319:HTP393319 ICC393319:IDL393319 ILY393319:INH393319 IVU393319:IXD393319 JFQ393319:JGZ393319 JPM393319:JQV393319 JZI393319:KAR393319 KJE393319:KKN393319 KTA393319:KUJ393319 LCW393319:LEF393319 LMS393319:LOB393319 LWO393319:LXX393319 MGK393319:MHT393319 MQG393319:MRP393319 NAC393319:NBL393319 NJY393319:NLH393319 NTU393319:NVD393319 ODQ393319:OEZ393319 ONM393319:OOV393319 OXI393319:OYR393319 PHE393319:PIN393319 PRA393319:PSJ393319 QAW393319:QCF393319 QKS393319:QMB393319 QUO393319:QVX393319 REK393319:RFT393319 ROG393319:RPP393319 RYC393319:RZL393319 SHY393319:SJH393319 SRU393319:STD393319 TBQ393319:TCZ393319 TLM393319:TMV393319 TVI393319:TWR393319 UFE393319:UGN393319 UPA393319:UQJ393319 UYW393319:VAF393319 VIS393319:VKB393319 VSO393319:VTX393319 WCK393319:WDT393319 WMG393319:WNP393319 WWC393319:WXL393319 U458855:BD458855 JQ458855:KZ458855 TM458855:UV458855 ADI458855:AER458855 ANE458855:AON458855 AXA458855:AYJ458855 BGW458855:BIF458855 BQS458855:BSB458855 CAO458855:CBX458855 CKK458855:CLT458855 CUG458855:CVP458855 DEC458855:DFL458855 DNY458855:DPH458855 DXU458855:DZD458855 EHQ458855:EIZ458855 ERM458855:ESV458855 FBI458855:FCR458855 FLE458855:FMN458855 FVA458855:FWJ458855 GEW458855:GGF458855 GOS458855:GQB458855 GYO458855:GZX458855 HIK458855:HJT458855 HSG458855:HTP458855 ICC458855:IDL458855 ILY458855:INH458855 IVU458855:IXD458855 JFQ458855:JGZ458855 JPM458855:JQV458855 JZI458855:KAR458855 KJE458855:KKN458855 KTA458855:KUJ458855 LCW458855:LEF458855 LMS458855:LOB458855 LWO458855:LXX458855 MGK458855:MHT458855 MQG458855:MRP458855 NAC458855:NBL458855 NJY458855:NLH458855 NTU458855:NVD458855 ODQ458855:OEZ458855 ONM458855:OOV458855 OXI458855:OYR458855 PHE458855:PIN458855 PRA458855:PSJ458855 QAW458855:QCF458855 QKS458855:QMB458855 QUO458855:QVX458855 REK458855:RFT458855 ROG458855:RPP458855 RYC458855:RZL458855 SHY458855:SJH458855 SRU458855:STD458855 TBQ458855:TCZ458855 TLM458855:TMV458855 TVI458855:TWR458855 UFE458855:UGN458855 UPA458855:UQJ458855 UYW458855:VAF458855 VIS458855:VKB458855 VSO458855:VTX458855 WCK458855:WDT458855 WMG458855:WNP458855 WWC458855:WXL458855 U524391:BD524391 JQ524391:KZ524391 TM524391:UV524391 ADI524391:AER524391 ANE524391:AON524391 AXA524391:AYJ524391 BGW524391:BIF524391 BQS524391:BSB524391 CAO524391:CBX524391 CKK524391:CLT524391 CUG524391:CVP524391 DEC524391:DFL524391 DNY524391:DPH524391 DXU524391:DZD524391 EHQ524391:EIZ524391 ERM524391:ESV524391 FBI524391:FCR524391 FLE524391:FMN524391 FVA524391:FWJ524391 GEW524391:GGF524391 GOS524391:GQB524391 GYO524391:GZX524391 HIK524391:HJT524391 HSG524391:HTP524391 ICC524391:IDL524391 ILY524391:INH524391 IVU524391:IXD524391 JFQ524391:JGZ524391 JPM524391:JQV524391 JZI524391:KAR524391 KJE524391:KKN524391 KTA524391:KUJ524391 LCW524391:LEF524391 LMS524391:LOB524391 LWO524391:LXX524391 MGK524391:MHT524391 MQG524391:MRP524391 NAC524391:NBL524391 NJY524391:NLH524391 NTU524391:NVD524391 ODQ524391:OEZ524391 ONM524391:OOV524391 OXI524391:OYR524391 PHE524391:PIN524391 PRA524391:PSJ524391 QAW524391:QCF524391 QKS524391:QMB524391 QUO524391:QVX524391 REK524391:RFT524391 ROG524391:RPP524391 RYC524391:RZL524391 SHY524391:SJH524391 SRU524391:STD524391 TBQ524391:TCZ524391 TLM524391:TMV524391 TVI524391:TWR524391 UFE524391:UGN524391 UPA524391:UQJ524391 UYW524391:VAF524391 VIS524391:VKB524391 VSO524391:VTX524391 WCK524391:WDT524391 WMG524391:WNP524391 WWC524391:WXL524391 U589927:BD589927 JQ589927:KZ589927 TM589927:UV589927 ADI589927:AER589927 ANE589927:AON589927 AXA589927:AYJ589927 BGW589927:BIF589927 BQS589927:BSB589927 CAO589927:CBX589927 CKK589927:CLT589927 CUG589927:CVP589927 DEC589927:DFL589927 DNY589927:DPH589927 DXU589927:DZD589927 EHQ589927:EIZ589927 ERM589927:ESV589927 FBI589927:FCR589927 FLE589927:FMN589927 FVA589927:FWJ589927 GEW589927:GGF589927 GOS589927:GQB589927 GYO589927:GZX589927 HIK589927:HJT589927 HSG589927:HTP589927 ICC589927:IDL589927 ILY589927:INH589927 IVU589927:IXD589927 JFQ589927:JGZ589927 JPM589927:JQV589927 JZI589927:KAR589927 KJE589927:KKN589927 KTA589927:KUJ589927 LCW589927:LEF589927 LMS589927:LOB589927 LWO589927:LXX589927 MGK589927:MHT589927 MQG589927:MRP589927 NAC589927:NBL589927 NJY589927:NLH589927 NTU589927:NVD589927 ODQ589927:OEZ589927 ONM589927:OOV589927 OXI589927:OYR589927 PHE589927:PIN589927 PRA589927:PSJ589927 QAW589927:QCF589927 QKS589927:QMB589927 QUO589927:QVX589927 REK589927:RFT589927 ROG589927:RPP589927 RYC589927:RZL589927 SHY589927:SJH589927 SRU589927:STD589927 TBQ589927:TCZ589927 TLM589927:TMV589927 TVI589927:TWR589927 UFE589927:UGN589927 UPA589927:UQJ589927 UYW589927:VAF589927 VIS589927:VKB589927 VSO589927:VTX589927 WCK589927:WDT589927 WMG589927:WNP589927 WWC589927:WXL589927 U655463:BD655463 JQ655463:KZ655463 TM655463:UV655463 ADI655463:AER655463 ANE655463:AON655463 AXA655463:AYJ655463 BGW655463:BIF655463 BQS655463:BSB655463 CAO655463:CBX655463 CKK655463:CLT655463 CUG655463:CVP655463 DEC655463:DFL655463 DNY655463:DPH655463 DXU655463:DZD655463 EHQ655463:EIZ655463 ERM655463:ESV655463 FBI655463:FCR655463 FLE655463:FMN655463 FVA655463:FWJ655463 GEW655463:GGF655463 GOS655463:GQB655463 GYO655463:GZX655463 HIK655463:HJT655463 HSG655463:HTP655463 ICC655463:IDL655463 ILY655463:INH655463 IVU655463:IXD655463 JFQ655463:JGZ655463 JPM655463:JQV655463 JZI655463:KAR655463 KJE655463:KKN655463 KTA655463:KUJ655463 LCW655463:LEF655463 LMS655463:LOB655463 LWO655463:LXX655463 MGK655463:MHT655463 MQG655463:MRP655463 NAC655463:NBL655463 NJY655463:NLH655463 NTU655463:NVD655463 ODQ655463:OEZ655463 ONM655463:OOV655463 OXI655463:OYR655463 PHE655463:PIN655463 PRA655463:PSJ655463 QAW655463:QCF655463 QKS655463:QMB655463 QUO655463:QVX655463 REK655463:RFT655463 ROG655463:RPP655463 RYC655463:RZL655463 SHY655463:SJH655463 SRU655463:STD655463 TBQ655463:TCZ655463 TLM655463:TMV655463 TVI655463:TWR655463 UFE655463:UGN655463 UPA655463:UQJ655463 UYW655463:VAF655463 VIS655463:VKB655463 VSO655463:VTX655463 WCK655463:WDT655463 WMG655463:WNP655463 WWC655463:WXL655463 U720999:BD720999 JQ720999:KZ720999 TM720999:UV720999 ADI720999:AER720999 ANE720999:AON720999 AXA720999:AYJ720999 BGW720999:BIF720999 BQS720999:BSB720999 CAO720999:CBX720999 CKK720999:CLT720999 CUG720999:CVP720999 DEC720999:DFL720999 DNY720999:DPH720999 DXU720999:DZD720999 EHQ720999:EIZ720999 ERM720999:ESV720999 FBI720999:FCR720999 FLE720999:FMN720999 FVA720999:FWJ720999 GEW720999:GGF720999 GOS720999:GQB720999 GYO720999:GZX720999 HIK720999:HJT720999 HSG720999:HTP720999 ICC720999:IDL720999 ILY720999:INH720999 IVU720999:IXD720999 JFQ720999:JGZ720999 JPM720999:JQV720999 JZI720999:KAR720999 KJE720999:KKN720999 KTA720999:KUJ720999 LCW720999:LEF720999 LMS720999:LOB720999 LWO720999:LXX720999 MGK720999:MHT720999 MQG720999:MRP720999 NAC720999:NBL720999 NJY720999:NLH720999 NTU720999:NVD720999 ODQ720999:OEZ720999 ONM720999:OOV720999 OXI720999:OYR720999 PHE720999:PIN720999 PRA720999:PSJ720999 QAW720999:QCF720999 QKS720999:QMB720999 QUO720999:QVX720999 REK720999:RFT720999 ROG720999:RPP720999 RYC720999:RZL720999 SHY720999:SJH720999 SRU720999:STD720999 TBQ720999:TCZ720999 TLM720999:TMV720999 TVI720999:TWR720999 UFE720999:UGN720999 UPA720999:UQJ720999 UYW720999:VAF720999 VIS720999:VKB720999 VSO720999:VTX720999 WCK720999:WDT720999 WMG720999:WNP720999 WWC720999:WXL720999 U786535:BD786535 JQ786535:KZ786535 TM786535:UV786535 ADI786535:AER786535 ANE786535:AON786535 AXA786535:AYJ786535 BGW786535:BIF786535 BQS786535:BSB786535 CAO786535:CBX786535 CKK786535:CLT786535 CUG786535:CVP786535 DEC786535:DFL786535 DNY786535:DPH786535 DXU786535:DZD786535 EHQ786535:EIZ786535 ERM786535:ESV786535 FBI786535:FCR786535 FLE786535:FMN786535 FVA786535:FWJ786535 GEW786535:GGF786535 GOS786535:GQB786535 GYO786535:GZX786535 HIK786535:HJT786535 HSG786535:HTP786535 ICC786535:IDL786535 ILY786535:INH786535 IVU786535:IXD786535 JFQ786535:JGZ786535 JPM786535:JQV786535 JZI786535:KAR786535 KJE786535:KKN786535 KTA786535:KUJ786535 LCW786535:LEF786535 LMS786535:LOB786535 LWO786535:LXX786535 MGK786535:MHT786535 MQG786535:MRP786535 NAC786535:NBL786535 NJY786535:NLH786535 NTU786535:NVD786535 ODQ786535:OEZ786535 ONM786535:OOV786535 OXI786535:OYR786535 PHE786535:PIN786535 PRA786535:PSJ786535 QAW786535:QCF786535 QKS786535:QMB786535 QUO786535:QVX786535 REK786535:RFT786535 ROG786535:RPP786535 RYC786535:RZL786535 SHY786535:SJH786535 SRU786535:STD786535 TBQ786535:TCZ786535 TLM786535:TMV786535 TVI786535:TWR786535 UFE786535:UGN786535 UPA786535:UQJ786535 UYW786535:VAF786535 VIS786535:VKB786535 VSO786535:VTX786535 WCK786535:WDT786535 WMG786535:WNP786535 WWC786535:WXL786535 U852071:BD852071 JQ852071:KZ852071 TM852071:UV852071 ADI852071:AER852071 ANE852071:AON852071 AXA852071:AYJ852071 BGW852071:BIF852071 BQS852071:BSB852071 CAO852071:CBX852071 CKK852071:CLT852071 CUG852071:CVP852071 DEC852071:DFL852071 DNY852071:DPH852071 DXU852071:DZD852071 EHQ852071:EIZ852071 ERM852071:ESV852071 FBI852071:FCR852071 FLE852071:FMN852071 FVA852071:FWJ852071 GEW852071:GGF852071 GOS852071:GQB852071 GYO852071:GZX852071 HIK852071:HJT852071 HSG852071:HTP852071 ICC852071:IDL852071 ILY852071:INH852071 IVU852071:IXD852071 JFQ852071:JGZ852071 JPM852071:JQV852071 JZI852071:KAR852071 KJE852071:KKN852071 KTA852071:KUJ852071 LCW852071:LEF852071 LMS852071:LOB852071 LWO852071:LXX852071 MGK852071:MHT852071 MQG852071:MRP852071 NAC852071:NBL852071 NJY852071:NLH852071 NTU852071:NVD852071 ODQ852071:OEZ852071 ONM852071:OOV852071 OXI852071:OYR852071 PHE852071:PIN852071 PRA852071:PSJ852071 QAW852071:QCF852071 QKS852071:QMB852071 QUO852071:QVX852071 REK852071:RFT852071 ROG852071:RPP852071 RYC852071:RZL852071 SHY852071:SJH852071 SRU852071:STD852071 TBQ852071:TCZ852071 TLM852071:TMV852071 TVI852071:TWR852071 UFE852071:UGN852071 UPA852071:UQJ852071 UYW852071:VAF852071 VIS852071:VKB852071 VSO852071:VTX852071 WCK852071:WDT852071 WMG852071:WNP852071 WWC852071:WXL852071 U917607:BD917607 JQ917607:KZ917607 TM917607:UV917607 ADI917607:AER917607 ANE917607:AON917607 AXA917607:AYJ917607 BGW917607:BIF917607 BQS917607:BSB917607 CAO917607:CBX917607 CKK917607:CLT917607 CUG917607:CVP917607 DEC917607:DFL917607 DNY917607:DPH917607 DXU917607:DZD917607 EHQ917607:EIZ917607 ERM917607:ESV917607 FBI917607:FCR917607 FLE917607:FMN917607 FVA917607:FWJ917607 GEW917607:GGF917607 GOS917607:GQB917607 GYO917607:GZX917607 HIK917607:HJT917607 HSG917607:HTP917607 ICC917607:IDL917607 ILY917607:INH917607 IVU917607:IXD917607 JFQ917607:JGZ917607 JPM917607:JQV917607 JZI917607:KAR917607 KJE917607:KKN917607 KTA917607:KUJ917607 LCW917607:LEF917607 LMS917607:LOB917607 LWO917607:LXX917607 MGK917607:MHT917607 MQG917607:MRP917607 NAC917607:NBL917607 NJY917607:NLH917607 NTU917607:NVD917607 ODQ917607:OEZ917607 ONM917607:OOV917607 OXI917607:OYR917607 PHE917607:PIN917607 PRA917607:PSJ917607 QAW917607:QCF917607 QKS917607:QMB917607 QUO917607:QVX917607 REK917607:RFT917607 ROG917607:RPP917607 RYC917607:RZL917607 SHY917607:SJH917607 SRU917607:STD917607 TBQ917607:TCZ917607 TLM917607:TMV917607 TVI917607:TWR917607 UFE917607:UGN917607 UPA917607:UQJ917607 UYW917607:VAF917607 VIS917607:VKB917607 VSO917607:VTX917607 WCK917607:WDT917607 WMG917607:WNP917607 WWC917607:WXL917607 U983143:BD983143 JQ983143:KZ983143 TM983143:UV983143 ADI983143:AER983143 ANE983143:AON983143 AXA983143:AYJ983143 BGW983143:BIF983143 BQS983143:BSB983143 CAO983143:CBX983143 CKK983143:CLT983143 CUG983143:CVP983143 DEC983143:DFL983143 DNY983143:DPH983143 DXU983143:DZD983143 EHQ983143:EIZ983143 ERM983143:ESV983143 FBI983143:FCR983143 FLE983143:FMN983143 FVA983143:FWJ983143 GEW983143:GGF983143 GOS983143:GQB983143 GYO983143:GZX983143 HIK983143:HJT983143 HSG983143:HTP983143 ICC983143:IDL983143 ILY983143:INH983143 IVU983143:IXD983143 JFQ983143:JGZ983143 JPM983143:JQV983143 JZI983143:KAR983143 KJE983143:KKN983143 KTA983143:KUJ983143 LCW983143:LEF983143 LMS983143:LOB983143 LWO983143:LXX983143 MGK983143:MHT983143 MQG983143:MRP983143 NAC983143:NBL983143 NJY983143:NLH983143 NTU983143:NVD983143 ODQ983143:OEZ983143 ONM983143:OOV983143 OXI983143:OYR983143 PHE983143:PIN983143 PRA983143:PSJ983143 QAW983143:QCF983143 QKS983143:QMB983143 QUO983143:QVX983143 REK983143:RFT983143 ROG983143:RPP983143 RYC983143:RZL983143 SHY983143:SJH983143 SRU983143:STD983143 TBQ983143:TCZ983143 TLM983143:TMV983143 TVI983143:TWR983143 UFE983143:UGN983143 UPA983143:UQJ983143 UYW983143:VAF983143 VIS983143:VKB983143 VSO983143:VTX983143 WCK983143:WDT983143 WMG983143:WNP983143 WWC983143:WXL983143" xr:uid="{00000000-0002-0000-0100-000006000000}">
      <formula1>$BF$103:$BH$103</formula1>
    </dataValidation>
    <dataValidation type="list" allowBlank="1" showInputMessage="1" showErrorMessage="1" prompt="Vyberte jednu z možností uvedených v rozevíracím seznamu" sqref="U118:BD118 JQ118:KZ118 TM118:UV118 ADI118:AER118 ANE118:AON118 AXA118:AYJ118 BGW118:BIF118 BQS118:BSB118 CAO118:CBX118 CKK118:CLT118 CUG118:CVP118 DEC118:DFL118 DNY118:DPH118 DXU118:DZD118 EHQ118:EIZ118 ERM118:ESV118 FBI118:FCR118 FLE118:FMN118 FVA118:FWJ118 GEW118:GGF118 GOS118:GQB118 GYO118:GZX118 HIK118:HJT118 HSG118:HTP118 ICC118:IDL118 ILY118:INH118 IVU118:IXD118 JFQ118:JGZ118 JPM118:JQV118 JZI118:KAR118 KJE118:KKN118 KTA118:KUJ118 LCW118:LEF118 LMS118:LOB118 LWO118:LXX118 MGK118:MHT118 MQG118:MRP118 NAC118:NBL118 NJY118:NLH118 NTU118:NVD118 ODQ118:OEZ118 ONM118:OOV118 OXI118:OYR118 PHE118:PIN118 PRA118:PSJ118 QAW118:QCF118 QKS118:QMB118 QUO118:QVX118 REK118:RFT118 ROG118:RPP118 RYC118:RZL118 SHY118:SJH118 SRU118:STD118 TBQ118:TCZ118 TLM118:TMV118 TVI118:TWR118 UFE118:UGN118 UPA118:UQJ118 UYW118:VAF118 VIS118:VKB118 VSO118:VTX118 WCK118:WDT118 WMG118:WNP118 WWC118:WXL118 U65654:BD65654 JQ65654:KZ65654 TM65654:UV65654 ADI65654:AER65654 ANE65654:AON65654 AXA65654:AYJ65654 BGW65654:BIF65654 BQS65654:BSB65654 CAO65654:CBX65654 CKK65654:CLT65654 CUG65654:CVP65654 DEC65654:DFL65654 DNY65654:DPH65654 DXU65654:DZD65654 EHQ65654:EIZ65654 ERM65654:ESV65654 FBI65654:FCR65654 FLE65654:FMN65654 FVA65654:FWJ65654 GEW65654:GGF65654 GOS65654:GQB65654 GYO65654:GZX65654 HIK65654:HJT65654 HSG65654:HTP65654 ICC65654:IDL65654 ILY65654:INH65654 IVU65654:IXD65654 JFQ65654:JGZ65654 JPM65654:JQV65654 JZI65654:KAR65654 KJE65654:KKN65654 KTA65654:KUJ65654 LCW65654:LEF65654 LMS65654:LOB65654 LWO65654:LXX65654 MGK65654:MHT65654 MQG65654:MRP65654 NAC65654:NBL65654 NJY65654:NLH65654 NTU65654:NVD65654 ODQ65654:OEZ65654 ONM65654:OOV65654 OXI65654:OYR65654 PHE65654:PIN65654 PRA65654:PSJ65654 QAW65654:QCF65654 QKS65654:QMB65654 QUO65654:QVX65654 REK65654:RFT65654 ROG65654:RPP65654 RYC65654:RZL65654 SHY65654:SJH65654 SRU65654:STD65654 TBQ65654:TCZ65654 TLM65654:TMV65654 TVI65654:TWR65654 UFE65654:UGN65654 UPA65654:UQJ65654 UYW65654:VAF65654 VIS65654:VKB65654 VSO65654:VTX65654 WCK65654:WDT65654 WMG65654:WNP65654 WWC65654:WXL65654 U131190:BD131190 JQ131190:KZ131190 TM131190:UV131190 ADI131190:AER131190 ANE131190:AON131190 AXA131190:AYJ131190 BGW131190:BIF131190 BQS131190:BSB131190 CAO131190:CBX131190 CKK131190:CLT131190 CUG131190:CVP131190 DEC131190:DFL131190 DNY131190:DPH131190 DXU131190:DZD131190 EHQ131190:EIZ131190 ERM131190:ESV131190 FBI131190:FCR131190 FLE131190:FMN131190 FVA131190:FWJ131190 GEW131190:GGF131190 GOS131190:GQB131190 GYO131190:GZX131190 HIK131190:HJT131190 HSG131190:HTP131190 ICC131190:IDL131190 ILY131190:INH131190 IVU131190:IXD131190 JFQ131190:JGZ131190 JPM131190:JQV131190 JZI131190:KAR131190 KJE131190:KKN131190 KTA131190:KUJ131190 LCW131190:LEF131190 LMS131190:LOB131190 LWO131190:LXX131190 MGK131190:MHT131190 MQG131190:MRP131190 NAC131190:NBL131190 NJY131190:NLH131190 NTU131190:NVD131190 ODQ131190:OEZ131190 ONM131190:OOV131190 OXI131190:OYR131190 PHE131190:PIN131190 PRA131190:PSJ131190 QAW131190:QCF131190 QKS131190:QMB131190 QUO131190:QVX131190 REK131190:RFT131190 ROG131190:RPP131190 RYC131190:RZL131190 SHY131190:SJH131190 SRU131190:STD131190 TBQ131190:TCZ131190 TLM131190:TMV131190 TVI131190:TWR131190 UFE131190:UGN131190 UPA131190:UQJ131190 UYW131190:VAF131190 VIS131190:VKB131190 VSO131190:VTX131190 WCK131190:WDT131190 WMG131190:WNP131190 WWC131190:WXL131190 U196726:BD196726 JQ196726:KZ196726 TM196726:UV196726 ADI196726:AER196726 ANE196726:AON196726 AXA196726:AYJ196726 BGW196726:BIF196726 BQS196726:BSB196726 CAO196726:CBX196726 CKK196726:CLT196726 CUG196726:CVP196726 DEC196726:DFL196726 DNY196726:DPH196726 DXU196726:DZD196726 EHQ196726:EIZ196726 ERM196726:ESV196726 FBI196726:FCR196726 FLE196726:FMN196726 FVA196726:FWJ196726 GEW196726:GGF196726 GOS196726:GQB196726 GYO196726:GZX196726 HIK196726:HJT196726 HSG196726:HTP196726 ICC196726:IDL196726 ILY196726:INH196726 IVU196726:IXD196726 JFQ196726:JGZ196726 JPM196726:JQV196726 JZI196726:KAR196726 KJE196726:KKN196726 KTA196726:KUJ196726 LCW196726:LEF196726 LMS196726:LOB196726 LWO196726:LXX196726 MGK196726:MHT196726 MQG196726:MRP196726 NAC196726:NBL196726 NJY196726:NLH196726 NTU196726:NVD196726 ODQ196726:OEZ196726 ONM196726:OOV196726 OXI196726:OYR196726 PHE196726:PIN196726 PRA196726:PSJ196726 QAW196726:QCF196726 QKS196726:QMB196726 QUO196726:QVX196726 REK196726:RFT196726 ROG196726:RPP196726 RYC196726:RZL196726 SHY196726:SJH196726 SRU196726:STD196726 TBQ196726:TCZ196726 TLM196726:TMV196726 TVI196726:TWR196726 UFE196726:UGN196726 UPA196726:UQJ196726 UYW196726:VAF196726 VIS196726:VKB196726 VSO196726:VTX196726 WCK196726:WDT196726 WMG196726:WNP196726 WWC196726:WXL196726 U262262:BD262262 JQ262262:KZ262262 TM262262:UV262262 ADI262262:AER262262 ANE262262:AON262262 AXA262262:AYJ262262 BGW262262:BIF262262 BQS262262:BSB262262 CAO262262:CBX262262 CKK262262:CLT262262 CUG262262:CVP262262 DEC262262:DFL262262 DNY262262:DPH262262 DXU262262:DZD262262 EHQ262262:EIZ262262 ERM262262:ESV262262 FBI262262:FCR262262 FLE262262:FMN262262 FVA262262:FWJ262262 GEW262262:GGF262262 GOS262262:GQB262262 GYO262262:GZX262262 HIK262262:HJT262262 HSG262262:HTP262262 ICC262262:IDL262262 ILY262262:INH262262 IVU262262:IXD262262 JFQ262262:JGZ262262 JPM262262:JQV262262 JZI262262:KAR262262 KJE262262:KKN262262 KTA262262:KUJ262262 LCW262262:LEF262262 LMS262262:LOB262262 LWO262262:LXX262262 MGK262262:MHT262262 MQG262262:MRP262262 NAC262262:NBL262262 NJY262262:NLH262262 NTU262262:NVD262262 ODQ262262:OEZ262262 ONM262262:OOV262262 OXI262262:OYR262262 PHE262262:PIN262262 PRA262262:PSJ262262 QAW262262:QCF262262 QKS262262:QMB262262 QUO262262:QVX262262 REK262262:RFT262262 ROG262262:RPP262262 RYC262262:RZL262262 SHY262262:SJH262262 SRU262262:STD262262 TBQ262262:TCZ262262 TLM262262:TMV262262 TVI262262:TWR262262 UFE262262:UGN262262 UPA262262:UQJ262262 UYW262262:VAF262262 VIS262262:VKB262262 VSO262262:VTX262262 WCK262262:WDT262262 WMG262262:WNP262262 WWC262262:WXL262262 U327798:BD327798 JQ327798:KZ327798 TM327798:UV327798 ADI327798:AER327798 ANE327798:AON327798 AXA327798:AYJ327798 BGW327798:BIF327798 BQS327798:BSB327798 CAO327798:CBX327798 CKK327798:CLT327798 CUG327798:CVP327798 DEC327798:DFL327798 DNY327798:DPH327798 DXU327798:DZD327798 EHQ327798:EIZ327798 ERM327798:ESV327798 FBI327798:FCR327798 FLE327798:FMN327798 FVA327798:FWJ327798 GEW327798:GGF327798 GOS327798:GQB327798 GYO327798:GZX327798 HIK327798:HJT327798 HSG327798:HTP327798 ICC327798:IDL327798 ILY327798:INH327798 IVU327798:IXD327798 JFQ327798:JGZ327798 JPM327798:JQV327798 JZI327798:KAR327798 KJE327798:KKN327798 KTA327798:KUJ327798 LCW327798:LEF327798 LMS327798:LOB327798 LWO327798:LXX327798 MGK327798:MHT327798 MQG327798:MRP327798 NAC327798:NBL327798 NJY327798:NLH327798 NTU327798:NVD327798 ODQ327798:OEZ327798 ONM327798:OOV327798 OXI327798:OYR327798 PHE327798:PIN327798 PRA327798:PSJ327798 QAW327798:QCF327798 QKS327798:QMB327798 QUO327798:QVX327798 REK327798:RFT327798 ROG327798:RPP327798 RYC327798:RZL327798 SHY327798:SJH327798 SRU327798:STD327798 TBQ327798:TCZ327798 TLM327798:TMV327798 TVI327798:TWR327798 UFE327798:UGN327798 UPA327798:UQJ327798 UYW327798:VAF327798 VIS327798:VKB327798 VSO327798:VTX327798 WCK327798:WDT327798 WMG327798:WNP327798 WWC327798:WXL327798 U393334:BD393334 JQ393334:KZ393334 TM393334:UV393334 ADI393334:AER393334 ANE393334:AON393334 AXA393334:AYJ393334 BGW393334:BIF393334 BQS393334:BSB393334 CAO393334:CBX393334 CKK393334:CLT393334 CUG393334:CVP393334 DEC393334:DFL393334 DNY393334:DPH393334 DXU393334:DZD393334 EHQ393334:EIZ393334 ERM393334:ESV393334 FBI393334:FCR393334 FLE393334:FMN393334 FVA393334:FWJ393334 GEW393334:GGF393334 GOS393334:GQB393334 GYO393334:GZX393334 HIK393334:HJT393334 HSG393334:HTP393334 ICC393334:IDL393334 ILY393334:INH393334 IVU393334:IXD393334 JFQ393334:JGZ393334 JPM393334:JQV393334 JZI393334:KAR393334 KJE393334:KKN393334 KTA393334:KUJ393334 LCW393334:LEF393334 LMS393334:LOB393334 LWO393334:LXX393334 MGK393334:MHT393334 MQG393334:MRP393334 NAC393334:NBL393334 NJY393334:NLH393334 NTU393334:NVD393334 ODQ393334:OEZ393334 ONM393334:OOV393334 OXI393334:OYR393334 PHE393334:PIN393334 PRA393334:PSJ393334 QAW393334:QCF393334 QKS393334:QMB393334 QUO393334:QVX393334 REK393334:RFT393334 ROG393334:RPP393334 RYC393334:RZL393334 SHY393334:SJH393334 SRU393334:STD393334 TBQ393334:TCZ393334 TLM393334:TMV393334 TVI393334:TWR393334 UFE393334:UGN393334 UPA393334:UQJ393334 UYW393334:VAF393334 VIS393334:VKB393334 VSO393334:VTX393334 WCK393334:WDT393334 WMG393334:WNP393334 WWC393334:WXL393334 U458870:BD458870 JQ458870:KZ458870 TM458870:UV458870 ADI458870:AER458870 ANE458870:AON458870 AXA458870:AYJ458870 BGW458870:BIF458870 BQS458870:BSB458870 CAO458870:CBX458870 CKK458870:CLT458870 CUG458870:CVP458870 DEC458870:DFL458870 DNY458870:DPH458870 DXU458870:DZD458870 EHQ458870:EIZ458870 ERM458870:ESV458870 FBI458870:FCR458870 FLE458870:FMN458870 FVA458870:FWJ458870 GEW458870:GGF458870 GOS458870:GQB458870 GYO458870:GZX458870 HIK458870:HJT458870 HSG458870:HTP458870 ICC458870:IDL458870 ILY458870:INH458870 IVU458870:IXD458870 JFQ458870:JGZ458870 JPM458870:JQV458870 JZI458870:KAR458870 KJE458870:KKN458870 KTA458870:KUJ458870 LCW458870:LEF458870 LMS458870:LOB458870 LWO458870:LXX458870 MGK458870:MHT458870 MQG458870:MRP458870 NAC458870:NBL458870 NJY458870:NLH458870 NTU458870:NVD458870 ODQ458870:OEZ458870 ONM458870:OOV458870 OXI458870:OYR458870 PHE458870:PIN458870 PRA458870:PSJ458870 QAW458870:QCF458870 QKS458870:QMB458870 QUO458870:QVX458870 REK458870:RFT458870 ROG458870:RPP458870 RYC458870:RZL458870 SHY458870:SJH458870 SRU458870:STD458870 TBQ458870:TCZ458870 TLM458870:TMV458870 TVI458870:TWR458870 UFE458870:UGN458870 UPA458870:UQJ458870 UYW458870:VAF458870 VIS458870:VKB458870 VSO458870:VTX458870 WCK458870:WDT458870 WMG458870:WNP458870 WWC458870:WXL458870 U524406:BD524406 JQ524406:KZ524406 TM524406:UV524406 ADI524406:AER524406 ANE524406:AON524406 AXA524406:AYJ524406 BGW524406:BIF524406 BQS524406:BSB524406 CAO524406:CBX524406 CKK524406:CLT524406 CUG524406:CVP524406 DEC524406:DFL524406 DNY524406:DPH524406 DXU524406:DZD524406 EHQ524406:EIZ524406 ERM524406:ESV524406 FBI524406:FCR524406 FLE524406:FMN524406 FVA524406:FWJ524406 GEW524406:GGF524406 GOS524406:GQB524406 GYO524406:GZX524406 HIK524406:HJT524406 HSG524406:HTP524406 ICC524406:IDL524406 ILY524406:INH524406 IVU524406:IXD524406 JFQ524406:JGZ524406 JPM524406:JQV524406 JZI524406:KAR524406 KJE524406:KKN524406 KTA524406:KUJ524406 LCW524406:LEF524406 LMS524406:LOB524406 LWO524406:LXX524406 MGK524406:MHT524406 MQG524406:MRP524406 NAC524406:NBL524406 NJY524406:NLH524406 NTU524406:NVD524406 ODQ524406:OEZ524406 ONM524406:OOV524406 OXI524406:OYR524406 PHE524406:PIN524406 PRA524406:PSJ524406 QAW524406:QCF524406 QKS524406:QMB524406 QUO524406:QVX524406 REK524406:RFT524406 ROG524406:RPP524406 RYC524406:RZL524406 SHY524406:SJH524406 SRU524406:STD524406 TBQ524406:TCZ524406 TLM524406:TMV524406 TVI524406:TWR524406 UFE524406:UGN524406 UPA524406:UQJ524406 UYW524406:VAF524406 VIS524406:VKB524406 VSO524406:VTX524406 WCK524406:WDT524406 WMG524406:WNP524406 WWC524406:WXL524406 U589942:BD589942 JQ589942:KZ589942 TM589942:UV589942 ADI589942:AER589942 ANE589942:AON589942 AXA589942:AYJ589942 BGW589942:BIF589942 BQS589942:BSB589942 CAO589942:CBX589942 CKK589942:CLT589942 CUG589942:CVP589942 DEC589942:DFL589942 DNY589942:DPH589942 DXU589942:DZD589942 EHQ589942:EIZ589942 ERM589942:ESV589942 FBI589942:FCR589942 FLE589942:FMN589942 FVA589942:FWJ589942 GEW589942:GGF589942 GOS589942:GQB589942 GYO589942:GZX589942 HIK589942:HJT589942 HSG589942:HTP589942 ICC589942:IDL589942 ILY589942:INH589942 IVU589942:IXD589942 JFQ589942:JGZ589942 JPM589942:JQV589942 JZI589942:KAR589942 KJE589942:KKN589942 KTA589942:KUJ589942 LCW589942:LEF589942 LMS589942:LOB589942 LWO589942:LXX589942 MGK589942:MHT589942 MQG589942:MRP589942 NAC589942:NBL589942 NJY589942:NLH589942 NTU589942:NVD589942 ODQ589942:OEZ589942 ONM589942:OOV589942 OXI589942:OYR589942 PHE589942:PIN589942 PRA589942:PSJ589942 QAW589942:QCF589942 QKS589942:QMB589942 QUO589942:QVX589942 REK589942:RFT589942 ROG589942:RPP589942 RYC589942:RZL589942 SHY589942:SJH589942 SRU589942:STD589942 TBQ589942:TCZ589942 TLM589942:TMV589942 TVI589942:TWR589942 UFE589942:UGN589942 UPA589942:UQJ589942 UYW589942:VAF589942 VIS589942:VKB589942 VSO589942:VTX589942 WCK589942:WDT589942 WMG589942:WNP589942 WWC589942:WXL589942 U655478:BD655478 JQ655478:KZ655478 TM655478:UV655478 ADI655478:AER655478 ANE655478:AON655478 AXA655478:AYJ655478 BGW655478:BIF655478 BQS655478:BSB655478 CAO655478:CBX655478 CKK655478:CLT655478 CUG655478:CVP655478 DEC655478:DFL655478 DNY655478:DPH655478 DXU655478:DZD655478 EHQ655478:EIZ655478 ERM655478:ESV655478 FBI655478:FCR655478 FLE655478:FMN655478 FVA655478:FWJ655478 GEW655478:GGF655478 GOS655478:GQB655478 GYO655478:GZX655478 HIK655478:HJT655478 HSG655478:HTP655478 ICC655478:IDL655478 ILY655478:INH655478 IVU655478:IXD655478 JFQ655478:JGZ655478 JPM655478:JQV655478 JZI655478:KAR655478 KJE655478:KKN655478 KTA655478:KUJ655478 LCW655478:LEF655478 LMS655478:LOB655478 LWO655478:LXX655478 MGK655478:MHT655478 MQG655478:MRP655478 NAC655478:NBL655478 NJY655478:NLH655478 NTU655478:NVD655478 ODQ655478:OEZ655478 ONM655478:OOV655478 OXI655478:OYR655478 PHE655478:PIN655478 PRA655478:PSJ655478 QAW655478:QCF655478 QKS655478:QMB655478 QUO655478:QVX655478 REK655478:RFT655478 ROG655478:RPP655478 RYC655478:RZL655478 SHY655478:SJH655478 SRU655478:STD655478 TBQ655478:TCZ655478 TLM655478:TMV655478 TVI655478:TWR655478 UFE655478:UGN655478 UPA655478:UQJ655478 UYW655478:VAF655478 VIS655478:VKB655478 VSO655478:VTX655478 WCK655478:WDT655478 WMG655478:WNP655478 WWC655478:WXL655478 U721014:BD721014 JQ721014:KZ721014 TM721014:UV721014 ADI721014:AER721014 ANE721014:AON721014 AXA721014:AYJ721014 BGW721014:BIF721014 BQS721014:BSB721014 CAO721014:CBX721014 CKK721014:CLT721014 CUG721014:CVP721014 DEC721014:DFL721014 DNY721014:DPH721014 DXU721014:DZD721014 EHQ721014:EIZ721014 ERM721014:ESV721014 FBI721014:FCR721014 FLE721014:FMN721014 FVA721014:FWJ721014 GEW721014:GGF721014 GOS721014:GQB721014 GYO721014:GZX721014 HIK721014:HJT721014 HSG721014:HTP721014 ICC721014:IDL721014 ILY721014:INH721014 IVU721014:IXD721014 JFQ721014:JGZ721014 JPM721014:JQV721014 JZI721014:KAR721014 KJE721014:KKN721014 KTA721014:KUJ721014 LCW721014:LEF721014 LMS721014:LOB721014 LWO721014:LXX721014 MGK721014:MHT721014 MQG721014:MRP721014 NAC721014:NBL721014 NJY721014:NLH721014 NTU721014:NVD721014 ODQ721014:OEZ721014 ONM721014:OOV721014 OXI721014:OYR721014 PHE721014:PIN721014 PRA721014:PSJ721014 QAW721014:QCF721014 QKS721014:QMB721014 QUO721014:QVX721014 REK721014:RFT721014 ROG721014:RPP721014 RYC721014:RZL721014 SHY721014:SJH721014 SRU721014:STD721014 TBQ721014:TCZ721014 TLM721014:TMV721014 TVI721014:TWR721014 UFE721014:UGN721014 UPA721014:UQJ721014 UYW721014:VAF721014 VIS721014:VKB721014 VSO721014:VTX721014 WCK721014:WDT721014 WMG721014:WNP721014 WWC721014:WXL721014 U786550:BD786550 JQ786550:KZ786550 TM786550:UV786550 ADI786550:AER786550 ANE786550:AON786550 AXA786550:AYJ786550 BGW786550:BIF786550 BQS786550:BSB786550 CAO786550:CBX786550 CKK786550:CLT786550 CUG786550:CVP786550 DEC786550:DFL786550 DNY786550:DPH786550 DXU786550:DZD786550 EHQ786550:EIZ786550 ERM786550:ESV786550 FBI786550:FCR786550 FLE786550:FMN786550 FVA786550:FWJ786550 GEW786550:GGF786550 GOS786550:GQB786550 GYO786550:GZX786550 HIK786550:HJT786550 HSG786550:HTP786550 ICC786550:IDL786550 ILY786550:INH786550 IVU786550:IXD786550 JFQ786550:JGZ786550 JPM786550:JQV786550 JZI786550:KAR786550 KJE786550:KKN786550 KTA786550:KUJ786550 LCW786550:LEF786550 LMS786550:LOB786550 LWO786550:LXX786550 MGK786550:MHT786550 MQG786550:MRP786550 NAC786550:NBL786550 NJY786550:NLH786550 NTU786550:NVD786550 ODQ786550:OEZ786550 ONM786550:OOV786550 OXI786550:OYR786550 PHE786550:PIN786550 PRA786550:PSJ786550 QAW786550:QCF786550 QKS786550:QMB786550 QUO786550:QVX786550 REK786550:RFT786550 ROG786550:RPP786550 RYC786550:RZL786550 SHY786550:SJH786550 SRU786550:STD786550 TBQ786550:TCZ786550 TLM786550:TMV786550 TVI786550:TWR786550 UFE786550:UGN786550 UPA786550:UQJ786550 UYW786550:VAF786550 VIS786550:VKB786550 VSO786550:VTX786550 WCK786550:WDT786550 WMG786550:WNP786550 WWC786550:WXL786550 U852086:BD852086 JQ852086:KZ852086 TM852086:UV852086 ADI852086:AER852086 ANE852086:AON852086 AXA852086:AYJ852086 BGW852086:BIF852086 BQS852086:BSB852086 CAO852086:CBX852086 CKK852086:CLT852086 CUG852086:CVP852086 DEC852086:DFL852086 DNY852086:DPH852086 DXU852086:DZD852086 EHQ852086:EIZ852086 ERM852086:ESV852086 FBI852086:FCR852086 FLE852086:FMN852086 FVA852086:FWJ852086 GEW852086:GGF852086 GOS852086:GQB852086 GYO852086:GZX852086 HIK852086:HJT852086 HSG852086:HTP852086 ICC852086:IDL852086 ILY852086:INH852086 IVU852086:IXD852086 JFQ852086:JGZ852086 JPM852086:JQV852086 JZI852086:KAR852086 KJE852086:KKN852086 KTA852086:KUJ852086 LCW852086:LEF852086 LMS852086:LOB852086 LWO852086:LXX852086 MGK852086:MHT852086 MQG852086:MRP852086 NAC852086:NBL852086 NJY852086:NLH852086 NTU852086:NVD852086 ODQ852086:OEZ852086 ONM852086:OOV852086 OXI852086:OYR852086 PHE852086:PIN852086 PRA852086:PSJ852086 QAW852086:QCF852086 QKS852086:QMB852086 QUO852086:QVX852086 REK852086:RFT852086 ROG852086:RPP852086 RYC852086:RZL852086 SHY852086:SJH852086 SRU852086:STD852086 TBQ852086:TCZ852086 TLM852086:TMV852086 TVI852086:TWR852086 UFE852086:UGN852086 UPA852086:UQJ852086 UYW852086:VAF852086 VIS852086:VKB852086 VSO852086:VTX852086 WCK852086:WDT852086 WMG852086:WNP852086 WWC852086:WXL852086 U917622:BD917622 JQ917622:KZ917622 TM917622:UV917622 ADI917622:AER917622 ANE917622:AON917622 AXA917622:AYJ917622 BGW917622:BIF917622 BQS917622:BSB917622 CAO917622:CBX917622 CKK917622:CLT917622 CUG917622:CVP917622 DEC917622:DFL917622 DNY917622:DPH917622 DXU917622:DZD917622 EHQ917622:EIZ917622 ERM917622:ESV917622 FBI917622:FCR917622 FLE917622:FMN917622 FVA917622:FWJ917622 GEW917622:GGF917622 GOS917622:GQB917622 GYO917622:GZX917622 HIK917622:HJT917622 HSG917622:HTP917622 ICC917622:IDL917622 ILY917622:INH917622 IVU917622:IXD917622 JFQ917622:JGZ917622 JPM917622:JQV917622 JZI917622:KAR917622 KJE917622:KKN917622 KTA917622:KUJ917622 LCW917622:LEF917622 LMS917622:LOB917622 LWO917622:LXX917622 MGK917622:MHT917622 MQG917622:MRP917622 NAC917622:NBL917622 NJY917622:NLH917622 NTU917622:NVD917622 ODQ917622:OEZ917622 ONM917622:OOV917622 OXI917622:OYR917622 PHE917622:PIN917622 PRA917622:PSJ917622 QAW917622:QCF917622 QKS917622:QMB917622 QUO917622:QVX917622 REK917622:RFT917622 ROG917622:RPP917622 RYC917622:RZL917622 SHY917622:SJH917622 SRU917622:STD917622 TBQ917622:TCZ917622 TLM917622:TMV917622 TVI917622:TWR917622 UFE917622:UGN917622 UPA917622:UQJ917622 UYW917622:VAF917622 VIS917622:VKB917622 VSO917622:VTX917622 WCK917622:WDT917622 WMG917622:WNP917622 WWC917622:WXL917622 U983158:BD983158 JQ983158:KZ983158 TM983158:UV983158 ADI983158:AER983158 ANE983158:AON983158 AXA983158:AYJ983158 BGW983158:BIF983158 BQS983158:BSB983158 CAO983158:CBX983158 CKK983158:CLT983158 CUG983158:CVP983158 DEC983158:DFL983158 DNY983158:DPH983158 DXU983158:DZD983158 EHQ983158:EIZ983158 ERM983158:ESV983158 FBI983158:FCR983158 FLE983158:FMN983158 FVA983158:FWJ983158 GEW983158:GGF983158 GOS983158:GQB983158 GYO983158:GZX983158 HIK983158:HJT983158 HSG983158:HTP983158 ICC983158:IDL983158 ILY983158:INH983158 IVU983158:IXD983158 JFQ983158:JGZ983158 JPM983158:JQV983158 JZI983158:KAR983158 KJE983158:KKN983158 KTA983158:KUJ983158 LCW983158:LEF983158 LMS983158:LOB983158 LWO983158:LXX983158 MGK983158:MHT983158 MQG983158:MRP983158 NAC983158:NBL983158 NJY983158:NLH983158 NTU983158:NVD983158 ODQ983158:OEZ983158 ONM983158:OOV983158 OXI983158:OYR983158 PHE983158:PIN983158 PRA983158:PSJ983158 QAW983158:QCF983158 QKS983158:QMB983158 QUO983158:QVX983158 REK983158:RFT983158 ROG983158:RPP983158 RYC983158:RZL983158 SHY983158:SJH983158 SRU983158:STD983158 TBQ983158:TCZ983158 TLM983158:TMV983158 TVI983158:TWR983158 UFE983158:UGN983158 UPA983158:UQJ983158 UYW983158:VAF983158 VIS983158:VKB983158 VSO983158:VTX983158 WCK983158:WDT983158 WMG983158:WNP983158 WWC983158:WXL983158" xr:uid="{00000000-0002-0000-0100-000007000000}">
      <formula1>$BF$118:$BH$118</formula1>
    </dataValidation>
    <dataValidation type="list" allowBlank="1" showInputMessage="1" showErrorMessage="1" sqref="I131:N131 JE131:JJ131 TA131:TF131 ACW131:ADB131 AMS131:AMX131 AWO131:AWT131 BGK131:BGP131 BQG131:BQL131 CAC131:CAH131 CJY131:CKD131 CTU131:CTZ131 DDQ131:DDV131 DNM131:DNR131 DXI131:DXN131 EHE131:EHJ131 ERA131:ERF131 FAW131:FBB131 FKS131:FKX131 FUO131:FUT131 GEK131:GEP131 GOG131:GOL131 GYC131:GYH131 HHY131:HID131 HRU131:HRZ131 IBQ131:IBV131 ILM131:ILR131 IVI131:IVN131 JFE131:JFJ131 JPA131:JPF131 JYW131:JZB131 KIS131:KIX131 KSO131:KST131 LCK131:LCP131 LMG131:LML131 LWC131:LWH131 MFY131:MGD131 MPU131:MPZ131 MZQ131:MZV131 NJM131:NJR131 NTI131:NTN131 ODE131:ODJ131 ONA131:ONF131 OWW131:OXB131 PGS131:PGX131 PQO131:PQT131 QAK131:QAP131 QKG131:QKL131 QUC131:QUH131 RDY131:RED131 RNU131:RNZ131 RXQ131:RXV131 SHM131:SHR131 SRI131:SRN131 TBE131:TBJ131 TLA131:TLF131 TUW131:TVB131 UES131:UEX131 UOO131:UOT131 UYK131:UYP131 VIG131:VIL131 VSC131:VSH131 WBY131:WCD131 WLU131:WLZ131 WVQ131:WVV131 I65667:N65667 JE65667:JJ65667 TA65667:TF65667 ACW65667:ADB65667 AMS65667:AMX65667 AWO65667:AWT65667 BGK65667:BGP65667 BQG65667:BQL65667 CAC65667:CAH65667 CJY65667:CKD65667 CTU65667:CTZ65667 DDQ65667:DDV65667 DNM65667:DNR65667 DXI65667:DXN65667 EHE65667:EHJ65667 ERA65667:ERF65667 FAW65667:FBB65667 FKS65667:FKX65667 FUO65667:FUT65667 GEK65667:GEP65667 GOG65667:GOL65667 GYC65667:GYH65667 HHY65667:HID65667 HRU65667:HRZ65667 IBQ65667:IBV65667 ILM65667:ILR65667 IVI65667:IVN65667 JFE65667:JFJ65667 JPA65667:JPF65667 JYW65667:JZB65667 KIS65667:KIX65667 KSO65667:KST65667 LCK65667:LCP65667 LMG65667:LML65667 LWC65667:LWH65667 MFY65667:MGD65667 MPU65667:MPZ65667 MZQ65667:MZV65667 NJM65667:NJR65667 NTI65667:NTN65667 ODE65667:ODJ65667 ONA65667:ONF65667 OWW65667:OXB65667 PGS65667:PGX65667 PQO65667:PQT65667 QAK65667:QAP65667 QKG65667:QKL65667 QUC65667:QUH65667 RDY65667:RED65667 RNU65667:RNZ65667 RXQ65667:RXV65667 SHM65667:SHR65667 SRI65667:SRN65667 TBE65667:TBJ65667 TLA65667:TLF65667 TUW65667:TVB65667 UES65667:UEX65667 UOO65667:UOT65667 UYK65667:UYP65667 VIG65667:VIL65667 VSC65667:VSH65667 WBY65667:WCD65667 WLU65667:WLZ65667 WVQ65667:WVV65667 I131203:N131203 JE131203:JJ131203 TA131203:TF131203 ACW131203:ADB131203 AMS131203:AMX131203 AWO131203:AWT131203 BGK131203:BGP131203 BQG131203:BQL131203 CAC131203:CAH131203 CJY131203:CKD131203 CTU131203:CTZ131203 DDQ131203:DDV131203 DNM131203:DNR131203 DXI131203:DXN131203 EHE131203:EHJ131203 ERA131203:ERF131203 FAW131203:FBB131203 FKS131203:FKX131203 FUO131203:FUT131203 GEK131203:GEP131203 GOG131203:GOL131203 GYC131203:GYH131203 HHY131203:HID131203 HRU131203:HRZ131203 IBQ131203:IBV131203 ILM131203:ILR131203 IVI131203:IVN131203 JFE131203:JFJ131203 JPA131203:JPF131203 JYW131203:JZB131203 KIS131203:KIX131203 KSO131203:KST131203 LCK131203:LCP131203 LMG131203:LML131203 LWC131203:LWH131203 MFY131203:MGD131203 MPU131203:MPZ131203 MZQ131203:MZV131203 NJM131203:NJR131203 NTI131203:NTN131203 ODE131203:ODJ131203 ONA131203:ONF131203 OWW131203:OXB131203 PGS131203:PGX131203 PQO131203:PQT131203 QAK131203:QAP131203 QKG131203:QKL131203 QUC131203:QUH131203 RDY131203:RED131203 RNU131203:RNZ131203 RXQ131203:RXV131203 SHM131203:SHR131203 SRI131203:SRN131203 TBE131203:TBJ131203 TLA131203:TLF131203 TUW131203:TVB131203 UES131203:UEX131203 UOO131203:UOT131203 UYK131203:UYP131203 VIG131203:VIL131203 VSC131203:VSH131203 WBY131203:WCD131203 WLU131203:WLZ131203 WVQ131203:WVV131203 I196739:N196739 JE196739:JJ196739 TA196739:TF196739 ACW196739:ADB196739 AMS196739:AMX196739 AWO196739:AWT196739 BGK196739:BGP196739 BQG196739:BQL196739 CAC196739:CAH196739 CJY196739:CKD196739 CTU196739:CTZ196739 DDQ196739:DDV196739 DNM196739:DNR196739 DXI196739:DXN196739 EHE196739:EHJ196739 ERA196739:ERF196739 FAW196739:FBB196739 FKS196739:FKX196739 FUO196739:FUT196739 GEK196739:GEP196739 GOG196739:GOL196739 GYC196739:GYH196739 HHY196739:HID196739 HRU196739:HRZ196739 IBQ196739:IBV196739 ILM196739:ILR196739 IVI196739:IVN196739 JFE196739:JFJ196739 JPA196739:JPF196739 JYW196739:JZB196739 KIS196739:KIX196739 KSO196739:KST196739 LCK196739:LCP196739 LMG196739:LML196739 LWC196739:LWH196739 MFY196739:MGD196739 MPU196739:MPZ196739 MZQ196739:MZV196739 NJM196739:NJR196739 NTI196739:NTN196739 ODE196739:ODJ196739 ONA196739:ONF196739 OWW196739:OXB196739 PGS196739:PGX196739 PQO196739:PQT196739 QAK196739:QAP196739 QKG196739:QKL196739 QUC196739:QUH196739 RDY196739:RED196739 RNU196739:RNZ196739 RXQ196739:RXV196739 SHM196739:SHR196739 SRI196739:SRN196739 TBE196739:TBJ196739 TLA196739:TLF196739 TUW196739:TVB196739 UES196739:UEX196739 UOO196739:UOT196739 UYK196739:UYP196739 VIG196739:VIL196739 VSC196739:VSH196739 WBY196739:WCD196739 WLU196739:WLZ196739 WVQ196739:WVV196739 I262275:N262275 JE262275:JJ262275 TA262275:TF262275 ACW262275:ADB262275 AMS262275:AMX262275 AWO262275:AWT262275 BGK262275:BGP262275 BQG262275:BQL262275 CAC262275:CAH262275 CJY262275:CKD262275 CTU262275:CTZ262275 DDQ262275:DDV262275 DNM262275:DNR262275 DXI262275:DXN262275 EHE262275:EHJ262275 ERA262275:ERF262275 FAW262275:FBB262275 FKS262275:FKX262275 FUO262275:FUT262275 GEK262275:GEP262275 GOG262275:GOL262275 GYC262275:GYH262275 HHY262275:HID262275 HRU262275:HRZ262275 IBQ262275:IBV262275 ILM262275:ILR262275 IVI262275:IVN262275 JFE262275:JFJ262275 JPA262275:JPF262275 JYW262275:JZB262275 KIS262275:KIX262275 KSO262275:KST262275 LCK262275:LCP262275 LMG262275:LML262275 LWC262275:LWH262275 MFY262275:MGD262275 MPU262275:MPZ262275 MZQ262275:MZV262275 NJM262275:NJR262275 NTI262275:NTN262275 ODE262275:ODJ262275 ONA262275:ONF262275 OWW262275:OXB262275 PGS262275:PGX262275 PQO262275:PQT262275 QAK262275:QAP262275 QKG262275:QKL262275 QUC262275:QUH262275 RDY262275:RED262275 RNU262275:RNZ262275 RXQ262275:RXV262275 SHM262275:SHR262275 SRI262275:SRN262275 TBE262275:TBJ262275 TLA262275:TLF262275 TUW262275:TVB262275 UES262275:UEX262275 UOO262275:UOT262275 UYK262275:UYP262275 VIG262275:VIL262275 VSC262275:VSH262275 WBY262275:WCD262275 WLU262275:WLZ262275 WVQ262275:WVV262275 I327811:N327811 JE327811:JJ327811 TA327811:TF327811 ACW327811:ADB327811 AMS327811:AMX327811 AWO327811:AWT327811 BGK327811:BGP327811 BQG327811:BQL327811 CAC327811:CAH327811 CJY327811:CKD327811 CTU327811:CTZ327811 DDQ327811:DDV327811 DNM327811:DNR327811 DXI327811:DXN327811 EHE327811:EHJ327811 ERA327811:ERF327811 FAW327811:FBB327811 FKS327811:FKX327811 FUO327811:FUT327811 GEK327811:GEP327811 GOG327811:GOL327811 GYC327811:GYH327811 HHY327811:HID327811 HRU327811:HRZ327811 IBQ327811:IBV327811 ILM327811:ILR327811 IVI327811:IVN327811 JFE327811:JFJ327811 JPA327811:JPF327811 JYW327811:JZB327811 KIS327811:KIX327811 KSO327811:KST327811 LCK327811:LCP327811 LMG327811:LML327811 LWC327811:LWH327811 MFY327811:MGD327811 MPU327811:MPZ327811 MZQ327811:MZV327811 NJM327811:NJR327811 NTI327811:NTN327811 ODE327811:ODJ327811 ONA327811:ONF327811 OWW327811:OXB327811 PGS327811:PGX327811 PQO327811:PQT327811 QAK327811:QAP327811 QKG327811:QKL327811 QUC327811:QUH327811 RDY327811:RED327811 RNU327811:RNZ327811 RXQ327811:RXV327811 SHM327811:SHR327811 SRI327811:SRN327811 TBE327811:TBJ327811 TLA327811:TLF327811 TUW327811:TVB327811 UES327811:UEX327811 UOO327811:UOT327811 UYK327811:UYP327811 VIG327811:VIL327811 VSC327811:VSH327811 WBY327811:WCD327811 WLU327811:WLZ327811 WVQ327811:WVV327811 I393347:N393347 JE393347:JJ393347 TA393347:TF393347 ACW393347:ADB393347 AMS393347:AMX393347 AWO393347:AWT393347 BGK393347:BGP393347 BQG393347:BQL393347 CAC393347:CAH393347 CJY393347:CKD393347 CTU393347:CTZ393347 DDQ393347:DDV393347 DNM393347:DNR393347 DXI393347:DXN393347 EHE393347:EHJ393347 ERA393347:ERF393347 FAW393347:FBB393347 FKS393347:FKX393347 FUO393347:FUT393347 GEK393347:GEP393347 GOG393347:GOL393347 GYC393347:GYH393347 HHY393347:HID393347 HRU393347:HRZ393347 IBQ393347:IBV393347 ILM393347:ILR393347 IVI393347:IVN393347 JFE393347:JFJ393347 JPA393347:JPF393347 JYW393347:JZB393347 KIS393347:KIX393347 KSO393347:KST393347 LCK393347:LCP393347 LMG393347:LML393347 LWC393347:LWH393347 MFY393347:MGD393347 MPU393347:MPZ393347 MZQ393347:MZV393347 NJM393347:NJR393347 NTI393347:NTN393347 ODE393347:ODJ393347 ONA393347:ONF393347 OWW393347:OXB393347 PGS393347:PGX393347 PQO393347:PQT393347 QAK393347:QAP393347 QKG393347:QKL393347 QUC393347:QUH393347 RDY393347:RED393347 RNU393347:RNZ393347 RXQ393347:RXV393347 SHM393347:SHR393347 SRI393347:SRN393347 TBE393347:TBJ393347 TLA393347:TLF393347 TUW393347:TVB393347 UES393347:UEX393347 UOO393347:UOT393347 UYK393347:UYP393347 VIG393347:VIL393347 VSC393347:VSH393347 WBY393347:WCD393347 WLU393347:WLZ393347 WVQ393347:WVV393347 I458883:N458883 JE458883:JJ458883 TA458883:TF458883 ACW458883:ADB458883 AMS458883:AMX458883 AWO458883:AWT458883 BGK458883:BGP458883 BQG458883:BQL458883 CAC458883:CAH458883 CJY458883:CKD458883 CTU458883:CTZ458883 DDQ458883:DDV458883 DNM458883:DNR458883 DXI458883:DXN458883 EHE458883:EHJ458883 ERA458883:ERF458883 FAW458883:FBB458883 FKS458883:FKX458883 FUO458883:FUT458883 GEK458883:GEP458883 GOG458883:GOL458883 GYC458883:GYH458883 HHY458883:HID458883 HRU458883:HRZ458883 IBQ458883:IBV458883 ILM458883:ILR458883 IVI458883:IVN458883 JFE458883:JFJ458883 JPA458883:JPF458883 JYW458883:JZB458883 KIS458883:KIX458883 KSO458883:KST458883 LCK458883:LCP458883 LMG458883:LML458883 LWC458883:LWH458883 MFY458883:MGD458883 MPU458883:MPZ458883 MZQ458883:MZV458883 NJM458883:NJR458883 NTI458883:NTN458883 ODE458883:ODJ458883 ONA458883:ONF458883 OWW458883:OXB458883 PGS458883:PGX458883 PQO458883:PQT458883 QAK458883:QAP458883 QKG458883:QKL458883 QUC458883:QUH458883 RDY458883:RED458883 RNU458883:RNZ458883 RXQ458883:RXV458883 SHM458883:SHR458883 SRI458883:SRN458883 TBE458883:TBJ458883 TLA458883:TLF458883 TUW458883:TVB458883 UES458883:UEX458883 UOO458883:UOT458883 UYK458883:UYP458883 VIG458883:VIL458883 VSC458883:VSH458883 WBY458883:WCD458883 WLU458883:WLZ458883 WVQ458883:WVV458883 I524419:N524419 JE524419:JJ524419 TA524419:TF524419 ACW524419:ADB524419 AMS524419:AMX524419 AWO524419:AWT524419 BGK524419:BGP524419 BQG524419:BQL524419 CAC524419:CAH524419 CJY524419:CKD524419 CTU524419:CTZ524419 DDQ524419:DDV524419 DNM524419:DNR524419 DXI524419:DXN524419 EHE524419:EHJ524419 ERA524419:ERF524419 FAW524419:FBB524419 FKS524419:FKX524419 FUO524419:FUT524419 GEK524419:GEP524419 GOG524419:GOL524419 GYC524419:GYH524419 HHY524419:HID524419 HRU524419:HRZ524419 IBQ524419:IBV524419 ILM524419:ILR524419 IVI524419:IVN524419 JFE524419:JFJ524419 JPA524419:JPF524419 JYW524419:JZB524419 KIS524419:KIX524419 KSO524419:KST524419 LCK524419:LCP524419 LMG524419:LML524419 LWC524419:LWH524419 MFY524419:MGD524419 MPU524419:MPZ524419 MZQ524419:MZV524419 NJM524419:NJR524419 NTI524419:NTN524419 ODE524419:ODJ524419 ONA524419:ONF524419 OWW524419:OXB524419 PGS524419:PGX524419 PQO524419:PQT524419 QAK524419:QAP524419 QKG524419:QKL524419 QUC524419:QUH524419 RDY524419:RED524419 RNU524419:RNZ524419 RXQ524419:RXV524419 SHM524419:SHR524419 SRI524419:SRN524419 TBE524419:TBJ524419 TLA524419:TLF524419 TUW524419:TVB524419 UES524419:UEX524419 UOO524419:UOT524419 UYK524419:UYP524419 VIG524419:VIL524419 VSC524419:VSH524419 WBY524419:WCD524419 WLU524419:WLZ524419 WVQ524419:WVV524419 I589955:N589955 JE589955:JJ589955 TA589955:TF589955 ACW589955:ADB589955 AMS589955:AMX589955 AWO589955:AWT589955 BGK589955:BGP589955 BQG589955:BQL589955 CAC589955:CAH589955 CJY589955:CKD589955 CTU589955:CTZ589955 DDQ589955:DDV589955 DNM589955:DNR589955 DXI589955:DXN589955 EHE589955:EHJ589955 ERA589955:ERF589955 FAW589955:FBB589955 FKS589955:FKX589955 FUO589955:FUT589955 GEK589955:GEP589955 GOG589955:GOL589955 GYC589955:GYH589955 HHY589955:HID589955 HRU589955:HRZ589955 IBQ589955:IBV589955 ILM589955:ILR589955 IVI589955:IVN589955 JFE589955:JFJ589955 JPA589955:JPF589955 JYW589955:JZB589955 KIS589955:KIX589955 KSO589955:KST589955 LCK589955:LCP589955 LMG589955:LML589955 LWC589955:LWH589955 MFY589955:MGD589955 MPU589955:MPZ589955 MZQ589955:MZV589955 NJM589955:NJR589955 NTI589955:NTN589955 ODE589955:ODJ589955 ONA589955:ONF589955 OWW589955:OXB589955 PGS589955:PGX589955 PQO589955:PQT589955 QAK589955:QAP589955 QKG589955:QKL589955 QUC589955:QUH589955 RDY589955:RED589955 RNU589955:RNZ589955 RXQ589955:RXV589955 SHM589955:SHR589955 SRI589955:SRN589955 TBE589955:TBJ589955 TLA589955:TLF589955 TUW589955:TVB589955 UES589955:UEX589955 UOO589955:UOT589955 UYK589955:UYP589955 VIG589955:VIL589955 VSC589955:VSH589955 WBY589955:WCD589955 WLU589955:WLZ589955 WVQ589955:WVV589955 I655491:N655491 JE655491:JJ655491 TA655491:TF655491 ACW655491:ADB655491 AMS655491:AMX655491 AWO655491:AWT655491 BGK655491:BGP655491 BQG655491:BQL655491 CAC655491:CAH655491 CJY655491:CKD655491 CTU655491:CTZ655491 DDQ655491:DDV655491 DNM655491:DNR655491 DXI655491:DXN655491 EHE655491:EHJ655491 ERA655491:ERF655491 FAW655491:FBB655491 FKS655491:FKX655491 FUO655491:FUT655491 GEK655491:GEP655491 GOG655491:GOL655491 GYC655491:GYH655491 HHY655491:HID655491 HRU655491:HRZ655491 IBQ655491:IBV655491 ILM655491:ILR655491 IVI655491:IVN655491 JFE655491:JFJ655491 JPA655491:JPF655491 JYW655491:JZB655491 KIS655491:KIX655491 KSO655491:KST655491 LCK655491:LCP655491 LMG655491:LML655491 LWC655491:LWH655491 MFY655491:MGD655491 MPU655491:MPZ655491 MZQ655491:MZV655491 NJM655491:NJR655491 NTI655491:NTN655491 ODE655491:ODJ655491 ONA655491:ONF655491 OWW655491:OXB655491 PGS655491:PGX655491 PQO655491:PQT655491 QAK655491:QAP655491 QKG655491:QKL655491 QUC655491:QUH655491 RDY655491:RED655491 RNU655491:RNZ655491 RXQ655491:RXV655491 SHM655491:SHR655491 SRI655491:SRN655491 TBE655491:TBJ655491 TLA655491:TLF655491 TUW655491:TVB655491 UES655491:UEX655491 UOO655491:UOT655491 UYK655491:UYP655491 VIG655491:VIL655491 VSC655491:VSH655491 WBY655491:WCD655491 WLU655491:WLZ655491 WVQ655491:WVV655491 I721027:N721027 JE721027:JJ721027 TA721027:TF721027 ACW721027:ADB721027 AMS721027:AMX721027 AWO721027:AWT721027 BGK721027:BGP721027 BQG721027:BQL721027 CAC721027:CAH721027 CJY721027:CKD721027 CTU721027:CTZ721027 DDQ721027:DDV721027 DNM721027:DNR721027 DXI721027:DXN721027 EHE721027:EHJ721027 ERA721027:ERF721027 FAW721027:FBB721027 FKS721027:FKX721027 FUO721027:FUT721027 GEK721027:GEP721027 GOG721027:GOL721027 GYC721027:GYH721027 HHY721027:HID721027 HRU721027:HRZ721027 IBQ721027:IBV721027 ILM721027:ILR721027 IVI721027:IVN721027 JFE721027:JFJ721027 JPA721027:JPF721027 JYW721027:JZB721027 KIS721027:KIX721027 KSO721027:KST721027 LCK721027:LCP721027 LMG721027:LML721027 LWC721027:LWH721027 MFY721027:MGD721027 MPU721027:MPZ721027 MZQ721027:MZV721027 NJM721027:NJR721027 NTI721027:NTN721027 ODE721027:ODJ721027 ONA721027:ONF721027 OWW721027:OXB721027 PGS721027:PGX721027 PQO721027:PQT721027 QAK721027:QAP721027 QKG721027:QKL721027 QUC721027:QUH721027 RDY721027:RED721027 RNU721027:RNZ721027 RXQ721027:RXV721027 SHM721027:SHR721027 SRI721027:SRN721027 TBE721027:TBJ721027 TLA721027:TLF721027 TUW721027:TVB721027 UES721027:UEX721027 UOO721027:UOT721027 UYK721027:UYP721027 VIG721027:VIL721027 VSC721027:VSH721027 WBY721027:WCD721027 WLU721027:WLZ721027 WVQ721027:WVV721027 I786563:N786563 JE786563:JJ786563 TA786563:TF786563 ACW786563:ADB786563 AMS786563:AMX786563 AWO786563:AWT786563 BGK786563:BGP786563 BQG786563:BQL786563 CAC786563:CAH786563 CJY786563:CKD786563 CTU786563:CTZ786563 DDQ786563:DDV786563 DNM786563:DNR786563 DXI786563:DXN786563 EHE786563:EHJ786563 ERA786563:ERF786563 FAW786563:FBB786563 FKS786563:FKX786563 FUO786563:FUT786563 GEK786563:GEP786563 GOG786563:GOL786563 GYC786563:GYH786563 HHY786563:HID786563 HRU786563:HRZ786563 IBQ786563:IBV786563 ILM786563:ILR786563 IVI786563:IVN786563 JFE786563:JFJ786563 JPA786563:JPF786563 JYW786563:JZB786563 KIS786563:KIX786563 KSO786563:KST786563 LCK786563:LCP786563 LMG786563:LML786563 LWC786563:LWH786563 MFY786563:MGD786563 MPU786563:MPZ786563 MZQ786563:MZV786563 NJM786563:NJR786563 NTI786563:NTN786563 ODE786563:ODJ786563 ONA786563:ONF786563 OWW786563:OXB786563 PGS786563:PGX786563 PQO786563:PQT786563 QAK786563:QAP786563 QKG786563:QKL786563 QUC786563:QUH786563 RDY786563:RED786563 RNU786563:RNZ786563 RXQ786563:RXV786563 SHM786563:SHR786563 SRI786563:SRN786563 TBE786563:TBJ786563 TLA786563:TLF786563 TUW786563:TVB786563 UES786563:UEX786563 UOO786563:UOT786563 UYK786563:UYP786563 VIG786563:VIL786563 VSC786563:VSH786563 WBY786563:WCD786563 WLU786563:WLZ786563 WVQ786563:WVV786563 I852099:N852099 JE852099:JJ852099 TA852099:TF852099 ACW852099:ADB852099 AMS852099:AMX852099 AWO852099:AWT852099 BGK852099:BGP852099 BQG852099:BQL852099 CAC852099:CAH852099 CJY852099:CKD852099 CTU852099:CTZ852099 DDQ852099:DDV852099 DNM852099:DNR852099 DXI852099:DXN852099 EHE852099:EHJ852099 ERA852099:ERF852099 FAW852099:FBB852099 FKS852099:FKX852099 FUO852099:FUT852099 GEK852099:GEP852099 GOG852099:GOL852099 GYC852099:GYH852099 HHY852099:HID852099 HRU852099:HRZ852099 IBQ852099:IBV852099 ILM852099:ILR852099 IVI852099:IVN852099 JFE852099:JFJ852099 JPA852099:JPF852099 JYW852099:JZB852099 KIS852099:KIX852099 KSO852099:KST852099 LCK852099:LCP852099 LMG852099:LML852099 LWC852099:LWH852099 MFY852099:MGD852099 MPU852099:MPZ852099 MZQ852099:MZV852099 NJM852099:NJR852099 NTI852099:NTN852099 ODE852099:ODJ852099 ONA852099:ONF852099 OWW852099:OXB852099 PGS852099:PGX852099 PQO852099:PQT852099 QAK852099:QAP852099 QKG852099:QKL852099 QUC852099:QUH852099 RDY852099:RED852099 RNU852099:RNZ852099 RXQ852099:RXV852099 SHM852099:SHR852099 SRI852099:SRN852099 TBE852099:TBJ852099 TLA852099:TLF852099 TUW852099:TVB852099 UES852099:UEX852099 UOO852099:UOT852099 UYK852099:UYP852099 VIG852099:VIL852099 VSC852099:VSH852099 WBY852099:WCD852099 WLU852099:WLZ852099 WVQ852099:WVV852099 I917635:N917635 JE917635:JJ917635 TA917635:TF917635 ACW917635:ADB917635 AMS917635:AMX917635 AWO917635:AWT917635 BGK917635:BGP917635 BQG917635:BQL917635 CAC917635:CAH917635 CJY917635:CKD917635 CTU917635:CTZ917635 DDQ917635:DDV917635 DNM917635:DNR917635 DXI917635:DXN917635 EHE917635:EHJ917635 ERA917635:ERF917635 FAW917635:FBB917635 FKS917635:FKX917635 FUO917635:FUT917635 GEK917635:GEP917635 GOG917635:GOL917635 GYC917635:GYH917635 HHY917635:HID917635 HRU917635:HRZ917635 IBQ917635:IBV917635 ILM917635:ILR917635 IVI917635:IVN917635 JFE917635:JFJ917635 JPA917635:JPF917635 JYW917635:JZB917635 KIS917635:KIX917635 KSO917635:KST917635 LCK917635:LCP917635 LMG917635:LML917635 LWC917635:LWH917635 MFY917635:MGD917635 MPU917635:MPZ917635 MZQ917635:MZV917635 NJM917635:NJR917635 NTI917635:NTN917635 ODE917635:ODJ917635 ONA917635:ONF917635 OWW917635:OXB917635 PGS917635:PGX917635 PQO917635:PQT917635 QAK917635:QAP917635 QKG917635:QKL917635 QUC917635:QUH917635 RDY917635:RED917635 RNU917635:RNZ917635 RXQ917635:RXV917635 SHM917635:SHR917635 SRI917635:SRN917635 TBE917635:TBJ917635 TLA917635:TLF917635 TUW917635:TVB917635 UES917635:UEX917635 UOO917635:UOT917635 UYK917635:UYP917635 VIG917635:VIL917635 VSC917635:VSH917635 WBY917635:WCD917635 WLU917635:WLZ917635 WVQ917635:WVV917635 I983171:N983171 JE983171:JJ983171 TA983171:TF983171 ACW983171:ADB983171 AMS983171:AMX983171 AWO983171:AWT983171 BGK983171:BGP983171 BQG983171:BQL983171 CAC983171:CAH983171 CJY983171:CKD983171 CTU983171:CTZ983171 DDQ983171:DDV983171 DNM983171:DNR983171 DXI983171:DXN983171 EHE983171:EHJ983171 ERA983171:ERF983171 FAW983171:FBB983171 FKS983171:FKX983171 FUO983171:FUT983171 GEK983171:GEP983171 GOG983171:GOL983171 GYC983171:GYH983171 HHY983171:HID983171 HRU983171:HRZ983171 IBQ983171:IBV983171 ILM983171:ILR983171 IVI983171:IVN983171 JFE983171:JFJ983171 JPA983171:JPF983171 JYW983171:JZB983171 KIS983171:KIX983171 KSO983171:KST983171 LCK983171:LCP983171 LMG983171:LML983171 LWC983171:LWH983171 MFY983171:MGD983171 MPU983171:MPZ983171 MZQ983171:MZV983171 NJM983171:NJR983171 NTI983171:NTN983171 ODE983171:ODJ983171 ONA983171:ONF983171 OWW983171:OXB983171 PGS983171:PGX983171 PQO983171:PQT983171 QAK983171:QAP983171 QKG983171:QKL983171 QUC983171:QUH983171 RDY983171:RED983171 RNU983171:RNZ983171 RXQ983171:RXV983171 SHM983171:SHR983171 SRI983171:SRN983171 TBE983171:TBJ983171 TLA983171:TLF983171 TUW983171:TVB983171 UES983171:UEX983171 UOO983171:UOT983171 UYK983171:UYP983171 VIG983171:VIL983171 VSC983171:VSH983171 WBY983171:WCD983171 WLU983171:WLZ983171 WVQ983171:WVV983171" xr:uid="{00000000-0002-0000-0100-000008000000}">
      <formula1>$BF$130:$BF$132</formula1>
    </dataValidation>
    <dataValidation type="list" allowBlank="1" showInputMessage="1" showErrorMessage="1" sqref="Y27:BD27 JU27:KZ27 TQ27:UV27 ADM27:AER27 ANI27:AON27 AXE27:AYJ27 BHA27:BIF27 BQW27:BSB27 CAS27:CBX27 CKO27:CLT27 CUK27:CVP27 DEG27:DFL27 DOC27:DPH27 DXY27:DZD27 EHU27:EIZ27 ERQ27:ESV27 FBM27:FCR27 FLI27:FMN27 FVE27:FWJ27 GFA27:GGF27 GOW27:GQB27 GYS27:GZX27 HIO27:HJT27 HSK27:HTP27 ICG27:IDL27 IMC27:INH27 IVY27:IXD27 JFU27:JGZ27 JPQ27:JQV27 JZM27:KAR27 KJI27:KKN27 KTE27:KUJ27 LDA27:LEF27 LMW27:LOB27 LWS27:LXX27 MGO27:MHT27 MQK27:MRP27 NAG27:NBL27 NKC27:NLH27 NTY27:NVD27 ODU27:OEZ27 ONQ27:OOV27 OXM27:OYR27 PHI27:PIN27 PRE27:PSJ27 QBA27:QCF27 QKW27:QMB27 QUS27:QVX27 REO27:RFT27 ROK27:RPP27 RYG27:RZL27 SIC27:SJH27 SRY27:STD27 TBU27:TCZ27 TLQ27:TMV27 TVM27:TWR27 UFI27:UGN27 UPE27:UQJ27 UZA27:VAF27 VIW27:VKB27 VSS27:VTX27 WCO27:WDT27 WMK27:WNP27 WWG27:WXL27 Y65563:BD65563 JU65563:KZ65563 TQ65563:UV65563 ADM65563:AER65563 ANI65563:AON65563 AXE65563:AYJ65563 BHA65563:BIF65563 BQW65563:BSB65563 CAS65563:CBX65563 CKO65563:CLT65563 CUK65563:CVP65563 DEG65563:DFL65563 DOC65563:DPH65563 DXY65563:DZD65563 EHU65563:EIZ65563 ERQ65563:ESV65563 FBM65563:FCR65563 FLI65563:FMN65563 FVE65563:FWJ65563 GFA65563:GGF65563 GOW65563:GQB65563 GYS65563:GZX65563 HIO65563:HJT65563 HSK65563:HTP65563 ICG65563:IDL65563 IMC65563:INH65563 IVY65563:IXD65563 JFU65563:JGZ65563 JPQ65563:JQV65563 JZM65563:KAR65563 KJI65563:KKN65563 KTE65563:KUJ65563 LDA65563:LEF65563 LMW65563:LOB65563 LWS65563:LXX65563 MGO65563:MHT65563 MQK65563:MRP65563 NAG65563:NBL65563 NKC65563:NLH65563 NTY65563:NVD65563 ODU65563:OEZ65563 ONQ65563:OOV65563 OXM65563:OYR65563 PHI65563:PIN65563 PRE65563:PSJ65563 QBA65563:QCF65563 QKW65563:QMB65563 QUS65563:QVX65563 REO65563:RFT65563 ROK65563:RPP65563 RYG65563:RZL65563 SIC65563:SJH65563 SRY65563:STD65563 TBU65563:TCZ65563 TLQ65563:TMV65563 TVM65563:TWR65563 UFI65563:UGN65563 UPE65563:UQJ65563 UZA65563:VAF65563 VIW65563:VKB65563 VSS65563:VTX65563 WCO65563:WDT65563 WMK65563:WNP65563 WWG65563:WXL65563 Y131099:BD131099 JU131099:KZ131099 TQ131099:UV131099 ADM131099:AER131099 ANI131099:AON131099 AXE131099:AYJ131099 BHA131099:BIF131099 BQW131099:BSB131099 CAS131099:CBX131099 CKO131099:CLT131099 CUK131099:CVP131099 DEG131099:DFL131099 DOC131099:DPH131099 DXY131099:DZD131099 EHU131099:EIZ131099 ERQ131099:ESV131099 FBM131099:FCR131099 FLI131099:FMN131099 FVE131099:FWJ131099 GFA131099:GGF131099 GOW131099:GQB131099 GYS131099:GZX131099 HIO131099:HJT131099 HSK131099:HTP131099 ICG131099:IDL131099 IMC131099:INH131099 IVY131099:IXD131099 JFU131099:JGZ131099 JPQ131099:JQV131099 JZM131099:KAR131099 KJI131099:KKN131099 KTE131099:KUJ131099 LDA131099:LEF131099 LMW131099:LOB131099 LWS131099:LXX131099 MGO131099:MHT131099 MQK131099:MRP131099 NAG131099:NBL131099 NKC131099:NLH131099 NTY131099:NVD131099 ODU131099:OEZ131099 ONQ131099:OOV131099 OXM131099:OYR131099 PHI131099:PIN131099 PRE131099:PSJ131099 QBA131099:QCF131099 QKW131099:QMB131099 QUS131099:QVX131099 REO131099:RFT131099 ROK131099:RPP131099 RYG131099:RZL131099 SIC131099:SJH131099 SRY131099:STD131099 TBU131099:TCZ131099 TLQ131099:TMV131099 TVM131099:TWR131099 UFI131099:UGN131099 UPE131099:UQJ131099 UZA131099:VAF131099 VIW131099:VKB131099 VSS131099:VTX131099 WCO131099:WDT131099 WMK131099:WNP131099 WWG131099:WXL131099 Y196635:BD196635 JU196635:KZ196635 TQ196635:UV196635 ADM196635:AER196635 ANI196635:AON196635 AXE196635:AYJ196635 BHA196635:BIF196635 BQW196635:BSB196635 CAS196635:CBX196635 CKO196635:CLT196635 CUK196635:CVP196635 DEG196635:DFL196635 DOC196635:DPH196635 DXY196635:DZD196635 EHU196635:EIZ196635 ERQ196635:ESV196635 FBM196635:FCR196635 FLI196635:FMN196635 FVE196635:FWJ196635 GFA196635:GGF196635 GOW196635:GQB196635 GYS196635:GZX196635 HIO196635:HJT196635 HSK196635:HTP196635 ICG196635:IDL196635 IMC196635:INH196635 IVY196635:IXD196635 JFU196635:JGZ196635 JPQ196635:JQV196635 JZM196635:KAR196635 KJI196635:KKN196635 KTE196635:KUJ196635 LDA196635:LEF196635 LMW196635:LOB196635 LWS196635:LXX196635 MGO196635:MHT196635 MQK196635:MRP196635 NAG196635:NBL196635 NKC196635:NLH196635 NTY196635:NVD196635 ODU196635:OEZ196635 ONQ196635:OOV196635 OXM196635:OYR196635 PHI196635:PIN196635 PRE196635:PSJ196635 QBA196635:QCF196635 QKW196635:QMB196635 QUS196635:QVX196635 REO196635:RFT196635 ROK196635:RPP196635 RYG196635:RZL196635 SIC196635:SJH196635 SRY196635:STD196635 TBU196635:TCZ196635 TLQ196635:TMV196635 TVM196635:TWR196635 UFI196635:UGN196635 UPE196635:UQJ196635 UZA196635:VAF196635 VIW196635:VKB196635 VSS196635:VTX196635 WCO196635:WDT196635 WMK196635:WNP196635 WWG196635:WXL196635 Y262171:BD262171 JU262171:KZ262171 TQ262171:UV262171 ADM262171:AER262171 ANI262171:AON262171 AXE262171:AYJ262171 BHA262171:BIF262171 BQW262171:BSB262171 CAS262171:CBX262171 CKO262171:CLT262171 CUK262171:CVP262171 DEG262171:DFL262171 DOC262171:DPH262171 DXY262171:DZD262171 EHU262171:EIZ262171 ERQ262171:ESV262171 FBM262171:FCR262171 FLI262171:FMN262171 FVE262171:FWJ262171 GFA262171:GGF262171 GOW262171:GQB262171 GYS262171:GZX262171 HIO262171:HJT262171 HSK262171:HTP262171 ICG262171:IDL262171 IMC262171:INH262171 IVY262171:IXD262171 JFU262171:JGZ262171 JPQ262171:JQV262171 JZM262171:KAR262171 KJI262171:KKN262171 KTE262171:KUJ262171 LDA262171:LEF262171 LMW262171:LOB262171 LWS262171:LXX262171 MGO262171:MHT262171 MQK262171:MRP262171 NAG262171:NBL262171 NKC262171:NLH262171 NTY262171:NVD262171 ODU262171:OEZ262171 ONQ262171:OOV262171 OXM262171:OYR262171 PHI262171:PIN262171 PRE262171:PSJ262171 QBA262171:QCF262171 QKW262171:QMB262171 QUS262171:QVX262171 REO262171:RFT262171 ROK262171:RPP262171 RYG262171:RZL262171 SIC262171:SJH262171 SRY262171:STD262171 TBU262171:TCZ262171 TLQ262171:TMV262171 TVM262171:TWR262171 UFI262171:UGN262171 UPE262171:UQJ262171 UZA262171:VAF262171 VIW262171:VKB262171 VSS262171:VTX262171 WCO262171:WDT262171 WMK262171:WNP262171 WWG262171:WXL262171 Y327707:BD327707 JU327707:KZ327707 TQ327707:UV327707 ADM327707:AER327707 ANI327707:AON327707 AXE327707:AYJ327707 BHA327707:BIF327707 BQW327707:BSB327707 CAS327707:CBX327707 CKO327707:CLT327707 CUK327707:CVP327707 DEG327707:DFL327707 DOC327707:DPH327707 DXY327707:DZD327707 EHU327707:EIZ327707 ERQ327707:ESV327707 FBM327707:FCR327707 FLI327707:FMN327707 FVE327707:FWJ327707 GFA327707:GGF327707 GOW327707:GQB327707 GYS327707:GZX327707 HIO327707:HJT327707 HSK327707:HTP327707 ICG327707:IDL327707 IMC327707:INH327707 IVY327707:IXD327707 JFU327707:JGZ327707 JPQ327707:JQV327707 JZM327707:KAR327707 KJI327707:KKN327707 KTE327707:KUJ327707 LDA327707:LEF327707 LMW327707:LOB327707 LWS327707:LXX327707 MGO327707:MHT327707 MQK327707:MRP327707 NAG327707:NBL327707 NKC327707:NLH327707 NTY327707:NVD327707 ODU327707:OEZ327707 ONQ327707:OOV327707 OXM327707:OYR327707 PHI327707:PIN327707 PRE327707:PSJ327707 QBA327707:QCF327707 QKW327707:QMB327707 QUS327707:QVX327707 REO327707:RFT327707 ROK327707:RPP327707 RYG327707:RZL327707 SIC327707:SJH327707 SRY327707:STD327707 TBU327707:TCZ327707 TLQ327707:TMV327707 TVM327707:TWR327707 UFI327707:UGN327707 UPE327707:UQJ327707 UZA327707:VAF327707 VIW327707:VKB327707 VSS327707:VTX327707 WCO327707:WDT327707 WMK327707:WNP327707 WWG327707:WXL327707 Y393243:BD393243 JU393243:KZ393243 TQ393243:UV393243 ADM393243:AER393243 ANI393243:AON393243 AXE393243:AYJ393243 BHA393243:BIF393243 BQW393243:BSB393243 CAS393243:CBX393243 CKO393243:CLT393243 CUK393243:CVP393243 DEG393243:DFL393243 DOC393243:DPH393243 DXY393243:DZD393243 EHU393243:EIZ393243 ERQ393243:ESV393243 FBM393243:FCR393243 FLI393243:FMN393243 FVE393243:FWJ393243 GFA393243:GGF393243 GOW393243:GQB393243 GYS393243:GZX393243 HIO393243:HJT393243 HSK393243:HTP393243 ICG393243:IDL393243 IMC393243:INH393243 IVY393243:IXD393243 JFU393243:JGZ393243 JPQ393243:JQV393243 JZM393243:KAR393243 KJI393243:KKN393243 KTE393243:KUJ393243 LDA393243:LEF393243 LMW393243:LOB393243 LWS393243:LXX393243 MGO393243:MHT393243 MQK393243:MRP393243 NAG393243:NBL393243 NKC393243:NLH393243 NTY393243:NVD393243 ODU393243:OEZ393243 ONQ393243:OOV393243 OXM393243:OYR393243 PHI393243:PIN393243 PRE393243:PSJ393243 QBA393243:QCF393243 QKW393243:QMB393243 QUS393243:QVX393243 REO393243:RFT393243 ROK393243:RPP393243 RYG393243:RZL393243 SIC393243:SJH393243 SRY393243:STD393243 TBU393243:TCZ393243 TLQ393243:TMV393243 TVM393243:TWR393243 UFI393243:UGN393243 UPE393243:UQJ393243 UZA393243:VAF393243 VIW393243:VKB393243 VSS393243:VTX393243 WCO393243:WDT393243 WMK393243:WNP393243 WWG393243:WXL393243 Y458779:BD458779 JU458779:KZ458779 TQ458779:UV458779 ADM458779:AER458779 ANI458779:AON458779 AXE458779:AYJ458779 BHA458779:BIF458779 BQW458779:BSB458779 CAS458779:CBX458779 CKO458779:CLT458779 CUK458779:CVP458779 DEG458779:DFL458779 DOC458779:DPH458779 DXY458779:DZD458779 EHU458779:EIZ458779 ERQ458779:ESV458779 FBM458779:FCR458779 FLI458779:FMN458779 FVE458779:FWJ458779 GFA458779:GGF458779 GOW458779:GQB458779 GYS458779:GZX458779 HIO458779:HJT458779 HSK458779:HTP458779 ICG458779:IDL458779 IMC458779:INH458779 IVY458779:IXD458779 JFU458779:JGZ458779 JPQ458779:JQV458779 JZM458779:KAR458779 KJI458779:KKN458779 KTE458779:KUJ458779 LDA458779:LEF458779 LMW458779:LOB458779 LWS458779:LXX458779 MGO458779:MHT458779 MQK458779:MRP458779 NAG458779:NBL458779 NKC458779:NLH458779 NTY458779:NVD458779 ODU458779:OEZ458779 ONQ458779:OOV458779 OXM458779:OYR458779 PHI458779:PIN458779 PRE458779:PSJ458779 QBA458779:QCF458779 QKW458779:QMB458779 QUS458779:QVX458779 REO458779:RFT458779 ROK458779:RPP458779 RYG458779:RZL458779 SIC458779:SJH458779 SRY458779:STD458779 TBU458779:TCZ458779 TLQ458779:TMV458779 TVM458779:TWR458779 UFI458779:UGN458779 UPE458779:UQJ458779 UZA458779:VAF458779 VIW458779:VKB458779 VSS458779:VTX458779 WCO458779:WDT458779 WMK458779:WNP458779 WWG458779:WXL458779 Y524315:BD524315 JU524315:KZ524315 TQ524315:UV524315 ADM524315:AER524315 ANI524315:AON524315 AXE524315:AYJ524315 BHA524315:BIF524315 BQW524315:BSB524315 CAS524315:CBX524315 CKO524315:CLT524315 CUK524315:CVP524315 DEG524315:DFL524315 DOC524315:DPH524315 DXY524315:DZD524315 EHU524315:EIZ524315 ERQ524315:ESV524315 FBM524315:FCR524315 FLI524315:FMN524315 FVE524315:FWJ524315 GFA524315:GGF524315 GOW524315:GQB524315 GYS524315:GZX524315 HIO524315:HJT524315 HSK524315:HTP524315 ICG524315:IDL524315 IMC524315:INH524315 IVY524315:IXD524315 JFU524315:JGZ524315 JPQ524315:JQV524315 JZM524315:KAR524315 KJI524315:KKN524315 KTE524315:KUJ524315 LDA524315:LEF524315 LMW524315:LOB524315 LWS524315:LXX524315 MGO524315:MHT524315 MQK524315:MRP524315 NAG524315:NBL524315 NKC524315:NLH524315 NTY524315:NVD524315 ODU524315:OEZ524315 ONQ524315:OOV524315 OXM524315:OYR524315 PHI524315:PIN524315 PRE524315:PSJ524315 QBA524315:QCF524315 QKW524315:QMB524315 QUS524315:QVX524315 REO524315:RFT524315 ROK524315:RPP524315 RYG524315:RZL524315 SIC524315:SJH524315 SRY524315:STD524315 TBU524315:TCZ524315 TLQ524315:TMV524315 TVM524315:TWR524315 UFI524315:UGN524315 UPE524315:UQJ524315 UZA524315:VAF524315 VIW524315:VKB524315 VSS524315:VTX524315 WCO524315:WDT524315 WMK524315:WNP524315 WWG524315:WXL524315 Y589851:BD589851 JU589851:KZ589851 TQ589851:UV589851 ADM589851:AER589851 ANI589851:AON589851 AXE589851:AYJ589851 BHA589851:BIF589851 BQW589851:BSB589851 CAS589851:CBX589851 CKO589851:CLT589851 CUK589851:CVP589851 DEG589851:DFL589851 DOC589851:DPH589851 DXY589851:DZD589851 EHU589851:EIZ589851 ERQ589851:ESV589851 FBM589851:FCR589851 FLI589851:FMN589851 FVE589851:FWJ589851 GFA589851:GGF589851 GOW589851:GQB589851 GYS589851:GZX589851 HIO589851:HJT589851 HSK589851:HTP589851 ICG589851:IDL589851 IMC589851:INH589851 IVY589851:IXD589851 JFU589851:JGZ589851 JPQ589851:JQV589851 JZM589851:KAR589851 KJI589851:KKN589851 KTE589851:KUJ589851 LDA589851:LEF589851 LMW589851:LOB589851 LWS589851:LXX589851 MGO589851:MHT589851 MQK589851:MRP589851 NAG589851:NBL589851 NKC589851:NLH589851 NTY589851:NVD589851 ODU589851:OEZ589851 ONQ589851:OOV589851 OXM589851:OYR589851 PHI589851:PIN589851 PRE589851:PSJ589851 QBA589851:QCF589851 QKW589851:QMB589851 QUS589851:QVX589851 REO589851:RFT589851 ROK589851:RPP589851 RYG589851:RZL589851 SIC589851:SJH589851 SRY589851:STD589851 TBU589851:TCZ589851 TLQ589851:TMV589851 TVM589851:TWR589851 UFI589851:UGN589851 UPE589851:UQJ589851 UZA589851:VAF589851 VIW589851:VKB589851 VSS589851:VTX589851 WCO589851:WDT589851 WMK589851:WNP589851 WWG589851:WXL589851 Y655387:BD655387 JU655387:KZ655387 TQ655387:UV655387 ADM655387:AER655387 ANI655387:AON655387 AXE655387:AYJ655387 BHA655387:BIF655387 BQW655387:BSB655387 CAS655387:CBX655387 CKO655387:CLT655387 CUK655387:CVP655387 DEG655387:DFL655387 DOC655387:DPH655387 DXY655387:DZD655387 EHU655387:EIZ655387 ERQ655387:ESV655387 FBM655387:FCR655387 FLI655387:FMN655387 FVE655387:FWJ655387 GFA655387:GGF655387 GOW655387:GQB655387 GYS655387:GZX655387 HIO655387:HJT655387 HSK655387:HTP655387 ICG655387:IDL655387 IMC655387:INH655387 IVY655387:IXD655387 JFU655387:JGZ655387 JPQ655387:JQV655387 JZM655387:KAR655387 KJI655387:KKN655387 KTE655387:KUJ655387 LDA655387:LEF655387 LMW655387:LOB655387 LWS655387:LXX655387 MGO655387:MHT655387 MQK655387:MRP655387 NAG655387:NBL655387 NKC655387:NLH655387 NTY655387:NVD655387 ODU655387:OEZ655387 ONQ655387:OOV655387 OXM655387:OYR655387 PHI655387:PIN655387 PRE655387:PSJ655387 QBA655387:QCF655387 QKW655387:QMB655387 QUS655387:QVX655387 REO655387:RFT655387 ROK655387:RPP655387 RYG655387:RZL655387 SIC655387:SJH655387 SRY655387:STD655387 TBU655387:TCZ655387 TLQ655387:TMV655387 TVM655387:TWR655387 UFI655387:UGN655387 UPE655387:UQJ655387 UZA655387:VAF655387 VIW655387:VKB655387 VSS655387:VTX655387 WCO655387:WDT655387 WMK655387:WNP655387 WWG655387:WXL655387 Y720923:BD720923 JU720923:KZ720923 TQ720923:UV720923 ADM720923:AER720923 ANI720923:AON720923 AXE720923:AYJ720923 BHA720923:BIF720923 BQW720923:BSB720923 CAS720923:CBX720923 CKO720923:CLT720923 CUK720923:CVP720923 DEG720923:DFL720923 DOC720923:DPH720923 DXY720923:DZD720923 EHU720923:EIZ720923 ERQ720923:ESV720923 FBM720923:FCR720923 FLI720923:FMN720923 FVE720923:FWJ720923 GFA720923:GGF720923 GOW720923:GQB720923 GYS720923:GZX720923 HIO720923:HJT720923 HSK720923:HTP720923 ICG720923:IDL720923 IMC720923:INH720923 IVY720923:IXD720923 JFU720923:JGZ720923 JPQ720923:JQV720923 JZM720923:KAR720923 KJI720923:KKN720923 KTE720923:KUJ720923 LDA720923:LEF720923 LMW720923:LOB720923 LWS720923:LXX720923 MGO720923:MHT720923 MQK720923:MRP720923 NAG720923:NBL720923 NKC720923:NLH720923 NTY720923:NVD720923 ODU720923:OEZ720923 ONQ720923:OOV720923 OXM720923:OYR720923 PHI720923:PIN720923 PRE720923:PSJ720923 QBA720923:QCF720923 QKW720923:QMB720923 QUS720923:QVX720923 REO720923:RFT720923 ROK720923:RPP720923 RYG720923:RZL720923 SIC720923:SJH720923 SRY720923:STD720923 TBU720923:TCZ720923 TLQ720923:TMV720923 TVM720923:TWR720923 UFI720923:UGN720923 UPE720923:UQJ720923 UZA720923:VAF720923 VIW720923:VKB720923 VSS720923:VTX720923 WCO720923:WDT720923 WMK720923:WNP720923 WWG720923:WXL720923 Y786459:BD786459 JU786459:KZ786459 TQ786459:UV786459 ADM786459:AER786459 ANI786459:AON786459 AXE786459:AYJ786459 BHA786459:BIF786459 BQW786459:BSB786459 CAS786459:CBX786459 CKO786459:CLT786459 CUK786459:CVP786459 DEG786459:DFL786459 DOC786459:DPH786459 DXY786459:DZD786459 EHU786459:EIZ786459 ERQ786459:ESV786459 FBM786459:FCR786459 FLI786459:FMN786459 FVE786459:FWJ786459 GFA786459:GGF786459 GOW786459:GQB786459 GYS786459:GZX786459 HIO786459:HJT786459 HSK786459:HTP786459 ICG786459:IDL786459 IMC786459:INH786459 IVY786459:IXD786459 JFU786459:JGZ786459 JPQ786459:JQV786459 JZM786459:KAR786459 KJI786459:KKN786459 KTE786459:KUJ786459 LDA786459:LEF786459 LMW786459:LOB786459 LWS786459:LXX786459 MGO786459:MHT786459 MQK786459:MRP786459 NAG786459:NBL786459 NKC786459:NLH786459 NTY786459:NVD786459 ODU786459:OEZ786459 ONQ786459:OOV786459 OXM786459:OYR786459 PHI786459:PIN786459 PRE786459:PSJ786459 QBA786459:QCF786459 QKW786459:QMB786459 QUS786459:QVX786459 REO786459:RFT786459 ROK786459:RPP786459 RYG786459:RZL786459 SIC786459:SJH786459 SRY786459:STD786459 TBU786459:TCZ786459 TLQ786459:TMV786459 TVM786459:TWR786459 UFI786459:UGN786459 UPE786459:UQJ786459 UZA786459:VAF786459 VIW786459:VKB786459 VSS786459:VTX786459 WCO786459:WDT786459 WMK786459:WNP786459 WWG786459:WXL786459 Y851995:BD851995 JU851995:KZ851995 TQ851995:UV851995 ADM851995:AER851995 ANI851995:AON851995 AXE851995:AYJ851995 BHA851995:BIF851995 BQW851995:BSB851995 CAS851995:CBX851995 CKO851995:CLT851995 CUK851995:CVP851995 DEG851995:DFL851995 DOC851995:DPH851995 DXY851995:DZD851995 EHU851995:EIZ851995 ERQ851995:ESV851995 FBM851995:FCR851995 FLI851995:FMN851995 FVE851995:FWJ851995 GFA851995:GGF851995 GOW851995:GQB851995 GYS851995:GZX851995 HIO851995:HJT851995 HSK851995:HTP851995 ICG851995:IDL851995 IMC851995:INH851995 IVY851995:IXD851995 JFU851995:JGZ851995 JPQ851995:JQV851995 JZM851995:KAR851995 KJI851995:KKN851995 KTE851995:KUJ851995 LDA851995:LEF851995 LMW851995:LOB851995 LWS851995:LXX851995 MGO851995:MHT851995 MQK851995:MRP851995 NAG851995:NBL851995 NKC851995:NLH851995 NTY851995:NVD851995 ODU851995:OEZ851995 ONQ851995:OOV851995 OXM851995:OYR851995 PHI851995:PIN851995 PRE851995:PSJ851995 QBA851995:QCF851995 QKW851995:QMB851995 QUS851995:QVX851995 REO851995:RFT851995 ROK851995:RPP851995 RYG851995:RZL851995 SIC851995:SJH851995 SRY851995:STD851995 TBU851995:TCZ851995 TLQ851995:TMV851995 TVM851995:TWR851995 UFI851995:UGN851995 UPE851995:UQJ851995 UZA851995:VAF851995 VIW851995:VKB851995 VSS851995:VTX851995 WCO851995:WDT851995 WMK851995:WNP851995 WWG851995:WXL851995 Y917531:BD917531 JU917531:KZ917531 TQ917531:UV917531 ADM917531:AER917531 ANI917531:AON917531 AXE917531:AYJ917531 BHA917531:BIF917531 BQW917531:BSB917531 CAS917531:CBX917531 CKO917531:CLT917531 CUK917531:CVP917531 DEG917531:DFL917531 DOC917531:DPH917531 DXY917531:DZD917531 EHU917531:EIZ917531 ERQ917531:ESV917531 FBM917531:FCR917531 FLI917531:FMN917531 FVE917531:FWJ917531 GFA917531:GGF917531 GOW917531:GQB917531 GYS917531:GZX917531 HIO917531:HJT917531 HSK917531:HTP917531 ICG917531:IDL917531 IMC917531:INH917531 IVY917531:IXD917531 JFU917531:JGZ917531 JPQ917531:JQV917531 JZM917531:KAR917531 KJI917531:KKN917531 KTE917531:KUJ917531 LDA917531:LEF917531 LMW917531:LOB917531 LWS917531:LXX917531 MGO917531:MHT917531 MQK917531:MRP917531 NAG917531:NBL917531 NKC917531:NLH917531 NTY917531:NVD917531 ODU917531:OEZ917531 ONQ917531:OOV917531 OXM917531:OYR917531 PHI917531:PIN917531 PRE917531:PSJ917531 QBA917531:QCF917531 QKW917531:QMB917531 QUS917531:QVX917531 REO917531:RFT917531 ROK917531:RPP917531 RYG917531:RZL917531 SIC917531:SJH917531 SRY917531:STD917531 TBU917531:TCZ917531 TLQ917531:TMV917531 TVM917531:TWR917531 UFI917531:UGN917531 UPE917531:UQJ917531 UZA917531:VAF917531 VIW917531:VKB917531 VSS917531:VTX917531 WCO917531:WDT917531 WMK917531:WNP917531 WWG917531:WXL917531 Y983067:BD983067 JU983067:KZ983067 TQ983067:UV983067 ADM983067:AER983067 ANI983067:AON983067 AXE983067:AYJ983067 BHA983067:BIF983067 BQW983067:BSB983067 CAS983067:CBX983067 CKO983067:CLT983067 CUK983067:CVP983067 DEG983067:DFL983067 DOC983067:DPH983067 DXY983067:DZD983067 EHU983067:EIZ983067 ERQ983067:ESV983067 FBM983067:FCR983067 FLI983067:FMN983067 FVE983067:FWJ983067 GFA983067:GGF983067 GOW983067:GQB983067 GYS983067:GZX983067 HIO983067:HJT983067 HSK983067:HTP983067 ICG983067:IDL983067 IMC983067:INH983067 IVY983067:IXD983067 JFU983067:JGZ983067 JPQ983067:JQV983067 JZM983067:KAR983067 KJI983067:KKN983067 KTE983067:KUJ983067 LDA983067:LEF983067 LMW983067:LOB983067 LWS983067:LXX983067 MGO983067:MHT983067 MQK983067:MRP983067 NAG983067:NBL983067 NKC983067:NLH983067 NTY983067:NVD983067 ODU983067:OEZ983067 ONQ983067:OOV983067 OXM983067:OYR983067 PHI983067:PIN983067 PRE983067:PSJ983067 QBA983067:QCF983067 QKW983067:QMB983067 QUS983067:QVX983067 REO983067:RFT983067 ROK983067:RPP983067 RYG983067:RZL983067 SIC983067:SJH983067 SRY983067:STD983067 TBU983067:TCZ983067 TLQ983067:TMV983067 TVM983067:TWR983067 UFI983067:UGN983067 UPE983067:UQJ983067 UZA983067:VAF983067 VIW983067:VKB983067 VSS983067:VTX983067 WCO983067:WDT983067 WMK983067:WNP983067 WWG983067:WXL983067" xr:uid="{00000000-0002-0000-0100-000009000000}">
      <formula1>$BF$23:$BF$27</formula1>
    </dataValidation>
    <dataValidation type="list" allowBlank="1" showInputMessage="1" showErrorMessage="1" sqref="O11:BD11 JK11:KZ11 TG11:UV11 ADC11:AER11 AMY11:AON11 AWU11:AYJ11 BGQ11:BIF11 BQM11:BSB11 CAI11:CBX11 CKE11:CLT11 CUA11:CVP11 DDW11:DFL11 DNS11:DPH11 DXO11:DZD11 EHK11:EIZ11 ERG11:ESV11 FBC11:FCR11 FKY11:FMN11 FUU11:FWJ11 GEQ11:GGF11 GOM11:GQB11 GYI11:GZX11 HIE11:HJT11 HSA11:HTP11 IBW11:IDL11 ILS11:INH11 IVO11:IXD11 JFK11:JGZ11 JPG11:JQV11 JZC11:KAR11 KIY11:KKN11 KSU11:KUJ11 LCQ11:LEF11 LMM11:LOB11 LWI11:LXX11 MGE11:MHT11 MQA11:MRP11 MZW11:NBL11 NJS11:NLH11 NTO11:NVD11 ODK11:OEZ11 ONG11:OOV11 OXC11:OYR11 PGY11:PIN11 PQU11:PSJ11 QAQ11:QCF11 QKM11:QMB11 QUI11:QVX11 REE11:RFT11 ROA11:RPP11 RXW11:RZL11 SHS11:SJH11 SRO11:STD11 TBK11:TCZ11 TLG11:TMV11 TVC11:TWR11 UEY11:UGN11 UOU11:UQJ11 UYQ11:VAF11 VIM11:VKB11 VSI11:VTX11 WCE11:WDT11 WMA11:WNP11 WVW11:WXL11 O65547:BD65547 JK65547:KZ65547 TG65547:UV65547 ADC65547:AER65547 AMY65547:AON65547 AWU65547:AYJ65547 BGQ65547:BIF65547 BQM65547:BSB65547 CAI65547:CBX65547 CKE65547:CLT65547 CUA65547:CVP65547 DDW65547:DFL65547 DNS65547:DPH65547 DXO65547:DZD65547 EHK65547:EIZ65547 ERG65547:ESV65547 FBC65547:FCR65547 FKY65547:FMN65547 FUU65547:FWJ65547 GEQ65547:GGF65547 GOM65547:GQB65547 GYI65547:GZX65547 HIE65547:HJT65547 HSA65547:HTP65547 IBW65547:IDL65547 ILS65547:INH65547 IVO65547:IXD65547 JFK65547:JGZ65547 JPG65547:JQV65547 JZC65547:KAR65547 KIY65547:KKN65547 KSU65547:KUJ65547 LCQ65547:LEF65547 LMM65547:LOB65547 LWI65547:LXX65547 MGE65547:MHT65547 MQA65547:MRP65547 MZW65547:NBL65547 NJS65547:NLH65547 NTO65547:NVD65547 ODK65547:OEZ65547 ONG65547:OOV65547 OXC65547:OYR65547 PGY65547:PIN65547 PQU65547:PSJ65547 QAQ65547:QCF65547 QKM65547:QMB65547 QUI65547:QVX65547 REE65547:RFT65547 ROA65547:RPP65547 RXW65547:RZL65547 SHS65547:SJH65547 SRO65547:STD65547 TBK65547:TCZ65547 TLG65547:TMV65547 TVC65547:TWR65547 UEY65547:UGN65547 UOU65547:UQJ65547 UYQ65547:VAF65547 VIM65547:VKB65547 VSI65547:VTX65547 WCE65547:WDT65547 WMA65547:WNP65547 WVW65547:WXL65547 O131083:BD131083 JK131083:KZ131083 TG131083:UV131083 ADC131083:AER131083 AMY131083:AON131083 AWU131083:AYJ131083 BGQ131083:BIF131083 BQM131083:BSB131083 CAI131083:CBX131083 CKE131083:CLT131083 CUA131083:CVP131083 DDW131083:DFL131083 DNS131083:DPH131083 DXO131083:DZD131083 EHK131083:EIZ131083 ERG131083:ESV131083 FBC131083:FCR131083 FKY131083:FMN131083 FUU131083:FWJ131083 GEQ131083:GGF131083 GOM131083:GQB131083 GYI131083:GZX131083 HIE131083:HJT131083 HSA131083:HTP131083 IBW131083:IDL131083 ILS131083:INH131083 IVO131083:IXD131083 JFK131083:JGZ131083 JPG131083:JQV131083 JZC131083:KAR131083 KIY131083:KKN131083 KSU131083:KUJ131083 LCQ131083:LEF131083 LMM131083:LOB131083 LWI131083:LXX131083 MGE131083:MHT131083 MQA131083:MRP131083 MZW131083:NBL131083 NJS131083:NLH131083 NTO131083:NVD131083 ODK131083:OEZ131083 ONG131083:OOV131083 OXC131083:OYR131083 PGY131083:PIN131083 PQU131083:PSJ131083 QAQ131083:QCF131083 QKM131083:QMB131083 QUI131083:QVX131083 REE131083:RFT131083 ROA131083:RPP131083 RXW131083:RZL131083 SHS131083:SJH131083 SRO131083:STD131083 TBK131083:TCZ131083 TLG131083:TMV131083 TVC131083:TWR131083 UEY131083:UGN131083 UOU131083:UQJ131083 UYQ131083:VAF131083 VIM131083:VKB131083 VSI131083:VTX131083 WCE131083:WDT131083 WMA131083:WNP131083 WVW131083:WXL131083 O196619:BD196619 JK196619:KZ196619 TG196619:UV196619 ADC196619:AER196619 AMY196619:AON196619 AWU196619:AYJ196619 BGQ196619:BIF196619 BQM196619:BSB196619 CAI196619:CBX196619 CKE196619:CLT196619 CUA196619:CVP196619 DDW196619:DFL196619 DNS196619:DPH196619 DXO196619:DZD196619 EHK196619:EIZ196619 ERG196619:ESV196619 FBC196619:FCR196619 FKY196619:FMN196619 FUU196619:FWJ196619 GEQ196619:GGF196619 GOM196619:GQB196619 GYI196619:GZX196619 HIE196619:HJT196619 HSA196619:HTP196619 IBW196619:IDL196619 ILS196619:INH196619 IVO196619:IXD196619 JFK196619:JGZ196619 JPG196619:JQV196619 JZC196619:KAR196619 KIY196619:KKN196619 KSU196619:KUJ196619 LCQ196619:LEF196619 LMM196619:LOB196619 LWI196619:LXX196619 MGE196619:MHT196619 MQA196619:MRP196619 MZW196619:NBL196619 NJS196619:NLH196619 NTO196619:NVD196619 ODK196619:OEZ196619 ONG196619:OOV196619 OXC196619:OYR196619 PGY196619:PIN196619 PQU196619:PSJ196619 QAQ196619:QCF196619 QKM196619:QMB196619 QUI196619:QVX196619 REE196619:RFT196619 ROA196619:RPP196619 RXW196619:RZL196619 SHS196619:SJH196619 SRO196619:STD196619 TBK196619:TCZ196619 TLG196619:TMV196619 TVC196619:TWR196619 UEY196619:UGN196619 UOU196619:UQJ196619 UYQ196619:VAF196619 VIM196619:VKB196619 VSI196619:VTX196619 WCE196619:WDT196619 WMA196619:WNP196619 WVW196619:WXL196619 O262155:BD262155 JK262155:KZ262155 TG262155:UV262155 ADC262155:AER262155 AMY262155:AON262155 AWU262155:AYJ262155 BGQ262155:BIF262155 BQM262155:BSB262155 CAI262155:CBX262155 CKE262155:CLT262155 CUA262155:CVP262155 DDW262155:DFL262155 DNS262155:DPH262155 DXO262155:DZD262155 EHK262155:EIZ262155 ERG262155:ESV262155 FBC262155:FCR262155 FKY262155:FMN262155 FUU262155:FWJ262155 GEQ262155:GGF262155 GOM262155:GQB262155 GYI262155:GZX262155 HIE262155:HJT262155 HSA262155:HTP262155 IBW262155:IDL262155 ILS262155:INH262155 IVO262155:IXD262155 JFK262155:JGZ262155 JPG262155:JQV262155 JZC262155:KAR262155 KIY262155:KKN262155 KSU262155:KUJ262155 LCQ262155:LEF262155 LMM262155:LOB262155 LWI262155:LXX262155 MGE262155:MHT262155 MQA262155:MRP262155 MZW262155:NBL262155 NJS262155:NLH262155 NTO262155:NVD262155 ODK262155:OEZ262155 ONG262155:OOV262155 OXC262155:OYR262155 PGY262155:PIN262155 PQU262155:PSJ262155 QAQ262155:QCF262155 QKM262155:QMB262155 QUI262155:QVX262155 REE262155:RFT262155 ROA262155:RPP262155 RXW262155:RZL262155 SHS262155:SJH262155 SRO262155:STD262155 TBK262155:TCZ262155 TLG262155:TMV262155 TVC262155:TWR262155 UEY262155:UGN262155 UOU262155:UQJ262155 UYQ262155:VAF262155 VIM262155:VKB262155 VSI262155:VTX262155 WCE262155:WDT262155 WMA262155:WNP262155 WVW262155:WXL262155 O327691:BD327691 JK327691:KZ327691 TG327691:UV327691 ADC327691:AER327691 AMY327691:AON327691 AWU327691:AYJ327691 BGQ327691:BIF327691 BQM327691:BSB327691 CAI327691:CBX327691 CKE327691:CLT327691 CUA327691:CVP327691 DDW327691:DFL327691 DNS327691:DPH327691 DXO327691:DZD327691 EHK327691:EIZ327691 ERG327691:ESV327691 FBC327691:FCR327691 FKY327691:FMN327691 FUU327691:FWJ327691 GEQ327691:GGF327691 GOM327691:GQB327691 GYI327691:GZX327691 HIE327691:HJT327691 HSA327691:HTP327691 IBW327691:IDL327691 ILS327691:INH327691 IVO327691:IXD327691 JFK327691:JGZ327691 JPG327691:JQV327691 JZC327691:KAR327691 KIY327691:KKN327691 KSU327691:KUJ327691 LCQ327691:LEF327691 LMM327691:LOB327691 LWI327691:LXX327691 MGE327691:MHT327691 MQA327691:MRP327691 MZW327691:NBL327691 NJS327691:NLH327691 NTO327691:NVD327691 ODK327691:OEZ327691 ONG327691:OOV327691 OXC327691:OYR327691 PGY327691:PIN327691 PQU327691:PSJ327691 QAQ327691:QCF327691 QKM327691:QMB327691 QUI327691:QVX327691 REE327691:RFT327691 ROA327691:RPP327691 RXW327691:RZL327691 SHS327691:SJH327691 SRO327691:STD327691 TBK327691:TCZ327691 TLG327691:TMV327691 TVC327691:TWR327691 UEY327691:UGN327691 UOU327691:UQJ327691 UYQ327691:VAF327691 VIM327691:VKB327691 VSI327691:VTX327691 WCE327691:WDT327691 WMA327691:WNP327691 WVW327691:WXL327691 O393227:BD393227 JK393227:KZ393227 TG393227:UV393227 ADC393227:AER393227 AMY393227:AON393227 AWU393227:AYJ393227 BGQ393227:BIF393227 BQM393227:BSB393227 CAI393227:CBX393227 CKE393227:CLT393227 CUA393227:CVP393227 DDW393227:DFL393227 DNS393227:DPH393227 DXO393227:DZD393227 EHK393227:EIZ393227 ERG393227:ESV393227 FBC393227:FCR393227 FKY393227:FMN393227 FUU393227:FWJ393227 GEQ393227:GGF393227 GOM393227:GQB393227 GYI393227:GZX393227 HIE393227:HJT393227 HSA393227:HTP393227 IBW393227:IDL393227 ILS393227:INH393227 IVO393227:IXD393227 JFK393227:JGZ393227 JPG393227:JQV393227 JZC393227:KAR393227 KIY393227:KKN393227 KSU393227:KUJ393227 LCQ393227:LEF393227 LMM393227:LOB393227 LWI393227:LXX393227 MGE393227:MHT393227 MQA393227:MRP393227 MZW393227:NBL393227 NJS393227:NLH393227 NTO393227:NVD393227 ODK393227:OEZ393227 ONG393227:OOV393227 OXC393227:OYR393227 PGY393227:PIN393227 PQU393227:PSJ393227 QAQ393227:QCF393227 QKM393227:QMB393227 QUI393227:QVX393227 REE393227:RFT393227 ROA393227:RPP393227 RXW393227:RZL393227 SHS393227:SJH393227 SRO393227:STD393227 TBK393227:TCZ393227 TLG393227:TMV393227 TVC393227:TWR393227 UEY393227:UGN393227 UOU393227:UQJ393227 UYQ393227:VAF393227 VIM393227:VKB393227 VSI393227:VTX393227 WCE393227:WDT393227 WMA393227:WNP393227 WVW393227:WXL393227 O458763:BD458763 JK458763:KZ458763 TG458763:UV458763 ADC458763:AER458763 AMY458763:AON458763 AWU458763:AYJ458763 BGQ458763:BIF458763 BQM458763:BSB458763 CAI458763:CBX458763 CKE458763:CLT458763 CUA458763:CVP458763 DDW458763:DFL458763 DNS458763:DPH458763 DXO458763:DZD458763 EHK458763:EIZ458763 ERG458763:ESV458763 FBC458763:FCR458763 FKY458763:FMN458763 FUU458763:FWJ458763 GEQ458763:GGF458763 GOM458763:GQB458763 GYI458763:GZX458763 HIE458763:HJT458763 HSA458763:HTP458763 IBW458763:IDL458763 ILS458763:INH458763 IVO458763:IXD458763 JFK458763:JGZ458763 JPG458763:JQV458763 JZC458763:KAR458763 KIY458763:KKN458763 KSU458763:KUJ458763 LCQ458763:LEF458763 LMM458763:LOB458763 LWI458763:LXX458763 MGE458763:MHT458763 MQA458763:MRP458763 MZW458763:NBL458763 NJS458763:NLH458763 NTO458763:NVD458763 ODK458763:OEZ458763 ONG458763:OOV458763 OXC458763:OYR458763 PGY458763:PIN458763 PQU458763:PSJ458763 QAQ458763:QCF458763 QKM458763:QMB458763 QUI458763:QVX458763 REE458763:RFT458763 ROA458763:RPP458763 RXW458763:RZL458763 SHS458763:SJH458763 SRO458763:STD458763 TBK458763:TCZ458763 TLG458763:TMV458763 TVC458763:TWR458763 UEY458763:UGN458763 UOU458763:UQJ458763 UYQ458763:VAF458763 VIM458763:VKB458763 VSI458763:VTX458763 WCE458763:WDT458763 WMA458763:WNP458763 WVW458763:WXL458763 O524299:BD524299 JK524299:KZ524299 TG524299:UV524299 ADC524299:AER524299 AMY524299:AON524299 AWU524299:AYJ524299 BGQ524299:BIF524299 BQM524299:BSB524299 CAI524299:CBX524299 CKE524299:CLT524299 CUA524299:CVP524299 DDW524299:DFL524299 DNS524299:DPH524299 DXO524299:DZD524299 EHK524299:EIZ524299 ERG524299:ESV524299 FBC524299:FCR524299 FKY524299:FMN524299 FUU524299:FWJ524299 GEQ524299:GGF524299 GOM524299:GQB524299 GYI524299:GZX524299 HIE524299:HJT524299 HSA524299:HTP524299 IBW524299:IDL524299 ILS524299:INH524299 IVO524299:IXD524299 JFK524299:JGZ524299 JPG524299:JQV524299 JZC524299:KAR524299 KIY524299:KKN524299 KSU524299:KUJ524299 LCQ524299:LEF524299 LMM524299:LOB524299 LWI524299:LXX524299 MGE524299:MHT524299 MQA524299:MRP524299 MZW524299:NBL524299 NJS524299:NLH524299 NTO524299:NVD524299 ODK524299:OEZ524299 ONG524299:OOV524299 OXC524299:OYR524299 PGY524299:PIN524299 PQU524299:PSJ524299 QAQ524299:QCF524299 QKM524299:QMB524299 QUI524299:QVX524299 REE524299:RFT524299 ROA524299:RPP524299 RXW524299:RZL524299 SHS524299:SJH524299 SRO524299:STD524299 TBK524299:TCZ524299 TLG524299:TMV524299 TVC524299:TWR524299 UEY524299:UGN524299 UOU524299:UQJ524299 UYQ524299:VAF524299 VIM524299:VKB524299 VSI524299:VTX524299 WCE524299:WDT524299 WMA524299:WNP524299 WVW524299:WXL524299 O589835:BD589835 JK589835:KZ589835 TG589835:UV589835 ADC589835:AER589835 AMY589835:AON589835 AWU589835:AYJ589835 BGQ589835:BIF589835 BQM589835:BSB589835 CAI589835:CBX589835 CKE589835:CLT589835 CUA589835:CVP589835 DDW589835:DFL589835 DNS589835:DPH589835 DXO589835:DZD589835 EHK589835:EIZ589835 ERG589835:ESV589835 FBC589835:FCR589835 FKY589835:FMN589835 FUU589835:FWJ589835 GEQ589835:GGF589835 GOM589835:GQB589835 GYI589835:GZX589835 HIE589835:HJT589835 HSA589835:HTP589835 IBW589835:IDL589835 ILS589835:INH589835 IVO589835:IXD589835 JFK589835:JGZ589835 JPG589835:JQV589835 JZC589835:KAR589835 KIY589835:KKN589835 KSU589835:KUJ589835 LCQ589835:LEF589835 LMM589835:LOB589835 LWI589835:LXX589835 MGE589835:MHT589835 MQA589835:MRP589835 MZW589835:NBL589835 NJS589835:NLH589835 NTO589835:NVD589835 ODK589835:OEZ589835 ONG589835:OOV589835 OXC589835:OYR589835 PGY589835:PIN589835 PQU589835:PSJ589835 QAQ589835:QCF589835 QKM589835:QMB589835 QUI589835:QVX589835 REE589835:RFT589835 ROA589835:RPP589835 RXW589835:RZL589835 SHS589835:SJH589835 SRO589835:STD589835 TBK589835:TCZ589835 TLG589835:TMV589835 TVC589835:TWR589835 UEY589835:UGN589835 UOU589835:UQJ589835 UYQ589835:VAF589835 VIM589835:VKB589835 VSI589835:VTX589835 WCE589835:WDT589835 WMA589835:WNP589835 WVW589835:WXL589835 O655371:BD655371 JK655371:KZ655371 TG655371:UV655371 ADC655371:AER655371 AMY655371:AON655371 AWU655371:AYJ655371 BGQ655371:BIF655371 BQM655371:BSB655371 CAI655371:CBX655371 CKE655371:CLT655371 CUA655371:CVP655371 DDW655371:DFL655371 DNS655371:DPH655371 DXO655371:DZD655371 EHK655371:EIZ655371 ERG655371:ESV655371 FBC655371:FCR655371 FKY655371:FMN655371 FUU655371:FWJ655371 GEQ655371:GGF655371 GOM655371:GQB655371 GYI655371:GZX655371 HIE655371:HJT655371 HSA655371:HTP655371 IBW655371:IDL655371 ILS655371:INH655371 IVO655371:IXD655371 JFK655371:JGZ655371 JPG655371:JQV655371 JZC655371:KAR655371 KIY655371:KKN655371 KSU655371:KUJ655371 LCQ655371:LEF655371 LMM655371:LOB655371 LWI655371:LXX655371 MGE655371:MHT655371 MQA655371:MRP655371 MZW655371:NBL655371 NJS655371:NLH655371 NTO655371:NVD655371 ODK655371:OEZ655371 ONG655371:OOV655371 OXC655371:OYR655371 PGY655371:PIN655371 PQU655371:PSJ655371 QAQ655371:QCF655371 QKM655371:QMB655371 QUI655371:QVX655371 REE655371:RFT655371 ROA655371:RPP655371 RXW655371:RZL655371 SHS655371:SJH655371 SRO655371:STD655371 TBK655371:TCZ655371 TLG655371:TMV655371 TVC655371:TWR655371 UEY655371:UGN655371 UOU655371:UQJ655371 UYQ655371:VAF655371 VIM655371:VKB655371 VSI655371:VTX655371 WCE655371:WDT655371 WMA655371:WNP655371 WVW655371:WXL655371 O720907:BD720907 JK720907:KZ720907 TG720907:UV720907 ADC720907:AER720907 AMY720907:AON720907 AWU720907:AYJ720907 BGQ720907:BIF720907 BQM720907:BSB720907 CAI720907:CBX720907 CKE720907:CLT720907 CUA720907:CVP720907 DDW720907:DFL720907 DNS720907:DPH720907 DXO720907:DZD720907 EHK720907:EIZ720907 ERG720907:ESV720907 FBC720907:FCR720907 FKY720907:FMN720907 FUU720907:FWJ720907 GEQ720907:GGF720907 GOM720907:GQB720907 GYI720907:GZX720907 HIE720907:HJT720907 HSA720907:HTP720907 IBW720907:IDL720907 ILS720907:INH720907 IVO720907:IXD720907 JFK720907:JGZ720907 JPG720907:JQV720907 JZC720907:KAR720907 KIY720907:KKN720907 KSU720907:KUJ720907 LCQ720907:LEF720907 LMM720907:LOB720907 LWI720907:LXX720907 MGE720907:MHT720907 MQA720907:MRP720907 MZW720907:NBL720907 NJS720907:NLH720907 NTO720907:NVD720907 ODK720907:OEZ720907 ONG720907:OOV720907 OXC720907:OYR720907 PGY720907:PIN720907 PQU720907:PSJ720907 QAQ720907:QCF720907 QKM720907:QMB720907 QUI720907:QVX720907 REE720907:RFT720907 ROA720907:RPP720907 RXW720907:RZL720907 SHS720907:SJH720907 SRO720907:STD720907 TBK720907:TCZ720907 TLG720907:TMV720907 TVC720907:TWR720907 UEY720907:UGN720907 UOU720907:UQJ720907 UYQ720907:VAF720907 VIM720907:VKB720907 VSI720907:VTX720907 WCE720907:WDT720907 WMA720907:WNP720907 WVW720907:WXL720907 O786443:BD786443 JK786443:KZ786443 TG786443:UV786443 ADC786443:AER786443 AMY786443:AON786443 AWU786443:AYJ786443 BGQ786443:BIF786443 BQM786443:BSB786443 CAI786443:CBX786443 CKE786443:CLT786443 CUA786443:CVP786443 DDW786443:DFL786443 DNS786443:DPH786443 DXO786443:DZD786443 EHK786443:EIZ786443 ERG786443:ESV786443 FBC786443:FCR786443 FKY786443:FMN786443 FUU786443:FWJ786443 GEQ786443:GGF786443 GOM786443:GQB786443 GYI786443:GZX786443 HIE786443:HJT786443 HSA786443:HTP786443 IBW786443:IDL786443 ILS786443:INH786443 IVO786443:IXD786443 JFK786443:JGZ786443 JPG786443:JQV786443 JZC786443:KAR786443 KIY786443:KKN786443 KSU786443:KUJ786443 LCQ786443:LEF786443 LMM786443:LOB786443 LWI786443:LXX786443 MGE786443:MHT786443 MQA786443:MRP786443 MZW786443:NBL786443 NJS786443:NLH786443 NTO786443:NVD786443 ODK786443:OEZ786443 ONG786443:OOV786443 OXC786443:OYR786443 PGY786443:PIN786443 PQU786443:PSJ786443 QAQ786443:QCF786443 QKM786443:QMB786443 QUI786443:QVX786443 REE786443:RFT786443 ROA786443:RPP786443 RXW786443:RZL786443 SHS786443:SJH786443 SRO786443:STD786443 TBK786443:TCZ786443 TLG786443:TMV786443 TVC786443:TWR786443 UEY786443:UGN786443 UOU786443:UQJ786443 UYQ786443:VAF786443 VIM786443:VKB786443 VSI786443:VTX786443 WCE786443:WDT786443 WMA786443:WNP786443 WVW786443:WXL786443 O851979:BD851979 JK851979:KZ851979 TG851979:UV851979 ADC851979:AER851979 AMY851979:AON851979 AWU851979:AYJ851979 BGQ851979:BIF851979 BQM851979:BSB851979 CAI851979:CBX851979 CKE851979:CLT851979 CUA851979:CVP851979 DDW851979:DFL851979 DNS851979:DPH851979 DXO851979:DZD851979 EHK851979:EIZ851979 ERG851979:ESV851979 FBC851979:FCR851979 FKY851979:FMN851979 FUU851979:FWJ851979 GEQ851979:GGF851979 GOM851979:GQB851979 GYI851979:GZX851979 HIE851979:HJT851979 HSA851979:HTP851979 IBW851979:IDL851979 ILS851979:INH851979 IVO851979:IXD851979 JFK851979:JGZ851979 JPG851979:JQV851979 JZC851979:KAR851979 KIY851979:KKN851979 KSU851979:KUJ851979 LCQ851979:LEF851979 LMM851979:LOB851979 LWI851979:LXX851979 MGE851979:MHT851979 MQA851979:MRP851979 MZW851979:NBL851979 NJS851979:NLH851979 NTO851979:NVD851979 ODK851979:OEZ851979 ONG851979:OOV851979 OXC851979:OYR851979 PGY851979:PIN851979 PQU851979:PSJ851979 QAQ851979:QCF851979 QKM851979:QMB851979 QUI851979:QVX851979 REE851979:RFT851979 ROA851979:RPP851979 RXW851979:RZL851979 SHS851979:SJH851979 SRO851979:STD851979 TBK851979:TCZ851979 TLG851979:TMV851979 TVC851979:TWR851979 UEY851979:UGN851979 UOU851979:UQJ851979 UYQ851979:VAF851979 VIM851979:VKB851979 VSI851979:VTX851979 WCE851979:WDT851979 WMA851979:WNP851979 WVW851979:WXL851979 O917515:BD917515 JK917515:KZ917515 TG917515:UV917515 ADC917515:AER917515 AMY917515:AON917515 AWU917515:AYJ917515 BGQ917515:BIF917515 BQM917515:BSB917515 CAI917515:CBX917515 CKE917515:CLT917515 CUA917515:CVP917515 DDW917515:DFL917515 DNS917515:DPH917515 DXO917515:DZD917515 EHK917515:EIZ917515 ERG917515:ESV917515 FBC917515:FCR917515 FKY917515:FMN917515 FUU917515:FWJ917515 GEQ917515:GGF917515 GOM917515:GQB917515 GYI917515:GZX917515 HIE917515:HJT917515 HSA917515:HTP917515 IBW917515:IDL917515 ILS917515:INH917515 IVO917515:IXD917515 JFK917515:JGZ917515 JPG917515:JQV917515 JZC917515:KAR917515 KIY917515:KKN917515 KSU917515:KUJ917515 LCQ917515:LEF917515 LMM917515:LOB917515 LWI917515:LXX917515 MGE917515:MHT917515 MQA917515:MRP917515 MZW917515:NBL917515 NJS917515:NLH917515 NTO917515:NVD917515 ODK917515:OEZ917515 ONG917515:OOV917515 OXC917515:OYR917515 PGY917515:PIN917515 PQU917515:PSJ917515 QAQ917515:QCF917515 QKM917515:QMB917515 QUI917515:QVX917515 REE917515:RFT917515 ROA917515:RPP917515 RXW917515:RZL917515 SHS917515:SJH917515 SRO917515:STD917515 TBK917515:TCZ917515 TLG917515:TMV917515 TVC917515:TWR917515 UEY917515:UGN917515 UOU917515:UQJ917515 UYQ917515:VAF917515 VIM917515:VKB917515 VSI917515:VTX917515 WCE917515:WDT917515 WMA917515:WNP917515 WVW917515:WXL917515 O983051:BD983051 JK983051:KZ983051 TG983051:UV983051 ADC983051:AER983051 AMY983051:AON983051 AWU983051:AYJ983051 BGQ983051:BIF983051 BQM983051:BSB983051 CAI983051:CBX983051 CKE983051:CLT983051 CUA983051:CVP983051 DDW983051:DFL983051 DNS983051:DPH983051 DXO983051:DZD983051 EHK983051:EIZ983051 ERG983051:ESV983051 FBC983051:FCR983051 FKY983051:FMN983051 FUU983051:FWJ983051 GEQ983051:GGF983051 GOM983051:GQB983051 GYI983051:GZX983051 HIE983051:HJT983051 HSA983051:HTP983051 IBW983051:IDL983051 ILS983051:INH983051 IVO983051:IXD983051 JFK983051:JGZ983051 JPG983051:JQV983051 JZC983051:KAR983051 KIY983051:KKN983051 KSU983051:KUJ983051 LCQ983051:LEF983051 LMM983051:LOB983051 LWI983051:LXX983051 MGE983051:MHT983051 MQA983051:MRP983051 MZW983051:NBL983051 NJS983051:NLH983051 NTO983051:NVD983051 ODK983051:OEZ983051 ONG983051:OOV983051 OXC983051:OYR983051 PGY983051:PIN983051 PQU983051:PSJ983051 QAQ983051:QCF983051 QKM983051:QMB983051 QUI983051:QVX983051 REE983051:RFT983051 ROA983051:RPP983051 RXW983051:RZL983051 SHS983051:SJH983051 SRO983051:STD983051 TBK983051:TCZ983051 TLG983051:TMV983051 TVC983051:TWR983051 UEY983051:UGN983051 UOU983051:UQJ983051 UYQ983051:VAF983051 VIM983051:VKB983051 VSI983051:VTX983051 WCE983051:WDT983051 WMA983051:WNP983051 WVW983051:WXL983051" xr:uid="{00000000-0002-0000-0100-00000A000000}">
      <formula1>$BI$1:$BI$4</formula1>
    </dataValidation>
    <dataValidation type="list" allowBlank="1" showInputMessage="1" showErrorMessage="1" prompt="Vyberte ANO/NE" sqref="AW39:BD41 KS39:KZ41 UO39:UV41 AEK39:AER41 AOG39:AON41 AYC39:AYJ41 BHY39:BIF41 BRU39:BSB41 CBQ39:CBX41 CLM39:CLT41 CVI39:CVP41 DFE39:DFL41 DPA39:DPH41 DYW39:DZD41 EIS39:EIZ41 ESO39:ESV41 FCK39:FCR41 FMG39:FMN41 FWC39:FWJ41 GFY39:GGF41 GPU39:GQB41 GZQ39:GZX41 HJM39:HJT41 HTI39:HTP41 IDE39:IDL41 INA39:INH41 IWW39:IXD41 JGS39:JGZ41 JQO39:JQV41 KAK39:KAR41 KKG39:KKN41 KUC39:KUJ41 LDY39:LEF41 LNU39:LOB41 LXQ39:LXX41 MHM39:MHT41 MRI39:MRP41 NBE39:NBL41 NLA39:NLH41 NUW39:NVD41 OES39:OEZ41 OOO39:OOV41 OYK39:OYR41 PIG39:PIN41 PSC39:PSJ41 QBY39:QCF41 QLU39:QMB41 QVQ39:QVX41 RFM39:RFT41 RPI39:RPP41 RZE39:RZL41 SJA39:SJH41 SSW39:STD41 TCS39:TCZ41 TMO39:TMV41 TWK39:TWR41 UGG39:UGN41 UQC39:UQJ41 UZY39:VAF41 VJU39:VKB41 VTQ39:VTX41 WDM39:WDT41 WNI39:WNP41 WXE39:WXL41 AW65575:BD65577 KS65575:KZ65577 UO65575:UV65577 AEK65575:AER65577 AOG65575:AON65577 AYC65575:AYJ65577 BHY65575:BIF65577 BRU65575:BSB65577 CBQ65575:CBX65577 CLM65575:CLT65577 CVI65575:CVP65577 DFE65575:DFL65577 DPA65575:DPH65577 DYW65575:DZD65577 EIS65575:EIZ65577 ESO65575:ESV65577 FCK65575:FCR65577 FMG65575:FMN65577 FWC65575:FWJ65577 GFY65575:GGF65577 GPU65575:GQB65577 GZQ65575:GZX65577 HJM65575:HJT65577 HTI65575:HTP65577 IDE65575:IDL65577 INA65575:INH65577 IWW65575:IXD65577 JGS65575:JGZ65577 JQO65575:JQV65577 KAK65575:KAR65577 KKG65575:KKN65577 KUC65575:KUJ65577 LDY65575:LEF65577 LNU65575:LOB65577 LXQ65575:LXX65577 MHM65575:MHT65577 MRI65575:MRP65577 NBE65575:NBL65577 NLA65575:NLH65577 NUW65575:NVD65577 OES65575:OEZ65577 OOO65575:OOV65577 OYK65575:OYR65577 PIG65575:PIN65577 PSC65575:PSJ65577 QBY65575:QCF65577 QLU65575:QMB65577 QVQ65575:QVX65577 RFM65575:RFT65577 RPI65575:RPP65577 RZE65575:RZL65577 SJA65575:SJH65577 SSW65575:STD65577 TCS65575:TCZ65577 TMO65575:TMV65577 TWK65575:TWR65577 UGG65575:UGN65577 UQC65575:UQJ65577 UZY65575:VAF65577 VJU65575:VKB65577 VTQ65575:VTX65577 WDM65575:WDT65577 WNI65575:WNP65577 WXE65575:WXL65577 AW131111:BD131113 KS131111:KZ131113 UO131111:UV131113 AEK131111:AER131113 AOG131111:AON131113 AYC131111:AYJ131113 BHY131111:BIF131113 BRU131111:BSB131113 CBQ131111:CBX131113 CLM131111:CLT131113 CVI131111:CVP131113 DFE131111:DFL131113 DPA131111:DPH131113 DYW131111:DZD131113 EIS131111:EIZ131113 ESO131111:ESV131113 FCK131111:FCR131113 FMG131111:FMN131113 FWC131111:FWJ131113 GFY131111:GGF131113 GPU131111:GQB131113 GZQ131111:GZX131113 HJM131111:HJT131113 HTI131111:HTP131113 IDE131111:IDL131113 INA131111:INH131113 IWW131111:IXD131113 JGS131111:JGZ131113 JQO131111:JQV131113 KAK131111:KAR131113 KKG131111:KKN131113 KUC131111:KUJ131113 LDY131111:LEF131113 LNU131111:LOB131113 LXQ131111:LXX131113 MHM131111:MHT131113 MRI131111:MRP131113 NBE131111:NBL131113 NLA131111:NLH131113 NUW131111:NVD131113 OES131111:OEZ131113 OOO131111:OOV131113 OYK131111:OYR131113 PIG131111:PIN131113 PSC131111:PSJ131113 QBY131111:QCF131113 QLU131111:QMB131113 QVQ131111:QVX131113 RFM131111:RFT131113 RPI131111:RPP131113 RZE131111:RZL131113 SJA131111:SJH131113 SSW131111:STD131113 TCS131111:TCZ131113 TMO131111:TMV131113 TWK131111:TWR131113 UGG131111:UGN131113 UQC131111:UQJ131113 UZY131111:VAF131113 VJU131111:VKB131113 VTQ131111:VTX131113 WDM131111:WDT131113 WNI131111:WNP131113 WXE131111:WXL131113 AW196647:BD196649 KS196647:KZ196649 UO196647:UV196649 AEK196647:AER196649 AOG196647:AON196649 AYC196647:AYJ196649 BHY196647:BIF196649 BRU196647:BSB196649 CBQ196647:CBX196649 CLM196647:CLT196649 CVI196647:CVP196649 DFE196647:DFL196649 DPA196647:DPH196649 DYW196647:DZD196649 EIS196647:EIZ196649 ESO196647:ESV196649 FCK196647:FCR196649 FMG196647:FMN196649 FWC196647:FWJ196649 GFY196647:GGF196649 GPU196647:GQB196649 GZQ196647:GZX196649 HJM196647:HJT196649 HTI196647:HTP196649 IDE196647:IDL196649 INA196647:INH196649 IWW196647:IXD196649 JGS196647:JGZ196649 JQO196647:JQV196649 KAK196647:KAR196649 KKG196647:KKN196649 KUC196647:KUJ196649 LDY196647:LEF196649 LNU196647:LOB196649 LXQ196647:LXX196649 MHM196647:MHT196649 MRI196647:MRP196649 NBE196647:NBL196649 NLA196647:NLH196649 NUW196647:NVD196649 OES196647:OEZ196649 OOO196647:OOV196649 OYK196647:OYR196649 PIG196647:PIN196649 PSC196647:PSJ196649 QBY196647:QCF196649 QLU196647:QMB196649 QVQ196647:QVX196649 RFM196647:RFT196649 RPI196647:RPP196649 RZE196647:RZL196649 SJA196647:SJH196649 SSW196647:STD196649 TCS196647:TCZ196649 TMO196647:TMV196649 TWK196647:TWR196649 UGG196647:UGN196649 UQC196647:UQJ196649 UZY196647:VAF196649 VJU196647:VKB196649 VTQ196647:VTX196649 WDM196647:WDT196649 WNI196647:WNP196649 WXE196647:WXL196649 AW262183:BD262185 KS262183:KZ262185 UO262183:UV262185 AEK262183:AER262185 AOG262183:AON262185 AYC262183:AYJ262185 BHY262183:BIF262185 BRU262183:BSB262185 CBQ262183:CBX262185 CLM262183:CLT262185 CVI262183:CVP262185 DFE262183:DFL262185 DPA262183:DPH262185 DYW262183:DZD262185 EIS262183:EIZ262185 ESO262183:ESV262185 FCK262183:FCR262185 FMG262183:FMN262185 FWC262183:FWJ262185 GFY262183:GGF262185 GPU262183:GQB262185 GZQ262183:GZX262185 HJM262183:HJT262185 HTI262183:HTP262185 IDE262183:IDL262185 INA262183:INH262185 IWW262183:IXD262185 JGS262183:JGZ262185 JQO262183:JQV262185 KAK262183:KAR262185 KKG262183:KKN262185 KUC262183:KUJ262185 LDY262183:LEF262185 LNU262183:LOB262185 LXQ262183:LXX262185 MHM262183:MHT262185 MRI262183:MRP262185 NBE262183:NBL262185 NLA262183:NLH262185 NUW262183:NVD262185 OES262183:OEZ262185 OOO262183:OOV262185 OYK262183:OYR262185 PIG262183:PIN262185 PSC262183:PSJ262185 QBY262183:QCF262185 QLU262183:QMB262185 QVQ262183:QVX262185 RFM262183:RFT262185 RPI262183:RPP262185 RZE262183:RZL262185 SJA262183:SJH262185 SSW262183:STD262185 TCS262183:TCZ262185 TMO262183:TMV262185 TWK262183:TWR262185 UGG262183:UGN262185 UQC262183:UQJ262185 UZY262183:VAF262185 VJU262183:VKB262185 VTQ262183:VTX262185 WDM262183:WDT262185 WNI262183:WNP262185 WXE262183:WXL262185 AW327719:BD327721 KS327719:KZ327721 UO327719:UV327721 AEK327719:AER327721 AOG327719:AON327721 AYC327719:AYJ327721 BHY327719:BIF327721 BRU327719:BSB327721 CBQ327719:CBX327721 CLM327719:CLT327721 CVI327719:CVP327721 DFE327719:DFL327721 DPA327719:DPH327721 DYW327719:DZD327721 EIS327719:EIZ327721 ESO327719:ESV327721 FCK327719:FCR327721 FMG327719:FMN327721 FWC327719:FWJ327721 GFY327719:GGF327721 GPU327719:GQB327721 GZQ327719:GZX327721 HJM327719:HJT327721 HTI327719:HTP327721 IDE327719:IDL327721 INA327719:INH327721 IWW327719:IXD327721 JGS327719:JGZ327721 JQO327719:JQV327721 KAK327719:KAR327721 KKG327719:KKN327721 KUC327719:KUJ327721 LDY327719:LEF327721 LNU327719:LOB327721 LXQ327719:LXX327721 MHM327719:MHT327721 MRI327719:MRP327721 NBE327719:NBL327721 NLA327719:NLH327721 NUW327719:NVD327721 OES327719:OEZ327721 OOO327719:OOV327721 OYK327719:OYR327721 PIG327719:PIN327721 PSC327719:PSJ327721 QBY327719:QCF327721 QLU327719:QMB327721 QVQ327719:QVX327721 RFM327719:RFT327721 RPI327719:RPP327721 RZE327719:RZL327721 SJA327719:SJH327721 SSW327719:STD327721 TCS327719:TCZ327721 TMO327719:TMV327721 TWK327719:TWR327721 UGG327719:UGN327721 UQC327719:UQJ327721 UZY327719:VAF327721 VJU327719:VKB327721 VTQ327719:VTX327721 WDM327719:WDT327721 WNI327719:WNP327721 WXE327719:WXL327721 AW393255:BD393257 KS393255:KZ393257 UO393255:UV393257 AEK393255:AER393257 AOG393255:AON393257 AYC393255:AYJ393257 BHY393255:BIF393257 BRU393255:BSB393257 CBQ393255:CBX393257 CLM393255:CLT393257 CVI393255:CVP393257 DFE393255:DFL393257 DPA393255:DPH393257 DYW393255:DZD393257 EIS393255:EIZ393257 ESO393255:ESV393257 FCK393255:FCR393257 FMG393255:FMN393257 FWC393255:FWJ393257 GFY393255:GGF393257 GPU393255:GQB393257 GZQ393255:GZX393257 HJM393255:HJT393257 HTI393255:HTP393257 IDE393255:IDL393257 INA393255:INH393257 IWW393255:IXD393257 JGS393255:JGZ393257 JQO393255:JQV393257 KAK393255:KAR393257 KKG393255:KKN393257 KUC393255:KUJ393257 LDY393255:LEF393257 LNU393255:LOB393257 LXQ393255:LXX393257 MHM393255:MHT393257 MRI393255:MRP393257 NBE393255:NBL393257 NLA393255:NLH393257 NUW393255:NVD393257 OES393255:OEZ393257 OOO393255:OOV393257 OYK393255:OYR393257 PIG393255:PIN393257 PSC393255:PSJ393257 QBY393255:QCF393257 QLU393255:QMB393257 QVQ393255:QVX393257 RFM393255:RFT393257 RPI393255:RPP393257 RZE393255:RZL393257 SJA393255:SJH393257 SSW393255:STD393257 TCS393255:TCZ393257 TMO393255:TMV393257 TWK393255:TWR393257 UGG393255:UGN393257 UQC393255:UQJ393257 UZY393255:VAF393257 VJU393255:VKB393257 VTQ393255:VTX393257 WDM393255:WDT393257 WNI393255:WNP393257 WXE393255:WXL393257 AW458791:BD458793 KS458791:KZ458793 UO458791:UV458793 AEK458791:AER458793 AOG458791:AON458793 AYC458791:AYJ458793 BHY458791:BIF458793 BRU458791:BSB458793 CBQ458791:CBX458793 CLM458791:CLT458793 CVI458791:CVP458793 DFE458791:DFL458793 DPA458791:DPH458793 DYW458791:DZD458793 EIS458791:EIZ458793 ESO458791:ESV458793 FCK458791:FCR458793 FMG458791:FMN458793 FWC458791:FWJ458793 GFY458791:GGF458793 GPU458791:GQB458793 GZQ458791:GZX458793 HJM458791:HJT458793 HTI458791:HTP458793 IDE458791:IDL458793 INA458791:INH458793 IWW458791:IXD458793 JGS458791:JGZ458793 JQO458791:JQV458793 KAK458791:KAR458793 KKG458791:KKN458793 KUC458791:KUJ458793 LDY458791:LEF458793 LNU458791:LOB458793 LXQ458791:LXX458793 MHM458791:MHT458793 MRI458791:MRP458793 NBE458791:NBL458793 NLA458791:NLH458793 NUW458791:NVD458793 OES458791:OEZ458793 OOO458791:OOV458793 OYK458791:OYR458793 PIG458791:PIN458793 PSC458791:PSJ458793 QBY458791:QCF458793 QLU458791:QMB458793 QVQ458791:QVX458793 RFM458791:RFT458793 RPI458791:RPP458793 RZE458791:RZL458793 SJA458791:SJH458793 SSW458791:STD458793 TCS458791:TCZ458793 TMO458791:TMV458793 TWK458791:TWR458793 UGG458791:UGN458793 UQC458791:UQJ458793 UZY458791:VAF458793 VJU458791:VKB458793 VTQ458791:VTX458793 WDM458791:WDT458793 WNI458791:WNP458793 WXE458791:WXL458793 AW524327:BD524329 KS524327:KZ524329 UO524327:UV524329 AEK524327:AER524329 AOG524327:AON524329 AYC524327:AYJ524329 BHY524327:BIF524329 BRU524327:BSB524329 CBQ524327:CBX524329 CLM524327:CLT524329 CVI524327:CVP524329 DFE524327:DFL524329 DPA524327:DPH524329 DYW524327:DZD524329 EIS524327:EIZ524329 ESO524327:ESV524329 FCK524327:FCR524329 FMG524327:FMN524329 FWC524327:FWJ524329 GFY524327:GGF524329 GPU524327:GQB524329 GZQ524327:GZX524329 HJM524327:HJT524329 HTI524327:HTP524329 IDE524327:IDL524329 INA524327:INH524329 IWW524327:IXD524329 JGS524327:JGZ524329 JQO524327:JQV524329 KAK524327:KAR524329 KKG524327:KKN524329 KUC524327:KUJ524329 LDY524327:LEF524329 LNU524327:LOB524329 LXQ524327:LXX524329 MHM524327:MHT524329 MRI524327:MRP524329 NBE524327:NBL524329 NLA524327:NLH524329 NUW524327:NVD524329 OES524327:OEZ524329 OOO524327:OOV524329 OYK524327:OYR524329 PIG524327:PIN524329 PSC524327:PSJ524329 QBY524327:QCF524329 QLU524327:QMB524329 QVQ524327:QVX524329 RFM524327:RFT524329 RPI524327:RPP524329 RZE524327:RZL524329 SJA524327:SJH524329 SSW524327:STD524329 TCS524327:TCZ524329 TMO524327:TMV524329 TWK524327:TWR524329 UGG524327:UGN524329 UQC524327:UQJ524329 UZY524327:VAF524329 VJU524327:VKB524329 VTQ524327:VTX524329 WDM524327:WDT524329 WNI524327:WNP524329 WXE524327:WXL524329 AW589863:BD589865 KS589863:KZ589865 UO589863:UV589865 AEK589863:AER589865 AOG589863:AON589865 AYC589863:AYJ589865 BHY589863:BIF589865 BRU589863:BSB589865 CBQ589863:CBX589865 CLM589863:CLT589865 CVI589863:CVP589865 DFE589863:DFL589865 DPA589863:DPH589865 DYW589863:DZD589865 EIS589863:EIZ589865 ESO589863:ESV589865 FCK589863:FCR589865 FMG589863:FMN589865 FWC589863:FWJ589865 GFY589863:GGF589865 GPU589863:GQB589865 GZQ589863:GZX589865 HJM589863:HJT589865 HTI589863:HTP589865 IDE589863:IDL589865 INA589863:INH589865 IWW589863:IXD589865 JGS589863:JGZ589865 JQO589863:JQV589865 KAK589863:KAR589865 KKG589863:KKN589865 KUC589863:KUJ589865 LDY589863:LEF589865 LNU589863:LOB589865 LXQ589863:LXX589865 MHM589863:MHT589865 MRI589863:MRP589865 NBE589863:NBL589865 NLA589863:NLH589865 NUW589863:NVD589865 OES589863:OEZ589865 OOO589863:OOV589865 OYK589863:OYR589865 PIG589863:PIN589865 PSC589863:PSJ589865 QBY589863:QCF589865 QLU589863:QMB589865 QVQ589863:QVX589865 RFM589863:RFT589865 RPI589863:RPP589865 RZE589863:RZL589865 SJA589863:SJH589865 SSW589863:STD589865 TCS589863:TCZ589865 TMO589863:TMV589865 TWK589863:TWR589865 UGG589863:UGN589865 UQC589863:UQJ589865 UZY589863:VAF589865 VJU589863:VKB589865 VTQ589863:VTX589865 WDM589863:WDT589865 WNI589863:WNP589865 WXE589863:WXL589865 AW655399:BD655401 KS655399:KZ655401 UO655399:UV655401 AEK655399:AER655401 AOG655399:AON655401 AYC655399:AYJ655401 BHY655399:BIF655401 BRU655399:BSB655401 CBQ655399:CBX655401 CLM655399:CLT655401 CVI655399:CVP655401 DFE655399:DFL655401 DPA655399:DPH655401 DYW655399:DZD655401 EIS655399:EIZ655401 ESO655399:ESV655401 FCK655399:FCR655401 FMG655399:FMN655401 FWC655399:FWJ655401 GFY655399:GGF655401 GPU655399:GQB655401 GZQ655399:GZX655401 HJM655399:HJT655401 HTI655399:HTP655401 IDE655399:IDL655401 INA655399:INH655401 IWW655399:IXD655401 JGS655399:JGZ655401 JQO655399:JQV655401 KAK655399:KAR655401 KKG655399:KKN655401 KUC655399:KUJ655401 LDY655399:LEF655401 LNU655399:LOB655401 LXQ655399:LXX655401 MHM655399:MHT655401 MRI655399:MRP655401 NBE655399:NBL655401 NLA655399:NLH655401 NUW655399:NVD655401 OES655399:OEZ655401 OOO655399:OOV655401 OYK655399:OYR655401 PIG655399:PIN655401 PSC655399:PSJ655401 QBY655399:QCF655401 QLU655399:QMB655401 QVQ655399:QVX655401 RFM655399:RFT655401 RPI655399:RPP655401 RZE655399:RZL655401 SJA655399:SJH655401 SSW655399:STD655401 TCS655399:TCZ655401 TMO655399:TMV655401 TWK655399:TWR655401 UGG655399:UGN655401 UQC655399:UQJ655401 UZY655399:VAF655401 VJU655399:VKB655401 VTQ655399:VTX655401 WDM655399:WDT655401 WNI655399:WNP655401 WXE655399:WXL655401 AW720935:BD720937 KS720935:KZ720937 UO720935:UV720937 AEK720935:AER720937 AOG720935:AON720937 AYC720935:AYJ720937 BHY720935:BIF720937 BRU720935:BSB720937 CBQ720935:CBX720937 CLM720935:CLT720937 CVI720935:CVP720937 DFE720935:DFL720937 DPA720935:DPH720937 DYW720935:DZD720937 EIS720935:EIZ720937 ESO720935:ESV720937 FCK720935:FCR720937 FMG720935:FMN720937 FWC720935:FWJ720937 GFY720935:GGF720937 GPU720935:GQB720937 GZQ720935:GZX720937 HJM720935:HJT720937 HTI720935:HTP720937 IDE720935:IDL720937 INA720935:INH720937 IWW720935:IXD720937 JGS720935:JGZ720937 JQO720935:JQV720937 KAK720935:KAR720937 KKG720935:KKN720937 KUC720935:KUJ720937 LDY720935:LEF720937 LNU720935:LOB720937 LXQ720935:LXX720937 MHM720935:MHT720937 MRI720935:MRP720937 NBE720935:NBL720937 NLA720935:NLH720937 NUW720935:NVD720937 OES720935:OEZ720937 OOO720935:OOV720937 OYK720935:OYR720937 PIG720935:PIN720937 PSC720935:PSJ720937 QBY720935:QCF720937 QLU720935:QMB720937 QVQ720935:QVX720937 RFM720935:RFT720937 RPI720935:RPP720937 RZE720935:RZL720937 SJA720935:SJH720937 SSW720935:STD720937 TCS720935:TCZ720937 TMO720935:TMV720937 TWK720935:TWR720937 UGG720935:UGN720937 UQC720935:UQJ720937 UZY720935:VAF720937 VJU720935:VKB720937 VTQ720935:VTX720937 WDM720935:WDT720937 WNI720935:WNP720937 WXE720935:WXL720937 AW786471:BD786473 KS786471:KZ786473 UO786471:UV786473 AEK786471:AER786473 AOG786471:AON786473 AYC786471:AYJ786473 BHY786471:BIF786473 BRU786471:BSB786473 CBQ786471:CBX786473 CLM786471:CLT786473 CVI786471:CVP786473 DFE786471:DFL786473 DPA786471:DPH786473 DYW786471:DZD786473 EIS786471:EIZ786473 ESO786471:ESV786473 FCK786471:FCR786473 FMG786471:FMN786473 FWC786471:FWJ786473 GFY786471:GGF786473 GPU786471:GQB786473 GZQ786471:GZX786473 HJM786471:HJT786473 HTI786471:HTP786473 IDE786471:IDL786473 INA786471:INH786473 IWW786471:IXD786473 JGS786471:JGZ786473 JQO786471:JQV786473 KAK786471:KAR786473 KKG786471:KKN786473 KUC786471:KUJ786473 LDY786471:LEF786473 LNU786471:LOB786473 LXQ786471:LXX786473 MHM786471:MHT786473 MRI786471:MRP786473 NBE786471:NBL786473 NLA786471:NLH786473 NUW786471:NVD786473 OES786471:OEZ786473 OOO786471:OOV786473 OYK786471:OYR786473 PIG786471:PIN786473 PSC786471:PSJ786473 QBY786471:QCF786473 QLU786471:QMB786473 QVQ786471:QVX786473 RFM786471:RFT786473 RPI786471:RPP786473 RZE786471:RZL786473 SJA786471:SJH786473 SSW786471:STD786473 TCS786471:TCZ786473 TMO786471:TMV786473 TWK786471:TWR786473 UGG786471:UGN786473 UQC786471:UQJ786473 UZY786471:VAF786473 VJU786471:VKB786473 VTQ786471:VTX786473 WDM786471:WDT786473 WNI786471:WNP786473 WXE786471:WXL786473 AW852007:BD852009 KS852007:KZ852009 UO852007:UV852009 AEK852007:AER852009 AOG852007:AON852009 AYC852007:AYJ852009 BHY852007:BIF852009 BRU852007:BSB852009 CBQ852007:CBX852009 CLM852007:CLT852009 CVI852007:CVP852009 DFE852007:DFL852009 DPA852007:DPH852009 DYW852007:DZD852009 EIS852007:EIZ852009 ESO852007:ESV852009 FCK852007:FCR852009 FMG852007:FMN852009 FWC852007:FWJ852009 GFY852007:GGF852009 GPU852007:GQB852009 GZQ852007:GZX852009 HJM852007:HJT852009 HTI852007:HTP852009 IDE852007:IDL852009 INA852007:INH852009 IWW852007:IXD852009 JGS852007:JGZ852009 JQO852007:JQV852009 KAK852007:KAR852009 KKG852007:KKN852009 KUC852007:KUJ852009 LDY852007:LEF852009 LNU852007:LOB852009 LXQ852007:LXX852009 MHM852007:MHT852009 MRI852007:MRP852009 NBE852007:NBL852009 NLA852007:NLH852009 NUW852007:NVD852009 OES852007:OEZ852009 OOO852007:OOV852009 OYK852007:OYR852009 PIG852007:PIN852009 PSC852007:PSJ852009 QBY852007:QCF852009 QLU852007:QMB852009 QVQ852007:QVX852009 RFM852007:RFT852009 RPI852007:RPP852009 RZE852007:RZL852009 SJA852007:SJH852009 SSW852007:STD852009 TCS852007:TCZ852009 TMO852007:TMV852009 TWK852007:TWR852009 UGG852007:UGN852009 UQC852007:UQJ852009 UZY852007:VAF852009 VJU852007:VKB852009 VTQ852007:VTX852009 WDM852007:WDT852009 WNI852007:WNP852009 WXE852007:WXL852009 AW917543:BD917545 KS917543:KZ917545 UO917543:UV917545 AEK917543:AER917545 AOG917543:AON917545 AYC917543:AYJ917545 BHY917543:BIF917545 BRU917543:BSB917545 CBQ917543:CBX917545 CLM917543:CLT917545 CVI917543:CVP917545 DFE917543:DFL917545 DPA917543:DPH917545 DYW917543:DZD917545 EIS917543:EIZ917545 ESO917543:ESV917545 FCK917543:FCR917545 FMG917543:FMN917545 FWC917543:FWJ917545 GFY917543:GGF917545 GPU917543:GQB917545 GZQ917543:GZX917545 HJM917543:HJT917545 HTI917543:HTP917545 IDE917543:IDL917545 INA917543:INH917545 IWW917543:IXD917545 JGS917543:JGZ917545 JQO917543:JQV917545 KAK917543:KAR917545 KKG917543:KKN917545 KUC917543:KUJ917545 LDY917543:LEF917545 LNU917543:LOB917545 LXQ917543:LXX917545 MHM917543:MHT917545 MRI917543:MRP917545 NBE917543:NBL917545 NLA917543:NLH917545 NUW917543:NVD917545 OES917543:OEZ917545 OOO917543:OOV917545 OYK917543:OYR917545 PIG917543:PIN917545 PSC917543:PSJ917545 QBY917543:QCF917545 QLU917543:QMB917545 QVQ917543:QVX917545 RFM917543:RFT917545 RPI917543:RPP917545 RZE917543:RZL917545 SJA917543:SJH917545 SSW917543:STD917545 TCS917543:TCZ917545 TMO917543:TMV917545 TWK917543:TWR917545 UGG917543:UGN917545 UQC917543:UQJ917545 UZY917543:VAF917545 VJU917543:VKB917545 VTQ917543:VTX917545 WDM917543:WDT917545 WNI917543:WNP917545 WXE917543:WXL917545 AW983079:BD983081 KS983079:KZ983081 UO983079:UV983081 AEK983079:AER983081 AOG983079:AON983081 AYC983079:AYJ983081 BHY983079:BIF983081 BRU983079:BSB983081 CBQ983079:CBX983081 CLM983079:CLT983081 CVI983079:CVP983081 DFE983079:DFL983081 DPA983079:DPH983081 DYW983079:DZD983081 EIS983079:EIZ983081 ESO983079:ESV983081 FCK983079:FCR983081 FMG983079:FMN983081 FWC983079:FWJ983081 GFY983079:GGF983081 GPU983079:GQB983081 GZQ983079:GZX983081 HJM983079:HJT983081 HTI983079:HTP983081 IDE983079:IDL983081 INA983079:INH983081 IWW983079:IXD983081 JGS983079:JGZ983081 JQO983079:JQV983081 KAK983079:KAR983081 KKG983079:KKN983081 KUC983079:KUJ983081 LDY983079:LEF983081 LNU983079:LOB983081 LXQ983079:LXX983081 MHM983079:MHT983081 MRI983079:MRP983081 NBE983079:NBL983081 NLA983079:NLH983081 NUW983079:NVD983081 OES983079:OEZ983081 OOO983079:OOV983081 OYK983079:OYR983081 PIG983079:PIN983081 PSC983079:PSJ983081 QBY983079:QCF983081 QLU983079:QMB983081 QVQ983079:QVX983081 RFM983079:RFT983081 RPI983079:RPP983081 RZE983079:RZL983081 SJA983079:SJH983081 SSW983079:STD983081 TCS983079:TCZ983081 TMO983079:TMV983081 TWK983079:TWR983081 UGG983079:UGN983081 UQC983079:UQJ983081 UZY983079:VAF983081 VJU983079:VKB983081 VTQ983079:VTX983081 WDM983079:WDT983081 WNI983079:WNP983081 WXE983079:WXL983081" xr:uid="{00000000-0002-0000-0100-00000B000000}">
      <formula1>$BF$39:$BG$39</formula1>
    </dataValidation>
    <dataValidation operator="equal" allowBlank="1" showInputMessage="1" showErrorMessage="1" error="IČ musí obsahovat přesně osm číslic." sqref="U175:BD175 JQ175:KZ175 TM175:UV175 ADI175:AER175 ANE175:AON175 AXA175:AYJ175 BGW175:BIF175 BQS175:BSB175 CAO175:CBX175 CKK175:CLT175 CUG175:CVP175 DEC175:DFL175 DNY175:DPH175 DXU175:DZD175 EHQ175:EIZ175 ERM175:ESV175 FBI175:FCR175 FLE175:FMN175 FVA175:FWJ175 GEW175:GGF175 GOS175:GQB175 GYO175:GZX175 HIK175:HJT175 HSG175:HTP175 ICC175:IDL175 ILY175:INH175 IVU175:IXD175 JFQ175:JGZ175 JPM175:JQV175 JZI175:KAR175 KJE175:KKN175 KTA175:KUJ175 LCW175:LEF175 LMS175:LOB175 LWO175:LXX175 MGK175:MHT175 MQG175:MRP175 NAC175:NBL175 NJY175:NLH175 NTU175:NVD175 ODQ175:OEZ175 ONM175:OOV175 OXI175:OYR175 PHE175:PIN175 PRA175:PSJ175 QAW175:QCF175 QKS175:QMB175 QUO175:QVX175 REK175:RFT175 ROG175:RPP175 RYC175:RZL175 SHY175:SJH175 SRU175:STD175 TBQ175:TCZ175 TLM175:TMV175 TVI175:TWR175 UFE175:UGN175 UPA175:UQJ175 UYW175:VAF175 VIS175:VKB175 VSO175:VTX175 WCK175:WDT175 WMG175:WNP175 WWC175:WXL175 U65711:BD65711 JQ65711:KZ65711 TM65711:UV65711 ADI65711:AER65711 ANE65711:AON65711 AXA65711:AYJ65711 BGW65711:BIF65711 BQS65711:BSB65711 CAO65711:CBX65711 CKK65711:CLT65711 CUG65711:CVP65711 DEC65711:DFL65711 DNY65711:DPH65711 DXU65711:DZD65711 EHQ65711:EIZ65711 ERM65711:ESV65711 FBI65711:FCR65711 FLE65711:FMN65711 FVA65711:FWJ65711 GEW65711:GGF65711 GOS65711:GQB65711 GYO65711:GZX65711 HIK65711:HJT65711 HSG65711:HTP65711 ICC65711:IDL65711 ILY65711:INH65711 IVU65711:IXD65711 JFQ65711:JGZ65711 JPM65711:JQV65711 JZI65711:KAR65711 KJE65711:KKN65711 KTA65711:KUJ65711 LCW65711:LEF65711 LMS65711:LOB65711 LWO65711:LXX65711 MGK65711:MHT65711 MQG65711:MRP65711 NAC65711:NBL65711 NJY65711:NLH65711 NTU65711:NVD65711 ODQ65711:OEZ65711 ONM65711:OOV65711 OXI65711:OYR65711 PHE65711:PIN65711 PRA65711:PSJ65711 QAW65711:QCF65711 QKS65711:QMB65711 QUO65711:QVX65711 REK65711:RFT65711 ROG65711:RPP65711 RYC65711:RZL65711 SHY65711:SJH65711 SRU65711:STD65711 TBQ65711:TCZ65711 TLM65711:TMV65711 TVI65711:TWR65711 UFE65711:UGN65711 UPA65711:UQJ65711 UYW65711:VAF65711 VIS65711:VKB65711 VSO65711:VTX65711 WCK65711:WDT65711 WMG65711:WNP65711 WWC65711:WXL65711 U131247:BD131247 JQ131247:KZ131247 TM131247:UV131247 ADI131247:AER131247 ANE131247:AON131247 AXA131247:AYJ131247 BGW131247:BIF131247 BQS131247:BSB131247 CAO131247:CBX131247 CKK131247:CLT131247 CUG131247:CVP131247 DEC131247:DFL131247 DNY131247:DPH131247 DXU131247:DZD131247 EHQ131247:EIZ131247 ERM131247:ESV131247 FBI131247:FCR131247 FLE131247:FMN131247 FVA131247:FWJ131247 GEW131247:GGF131247 GOS131247:GQB131247 GYO131247:GZX131247 HIK131247:HJT131247 HSG131247:HTP131247 ICC131247:IDL131247 ILY131247:INH131247 IVU131247:IXD131247 JFQ131247:JGZ131247 JPM131247:JQV131247 JZI131247:KAR131247 KJE131247:KKN131247 KTA131247:KUJ131247 LCW131247:LEF131247 LMS131247:LOB131247 LWO131247:LXX131247 MGK131247:MHT131247 MQG131247:MRP131247 NAC131247:NBL131247 NJY131247:NLH131247 NTU131247:NVD131247 ODQ131247:OEZ131247 ONM131247:OOV131247 OXI131247:OYR131247 PHE131247:PIN131247 PRA131247:PSJ131247 QAW131247:QCF131247 QKS131247:QMB131247 QUO131247:QVX131247 REK131247:RFT131247 ROG131247:RPP131247 RYC131247:RZL131247 SHY131247:SJH131247 SRU131247:STD131247 TBQ131247:TCZ131247 TLM131247:TMV131247 TVI131247:TWR131247 UFE131247:UGN131247 UPA131247:UQJ131247 UYW131247:VAF131247 VIS131247:VKB131247 VSO131247:VTX131247 WCK131247:WDT131247 WMG131247:WNP131247 WWC131247:WXL131247 U196783:BD196783 JQ196783:KZ196783 TM196783:UV196783 ADI196783:AER196783 ANE196783:AON196783 AXA196783:AYJ196783 BGW196783:BIF196783 BQS196783:BSB196783 CAO196783:CBX196783 CKK196783:CLT196783 CUG196783:CVP196783 DEC196783:DFL196783 DNY196783:DPH196783 DXU196783:DZD196783 EHQ196783:EIZ196783 ERM196783:ESV196783 FBI196783:FCR196783 FLE196783:FMN196783 FVA196783:FWJ196783 GEW196783:GGF196783 GOS196783:GQB196783 GYO196783:GZX196783 HIK196783:HJT196783 HSG196783:HTP196783 ICC196783:IDL196783 ILY196783:INH196783 IVU196783:IXD196783 JFQ196783:JGZ196783 JPM196783:JQV196783 JZI196783:KAR196783 KJE196783:KKN196783 KTA196783:KUJ196783 LCW196783:LEF196783 LMS196783:LOB196783 LWO196783:LXX196783 MGK196783:MHT196783 MQG196783:MRP196783 NAC196783:NBL196783 NJY196783:NLH196783 NTU196783:NVD196783 ODQ196783:OEZ196783 ONM196783:OOV196783 OXI196783:OYR196783 PHE196783:PIN196783 PRA196783:PSJ196783 QAW196783:QCF196783 QKS196783:QMB196783 QUO196783:QVX196783 REK196783:RFT196783 ROG196783:RPP196783 RYC196783:RZL196783 SHY196783:SJH196783 SRU196783:STD196783 TBQ196783:TCZ196783 TLM196783:TMV196783 TVI196783:TWR196783 UFE196783:UGN196783 UPA196783:UQJ196783 UYW196783:VAF196783 VIS196783:VKB196783 VSO196783:VTX196783 WCK196783:WDT196783 WMG196783:WNP196783 WWC196783:WXL196783 U262319:BD262319 JQ262319:KZ262319 TM262319:UV262319 ADI262319:AER262319 ANE262319:AON262319 AXA262319:AYJ262319 BGW262319:BIF262319 BQS262319:BSB262319 CAO262319:CBX262319 CKK262319:CLT262319 CUG262319:CVP262319 DEC262319:DFL262319 DNY262319:DPH262319 DXU262319:DZD262319 EHQ262319:EIZ262319 ERM262319:ESV262319 FBI262319:FCR262319 FLE262319:FMN262319 FVA262319:FWJ262319 GEW262319:GGF262319 GOS262319:GQB262319 GYO262319:GZX262319 HIK262319:HJT262319 HSG262319:HTP262319 ICC262319:IDL262319 ILY262319:INH262319 IVU262319:IXD262319 JFQ262319:JGZ262319 JPM262319:JQV262319 JZI262319:KAR262319 KJE262319:KKN262319 KTA262319:KUJ262319 LCW262319:LEF262319 LMS262319:LOB262319 LWO262319:LXX262319 MGK262319:MHT262319 MQG262319:MRP262319 NAC262319:NBL262319 NJY262319:NLH262319 NTU262319:NVD262319 ODQ262319:OEZ262319 ONM262319:OOV262319 OXI262319:OYR262319 PHE262319:PIN262319 PRA262319:PSJ262319 QAW262319:QCF262319 QKS262319:QMB262319 QUO262319:QVX262319 REK262319:RFT262319 ROG262319:RPP262319 RYC262319:RZL262319 SHY262319:SJH262319 SRU262319:STD262319 TBQ262319:TCZ262319 TLM262319:TMV262319 TVI262319:TWR262319 UFE262319:UGN262319 UPA262319:UQJ262319 UYW262319:VAF262319 VIS262319:VKB262319 VSO262319:VTX262319 WCK262319:WDT262319 WMG262319:WNP262319 WWC262319:WXL262319 U327855:BD327855 JQ327855:KZ327855 TM327855:UV327855 ADI327855:AER327855 ANE327855:AON327855 AXA327855:AYJ327855 BGW327855:BIF327855 BQS327855:BSB327855 CAO327855:CBX327855 CKK327855:CLT327855 CUG327855:CVP327855 DEC327855:DFL327855 DNY327855:DPH327855 DXU327855:DZD327855 EHQ327855:EIZ327855 ERM327855:ESV327855 FBI327855:FCR327855 FLE327855:FMN327855 FVA327855:FWJ327855 GEW327855:GGF327855 GOS327855:GQB327855 GYO327855:GZX327855 HIK327855:HJT327855 HSG327855:HTP327855 ICC327855:IDL327855 ILY327855:INH327855 IVU327855:IXD327855 JFQ327855:JGZ327855 JPM327855:JQV327855 JZI327855:KAR327855 KJE327855:KKN327855 KTA327855:KUJ327855 LCW327855:LEF327855 LMS327855:LOB327855 LWO327855:LXX327855 MGK327855:MHT327855 MQG327855:MRP327855 NAC327855:NBL327855 NJY327855:NLH327855 NTU327855:NVD327855 ODQ327855:OEZ327855 ONM327855:OOV327855 OXI327855:OYR327855 PHE327855:PIN327855 PRA327855:PSJ327855 QAW327855:QCF327855 QKS327855:QMB327855 QUO327855:QVX327855 REK327855:RFT327855 ROG327855:RPP327855 RYC327855:RZL327855 SHY327855:SJH327855 SRU327855:STD327855 TBQ327855:TCZ327855 TLM327855:TMV327855 TVI327855:TWR327855 UFE327855:UGN327855 UPA327855:UQJ327855 UYW327855:VAF327855 VIS327855:VKB327855 VSO327855:VTX327855 WCK327855:WDT327855 WMG327855:WNP327855 WWC327855:WXL327855 U393391:BD393391 JQ393391:KZ393391 TM393391:UV393391 ADI393391:AER393391 ANE393391:AON393391 AXA393391:AYJ393391 BGW393391:BIF393391 BQS393391:BSB393391 CAO393391:CBX393391 CKK393391:CLT393391 CUG393391:CVP393391 DEC393391:DFL393391 DNY393391:DPH393391 DXU393391:DZD393391 EHQ393391:EIZ393391 ERM393391:ESV393391 FBI393391:FCR393391 FLE393391:FMN393391 FVA393391:FWJ393391 GEW393391:GGF393391 GOS393391:GQB393391 GYO393391:GZX393391 HIK393391:HJT393391 HSG393391:HTP393391 ICC393391:IDL393391 ILY393391:INH393391 IVU393391:IXD393391 JFQ393391:JGZ393391 JPM393391:JQV393391 JZI393391:KAR393391 KJE393391:KKN393391 KTA393391:KUJ393391 LCW393391:LEF393391 LMS393391:LOB393391 LWO393391:LXX393391 MGK393391:MHT393391 MQG393391:MRP393391 NAC393391:NBL393391 NJY393391:NLH393391 NTU393391:NVD393391 ODQ393391:OEZ393391 ONM393391:OOV393391 OXI393391:OYR393391 PHE393391:PIN393391 PRA393391:PSJ393391 QAW393391:QCF393391 QKS393391:QMB393391 QUO393391:QVX393391 REK393391:RFT393391 ROG393391:RPP393391 RYC393391:RZL393391 SHY393391:SJH393391 SRU393391:STD393391 TBQ393391:TCZ393391 TLM393391:TMV393391 TVI393391:TWR393391 UFE393391:UGN393391 UPA393391:UQJ393391 UYW393391:VAF393391 VIS393391:VKB393391 VSO393391:VTX393391 WCK393391:WDT393391 WMG393391:WNP393391 WWC393391:WXL393391 U458927:BD458927 JQ458927:KZ458927 TM458927:UV458927 ADI458927:AER458927 ANE458927:AON458927 AXA458927:AYJ458927 BGW458927:BIF458927 BQS458927:BSB458927 CAO458927:CBX458927 CKK458927:CLT458927 CUG458927:CVP458927 DEC458927:DFL458927 DNY458927:DPH458927 DXU458927:DZD458927 EHQ458927:EIZ458927 ERM458927:ESV458927 FBI458927:FCR458927 FLE458927:FMN458927 FVA458927:FWJ458927 GEW458927:GGF458927 GOS458927:GQB458927 GYO458927:GZX458927 HIK458927:HJT458927 HSG458927:HTP458927 ICC458927:IDL458927 ILY458927:INH458927 IVU458927:IXD458927 JFQ458927:JGZ458927 JPM458927:JQV458927 JZI458927:KAR458927 KJE458927:KKN458927 KTA458927:KUJ458927 LCW458927:LEF458927 LMS458927:LOB458927 LWO458927:LXX458927 MGK458927:MHT458927 MQG458927:MRP458927 NAC458927:NBL458927 NJY458927:NLH458927 NTU458927:NVD458927 ODQ458927:OEZ458927 ONM458927:OOV458927 OXI458927:OYR458927 PHE458927:PIN458927 PRA458927:PSJ458927 QAW458927:QCF458927 QKS458927:QMB458927 QUO458927:QVX458927 REK458927:RFT458927 ROG458927:RPP458927 RYC458927:RZL458927 SHY458927:SJH458927 SRU458927:STD458927 TBQ458927:TCZ458927 TLM458927:TMV458927 TVI458927:TWR458927 UFE458927:UGN458927 UPA458927:UQJ458927 UYW458927:VAF458927 VIS458927:VKB458927 VSO458927:VTX458927 WCK458927:WDT458927 WMG458927:WNP458927 WWC458927:WXL458927 U524463:BD524463 JQ524463:KZ524463 TM524463:UV524463 ADI524463:AER524463 ANE524463:AON524463 AXA524463:AYJ524463 BGW524463:BIF524463 BQS524463:BSB524463 CAO524463:CBX524463 CKK524463:CLT524463 CUG524463:CVP524463 DEC524463:DFL524463 DNY524463:DPH524463 DXU524463:DZD524463 EHQ524463:EIZ524463 ERM524463:ESV524463 FBI524463:FCR524463 FLE524463:FMN524463 FVA524463:FWJ524463 GEW524463:GGF524463 GOS524463:GQB524463 GYO524463:GZX524463 HIK524463:HJT524463 HSG524463:HTP524463 ICC524463:IDL524463 ILY524463:INH524463 IVU524463:IXD524463 JFQ524463:JGZ524463 JPM524463:JQV524463 JZI524463:KAR524463 KJE524463:KKN524463 KTA524463:KUJ524463 LCW524463:LEF524463 LMS524463:LOB524463 LWO524463:LXX524463 MGK524463:MHT524463 MQG524463:MRP524463 NAC524463:NBL524463 NJY524463:NLH524463 NTU524463:NVD524463 ODQ524463:OEZ524463 ONM524463:OOV524463 OXI524463:OYR524463 PHE524463:PIN524463 PRA524463:PSJ524463 QAW524463:QCF524463 QKS524463:QMB524463 QUO524463:QVX524463 REK524463:RFT524463 ROG524463:RPP524463 RYC524463:RZL524463 SHY524463:SJH524463 SRU524463:STD524463 TBQ524463:TCZ524463 TLM524463:TMV524463 TVI524463:TWR524463 UFE524463:UGN524463 UPA524463:UQJ524463 UYW524463:VAF524463 VIS524463:VKB524463 VSO524463:VTX524463 WCK524463:WDT524463 WMG524463:WNP524463 WWC524463:WXL524463 U589999:BD589999 JQ589999:KZ589999 TM589999:UV589999 ADI589999:AER589999 ANE589999:AON589999 AXA589999:AYJ589999 BGW589999:BIF589999 BQS589999:BSB589999 CAO589999:CBX589999 CKK589999:CLT589999 CUG589999:CVP589999 DEC589999:DFL589999 DNY589999:DPH589999 DXU589999:DZD589999 EHQ589999:EIZ589999 ERM589999:ESV589999 FBI589999:FCR589999 FLE589999:FMN589999 FVA589999:FWJ589999 GEW589999:GGF589999 GOS589999:GQB589999 GYO589999:GZX589999 HIK589999:HJT589999 HSG589999:HTP589999 ICC589999:IDL589999 ILY589999:INH589999 IVU589999:IXD589999 JFQ589999:JGZ589999 JPM589999:JQV589999 JZI589999:KAR589999 KJE589999:KKN589999 KTA589999:KUJ589999 LCW589999:LEF589999 LMS589999:LOB589999 LWO589999:LXX589999 MGK589999:MHT589999 MQG589999:MRP589999 NAC589999:NBL589999 NJY589999:NLH589999 NTU589999:NVD589999 ODQ589999:OEZ589999 ONM589999:OOV589999 OXI589999:OYR589999 PHE589999:PIN589999 PRA589999:PSJ589999 QAW589999:QCF589999 QKS589999:QMB589999 QUO589999:QVX589999 REK589999:RFT589999 ROG589999:RPP589999 RYC589999:RZL589999 SHY589999:SJH589999 SRU589999:STD589999 TBQ589999:TCZ589999 TLM589999:TMV589999 TVI589999:TWR589999 UFE589999:UGN589999 UPA589999:UQJ589999 UYW589999:VAF589999 VIS589999:VKB589999 VSO589999:VTX589999 WCK589999:WDT589999 WMG589999:WNP589999 WWC589999:WXL589999 U655535:BD655535 JQ655535:KZ655535 TM655535:UV655535 ADI655535:AER655535 ANE655535:AON655535 AXA655535:AYJ655535 BGW655535:BIF655535 BQS655535:BSB655535 CAO655535:CBX655535 CKK655535:CLT655535 CUG655535:CVP655535 DEC655535:DFL655535 DNY655535:DPH655535 DXU655535:DZD655535 EHQ655535:EIZ655535 ERM655535:ESV655535 FBI655535:FCR655535 FLE655535:FMN655535 FVA655535:FWJ655535 GEW655535:GGF655535 GOS655535:GQB655535 GYO655535:GZX655535 HIK655535:HJT655535 HSG655535:HTP655535 ICC655535:IDL655535 ILY655535:INH655535 IVU655535:IXD655535 JFQ655535:JGZ655535 JPM655535:JQV655535 JZI655535:KAR655535 KJE655535:KKN655535 KTA655535:KUJ655535 LCW655535:LEF655535 LMS655535:LOB655535 LWO655535:LXX655535 MGK655535:MHT655535 MQG655535:MRP655535 NAC655535:NBL655535 NJY655535:NLH655535 NTU655535:NVD655535 ODQ655535:OEZ655535 ONM655535:OOV655535 OXI655535:OYR655535 PHE655535:PIN655535 PRA655535:PSJ655535 QAW655535:QCF655535 QKS655535:QMB655535 QUO655535:QVX655535 REK655535:RFT655535 ROG655535:RPP655535 RYC655535:RZL655535 SHY655535:SJH655535 SRU655535:STD655535 TBQ655535:TCZ655535 TLM655535:TMV655535 TVI655535:TWR655535 UFE655535:UGN655535 UPA655535:UQJ655535 UYW655535:VAF655535 VIS655535:VKB655535 VSO655535:VTX655535 WCK655535:WDT655535 WMG655535:WNP655535 WWC655535:WXL655535 U721071:BD721071 JQ721071:KZ721071 TM721071:UV721071 ADI721071:AER721071 ANE721071:AON721071 AXA721071:AYJ721071 BGW721071:BIF721071 BQS721071:BSB721071 CAO721071:CBX721071 CKK721071:CLT721071 CUG721071:CVP721071 DEC721071:DFL721071 DNY721071:DPH721071 DXU721071:DZD721071 EHQ721071:EIZ721071 ERM721071:ESV721071 FBI721071:FCR721071 FLE721071:FMN721071 FVA721071:FWJ721071 GEW721071:GGF721071 GOS721071:GQB721071 GYO721071:GZX721071 HIK721071:HJT721071 HSG721071:HTP721071 ICC721071:IDL721071 ILY721071:INH721071 IVU721071:IXD721071 JFQ721071:JGZ721071 JPM721071:JQV721071 JZI721071:KAR721071 KJE721071:KKN721071 KTA721071:KUJ721071 LCW721071:LEF721071 LMS721071:LOB721071 LWO721071:LXX721071 MGK721071:MHT721071 MQG721071:MRP721071 NAC721071:NBL721071 NJY721071:NLH721071 NTU721071:NVD721071 ODQ721071:OEZ721071 ONM721071:OOV721071 OXI721071:OYR721071 PHE721071:PIN721071 PRA721071:PSJ721071 QAW721071:QCF721071 QKS721071:QMB721071 QUO721071:QVX721071 REK721071:RFT721071 ROG721071:RPP721071 RYC721071:RZL721071 SHY721071:SJH721071 SRU721071:STD721071 TBQ721071:TCZ721071 TLM721071:TMV721071 TVI721071:TWR721071 UFE721071:UGN721071 UPA721071:UQJ721071 UYW721071:VAF721071 VIS721071:VKB721071 VSO721071:VTX721071 WCK721071:WDT721071 WMG721071:WNP721071 WWC721071:WXL721071 U786607:BD786607 JQ786607:KZ786607 TM786607:UV786607 ADI786607:AER786607 ANE786607:AON786607 AXA786607:AYJ786607 BGW786607:BIF786607 BQS786607:BSB786607 CAO786607:CBX786607 CKK786607:CLT786607 CUG786607:CVP786607 DEC786607:DFL786607 DNY786607:DPH786607 DXU786607:DZD786607 EHQ786607:EIZ786607 ERM786607:ESV786607 FBI786607:FCR786607 FLE786607:FMN786607 FVA786607:FWJ786607 GEW786607:GGF786607 GOS786607:GQB786607 GYO786607:GZX786607 HIK786607:HJT786607 HSG786607:HTP786607 ICC786607:IDL786607 ILY786607:INH786607 IVU786607:IXD786607 JFQ786607:JGZ786607 JPM786607:JQV786607 JZI786607:KAR786607 KJE786607:KKN786607 KTA786607:KUJ786607 LCW786607:LEF786607 LMS786607:LOB786607 LWO786607:LXX786607 MGK786607:MHT786607 MQG786607:MRP786607 NAC786607:NBL786607 NJY786607:NLH786607 NTU786607:NVD786607 ODQ786607:OEZ786607 ONM786607:OOV786607 OXI786607:OYR786607 PHE786607:PIN786607 PRA786607:PSJ786607 QAW786607:QCF786607 QKS786607:QMB786607 QUO786607:QVX786607 REK786607:RFT786607 ROG786607:RPP786607 RYC786607:RZL786607 SHY786607:SJH786607 SRU786607:STD786607 TBQ786607:TCZ786607 TLM786607:TMV786607 TVI786607:TWR786607 UFE786607:UGN786607 UPA786607:UQJ786607 UYW786607:VAF786607 VIS786607:VKB786607 VSO786607:VTX786607 WCK786607:WDT786607 WMG786607:WNP786607 WWC786607:WXL786607 U852143:BD852143 JQ852143:KZ852143 TM852143:UV852143 ADI852143:AER852143 ANE852143:AON852143 AXA852143:AYJ852143 BGW852143:BIF852143 BQS852143:BSB852143 CAO852143:CBX852143 CKK852143:CLT852143 CUG852143:CVP852143 DEC852143:DFL852143 DNY852143:DPH852143 DXU852143:DZD852143 EHQ852143:EIZ852143 ERM852143:ESV852143 FBI852143:FCR852143 FLE852143:FMN852143 FVA852143:FWJ852143 GEW852143:GGF852143 GOS852143:GQB852143 GYO852143:GZX852143 HIK852143:HJT852143 HSG852143:HTP852143 ICC852143:IDL852143 ILY852143:INH852143 IVU852143:IXD852143 JFQ852143:JGZ852143 JPM852143:JQV852143 JZI852143:KAR852143 KJE852143:KKN852143 KTA852143:KUJ852143 LCW852143:LEF852143 LMS852143:LOB852143 LWO852143:LXX852143 MGK852143:MHT852143 MQG852143:MRP852143 NAC852143:NBL852143 NJY852143:NLH852143 NTU852143:NVD852143 ODQ852143:OEZ852143 ONM852143:OOV852143 OXI852143:OYR852143 PHE852143:PIN852143 PRA852143:PSJ852143 QAW852143:QCF852143 QKS852143:QMB852143 QUO852143:QVX852143 REK852143:RFT852143 ROG852143:RPP852143 RYC852143:RZL852143 SHY852143:SJH852143 SRU852143:STD852143 TBQ852143:TCZ852143 TLM852143:TMV852143 TVI852143:TWR852143 UFE852143:UGN852143 UPA852143:UQJ852143 UYW852143:VAF852143 VIS852143:VKB852143 VSO852143:VTX852143 WCK852143:WDT852143 WMG852143:WNP852143 WWC852143:WXL852143 U917679:BD917679 JQ917679:KZ917679 TM917679:UV917679 ADI917679:AER917679 ANE917679:AON917679 AXA917679:AYJ917679 BGW917679:BIF917679 BQS917679:BSB917679 CAO917679:CBX917679 CKK917679:CLT917679 CUG917679:CVP917679 DEC917679:DFL917679 DNY917679:DPH917679 DXU917679:DZD917679 EHQ917679:EIZ917679 ERM917679:ESV917679 FBI917679:FCR917679 FLE917679:FMN917679 FVA917679:FWJ917679 GEW917679:GGF917679 GOS917679:GQB917679 GYO917679:GZX917679 HIK917679:HJT917679 HSG917679:HTP917679 ICC917679:IDL917679 ILY917679:INH917679 IVU917679:IXD917679 JFQ917679:JGZ917679 JPM917679:JQV917679 JZI917679:KAR917679 KJE917679:KKN917679 KTA917679:KUJ917679 LCW917679:LEF917679 LMS917679:LOB917679 LWO917679:LXX917679 MGK917679:MHT917679 MQG917679:MRP917679 NAC917679:NBL917679 NJY917679:NLH917679 NTU917679:NVD917679 ODQ917679:OEZ917679 ONM917679:OOV917679 OXI917679:OYR917679 PHE917679:PIN917679 PRA917679:PSJ917679 QAW917679:QCF917679 QKS917679:QMB917679 QUO917679:QVX917679 REK917679:RFT917679 ROG917679:RPP917679 RYC917679:RZL917679 SHY917679:SJH917679 SRU917679:STD917679 TBQ917679:TCZ917679 TLM917679:TMV917679 TVI917679:TWR917679 UFE917679:UGN917679 UPA917679:UQJ917679 UYW917679:VAF917679 VIS917679:VKB917679 VSO917679:VTX917679 WCK917679:WDT917679 WMG917679:WNP917679 WWC917679:WXL917679 U983215:BD983215 JQ983215:KZ983215 TM983215:UV983215 ADI983215:AER983215 ANE983215:AON983215 AXA983215:AYJ983215 BGW983215:BIF983215 BQS983215:BSB983215 CAO983215:CBX983215 CKK983215:CLT983215 CUG983215:CVP983215 DEC983215:DFL983215 DNY983215:DPH983215 DXU983215:DZD983215 EHQ983215:EIZ983215 ERM983215:ESV983215 FBI983215:FCR983215 FLE983215:FMN983215 FVA983215:FWJ983215 GEW983215:GGF983215 GOS983215:GQB983215 GYO983215:GZX983215 HIK983215:HJT983215 HSG983215:HTP983215 ICC983215:IDL983215 ILY983215:INH983215 IVU983215:IXD983215 JFQ983215:JGZ983215 JPM983215:JQV983215 JZI983215:KAR983215 KJE983215:KKN983215 KTA983215:KUJ983215 LCW983215:LEF983215 LMS983215:LOB983215 LWO983215:LXX983215 MGK983215:MHT983215 MQG983215:MRP983215 NAC983215:NBL983215 NJY983215:NLH983215 NTU983215:NVD983215 ODQ983215:OEZ983215 ONM983215:OOV983215 OXI983215:OYR983215 PHE983215:PIN983215 PRA983215:PSJ983215 QAW983215:QCF983215 QKS983215:QMB983215 QUO983215:QVX983215 REK983215:RFT983215 ROG983215:RPP983215 RYC983215:RZL983215 SHY983215:SJH983215 SRU983215:STD983215 TBQ983215:TCZ983215 TLM983215:TMV983215 TVI983215:TWR983215 UFE983215:UGN983215 UPA983215:UQJ983215 UYW983215:VAF983215 VIS983215:VKB983215 VSO983215:VTX983215 WCK983215:WDT983215 WMG983215:WNP983215 WWC983215:WXL983215" xr:uid="{00000000-0002-0000-0100-00000C000000}"/>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ve znění platném k 1.1. přísluš.kal.roku, ve kterém je individuální podpora schvalována." sqref="U112:BD112 JQ112:KZ112 TM112:UV112 ADI112:AER112 ANE112:AON112 AXA112:AYJ112 BGW112:BIF112 BQS112:BSB112 CAO112:CBX112 CKK112:CLT112 CUG112:CVP112 DEC112:DFL112 DNY112:DPH112 DXU112:DZD112 EHQ112:EIZ112 ERM112:ESV112 FBI112:FCR112 FLE112:FMN112 FVA112:FWJ112 GEW112:GGF112 GOS112:GQB112 GYO112:GZX112 HIK112:HJT112 HSG112:HTP112 ICC112:IDL112 ILY112:INH112 IVU112:IXD112 JFQ112:JGZ112 JPM112:JQV112 JZI112:KAR112 KJE112:KKN112 KTA112:KUJ112 LCW112:LEF112 LMS112:LOB112 LWO112:LXX112 MGK112:MHT112 MQG112:MRP112 NAC112:NBL112 NJY112:NLH112 NTU112:NVD112 ODQ112:OEZ112 ONM112:OOV112 OXI112:OYR112 PHE112:PIN112 PRA112:PSJ112 QAW112:QCF112 QKS112:QMB112 QUO112:QVX112 REK112:RFT112 ROG112:RPP112 RYC112:RZL112 SHY112:SJH112 SRU112:STD112 TBQ112:TCZ112 TLM112:TMV112 TVI112:TWR112 UFE112:UGN112 UPA112:UQJ112 UYW112:VAF112 VIS112:VKB112 VSO112:VTX112 WCK112:WDT112 WMG112:WNP112 WWC112:WXL112 U65648:BD65648 JQ65648:KZ65648 TM65648:UV65648 ADI65648:AER65648 ANE65648:AON65648 AXA65648:AYJ65648 BGW65648:BIF65648 BQS65648:BSB65648 CAO65648:CBX65648 CKK65648:CLT65648 CUG65648:CVP65648 DEC65648:DFL65648 DNY65648:DPH65648 DXU65648:DZD65648 EHQ65648:EIZ65648 ERM65648:ESV65648 FBI65648:FCR65648 FLE65648:FMN65648 FVA65648:FWJ65648 GEW65648:GGF65648 GOS65648:GQB65648 GYO65648:GZX65648 HIK65648:HJT65648 HSG65648:HTP65648 ICC65648:IDL65648 ILY65648:INH65648 IVU65648:IXD65648 JFQ65648:JGZ65648 JPM65648:JQV65648 JZI65648:KAR65648 KJE65648:KKN65648 KTA65648:KUJ65648 LCW65648:LEF65648 LMS65648:LOB65648 LWO65648:LXX65648 MGK65648:MHT65648 MQG65648:MRP65648 NAC65648:NBL65648 NJY65648:NLH65648 NTU65648:NVD65648 ODQ65648:OEZ65648 ONM65648:OOV65648 OXI65648:OYR65648 PHE65648:PIN65648 PRA65648:PSJ65648 QAW65648:QCF65648 QKS65648:QMB65648 QUO65648:QVX65648 REK65648:RFT65648 ROG65648:RPP65648 RYC65648:RZL65648 SHY65648:SJH65648 SRU65648:STD65648 TBQ65648:TCZ65648 TLM65648:TMV65648 TVI65648:TWR65648 UFE65648:UGN65648 UPA65648:UQJ65648 UYW65648:VAF65648 VIS65648:VKB65648 VSO65648:VTX65648 WCK65648:WDT65648 WMG65648:WNP65648 WWC65648:WXL65648 U131184:BD131184 JQ131184:KZ131184 TM131184:UV131184 ADI131184:AER131184 ANE131184:AON131184 AXA131184:AYJ131184 BGW131184:BIF131184 BQS131184:BSB131184 CAO131184:CBX131184 CKK131184:CLT131184 CUG131184:CVP131184 DEC131184:DFL131184 DNY131184:DPH131184 DXU131184:DZD131184 EHQ131184:EIZ131184 ERM131184:ESV131184 FBI131184:FCR131184 FLE131184:FMN131184 FVA131184:FWJ131184 GEW131184:GGF131184 GOS131184:GQB131184 GYO131184:GZX131184 HIK131184:HJT131184 HSG131184:HTP131184 ICC131184:IDL131184 ILY131184:INH131184 IVU131184:IXD131184 JFQ131184:JGZ131184 JPM131184:JQV131184 JZI131184:KAR131184 KJE131184:KKN131184 KTA131184:KUJ131184 LCW131184:LEF131184 LMS131184:LOB131184 LWO131184:LXX131184 MGK131184:MHT131184 MQG131184:MRP131184 NAC131184:NBL131184 NJY131184:NLH131184 NTU131184:NVD131184 ODQ131184:OEZ131184 ONM131184:OOV131184 OXI131184:OYR131184 PHE131184:PIN131184 PRA131184:PSJ131184 QAW131184:QCF131184 QKS131184:QMB131184 QUO131184:QVX131184 REK131184:RFT131184 ROG131184:RPP131184 RYC131184:RZL131184 SHY131184:SJH131184 SRU131184:STD131184 TBQ131184:TCZ131184 TLM131184:TMV131184 TVI131184:TWR131184 UFE131184:UGN131184 UPA131184:UQJ131184 UYW131184:VAF131184 VIS131184:VKB131184 VSO131184:VTX131184 WCK131184:WDT131184 WMG131184:WNP131184 WWC131184:WXL131184 U196720:BD196720 JQ196720:KZ196720 TM196720:UV196720 ADI196720:AER196720 ANE196720:AON196720 AXA196720:AYJ196720 BGW196720:BIF196720 BQS196720:BSB196720 CAO196720:CBX196720 CKK196720:CLT196720 CUG196720:CVP196720 DEC196720:DFL196720 DNY196720:DPH196720 DXU196720:DZD196720 EHQ196720:EIZ196720 ERM196720:ESV196720 FBI196720:FCR196720 FLE196720:FMN196720 FVA196720:FWJ196720 GEW196720:GGF196720 GOS196720:GQB196720 GYO196720:GZX196720 HIK196720:HJT196720 HSG196720:HTP196720 ICC196720:IDL196720 ILY196720:INH196720 IVU196720:IXD196720 JFQ196720:JGZ196720 JPM196720:JQV196720 JZI196720:KAR196720 KJE196720:KKN196720 KTA196720:KUJ196720 LCW196720:LEF196720 LMS196720:LOB196720 LWO196720:LXX196720 MGK196720:MHT196720 MQG196720:MRP196720 NAC196720:NBL196720 NJY196720:NLH196720 NTU196720:NVD196720 ODQ196720:OEZ196720 ONM196720:OOV196720 OXI196720:OYR196720 PHE196720:PIN196720 PRA196720:PSJ196720 QAW196720:QCF196720 QKS196720:QMB196720 QUO196720:QVX196720 REK196720:RFT196720 ROG196720:RPP196720 RYC196720:RZL196720 SHY196720:SJH196720 SRU196720:STD196720 TBQ196720:TCZ196720 TLM196720:TMV196720 TVI196720:TWR196720 UFE196720:UGN196720 UPA196720:UQJ196720 UYW196720:VAF196720 VIS196720:VKB196720 VSO196720:VTX196720 WCK196720:WDT196720 WMG196720:WNP196720 WWC196720:WXL196720 U262256:BD262256 JQ262256:KZ262256 TM262256:UV262256 ADI262256:AER262256 ANE262256:AON262256 AXA262256:AYJ262256 BGW262256:BIF262256 BQS262256:BSB262256 CAO262256:CBX262256 CKK262256:CLT262256 CUG262256:CVP262256 DEC262256:DFL262256 DNY262256:DPH262256 DXU262256:DZD262256 EHQ262256:EIZ262256 ERM262256:ESV262256 FBI262256:FCR262256 FLE262256:FMN262256 FVA262256:FWJ262256 GEW262256:GGF262256 GOS262256:GQB262256 GYO262256:GZX262256 HIK262256:HJT262256 HSG262256:HTP262256 ICC262256:IDL262256 ILY262256:INH262256 IVU262256:IXD262256 JFQ262256:JGZ262256 JPM262256:JQV262256 JZI262256:KAR262256 KJE262256:KKN262256 KTA262256:KUJ262256 LCW262256:LEF262256 LMS262256:LOB262256 LWO262256:LXX262256 MGK262256:MHT262256 MQG262256:MRP262256 NAC262256:NBL262256 NJY262256:NLH262256 NTU262256:NVD262256 ODQ262256:OEZ262256 ONM262256:OOV262256 OXI262256:OYR262256 PHE262256:PIN262256 PRA262256:PSJ262256 QAW262256:QCF262256 QKS262256:QMB262256 QUO262256:QVX262256 REK262256:RFT262256 ROG262256:RPP262256 RYC262256:RZL262256 SHY262256:SJH262256 SRU262256:STD262256 TBQ262256:TCZ262256 TLM262256:TMV262256 TVI262256:TWR262256 UFE262256:UGN262256 UPA262256:UQJ262256 UYW262256:VAF262256 VIS262256:VKB262256 VSO262256:VTX262256 WCK262256:WDT262256 WMG262256:WNP262256 WWC262256:WXL262256 U327792:BD327792 JQ327792:KZ327792 TM327792:UV327792 ADI327792:AER327792 ANE327792:AON327792 AXA327792:AYJ327792 BGW327792:BIF327792 BQS327792:BSB327792 CAO327792:CBX327792 CKK327792:CLT327792 CUG327792:CVP327792 DEC327792:DFL327792 DNY327792:DPH327792 DXU327792:DZD327792 EHQ327792:EIZ327792 ERM327792:ESV327792 FBI327792:FCR327792 FLE327792:FMN327792 FVA327792:FWJ327792 GEW327792:GGF327792 GOS327792:GQB327792 GYO327792:GZX327792 HIK327792:HJT327792 HSG327792:HTP327792 ICC327792:IDL327792 ILY327792:INH327792 IVU327792:IXD327792 JFQ327792:JGZ327792 JPM327792:JQV327792 JZI327792:KAR327792 KJE327792:KKN327792 KTA327792:KUJ327792 LCW327792:LEF327792 LMS327792:LOB327792 LWO327792:LXX327792 MGK327792:MHT327792 MQG327792:MRP327792 NAC327792:NBL327792 NJY327792:NLH327792 NTU327792:NVD327792 ODQ327792:OEZ327792 ONM327792:OOV327792 OXI327792:OYR327792 PHE327792:PIN327792 PRA327792:PSJ327792 QAW327792:QCF327792 QKS327792:QMB327792 QUO327792:QVX327792 REK327792:RFT327792 ROG327792:RPP327792 RYC327792:RZL327792 SHY327792:SJH327792 SRU327792:STD327792 TBQ327792:TCZ327792 TLM327792:TMV327792 TVI327792:TWR327792 UFE327792:UGN327792 UPA327792:UQJ327792 UYW327792:VAF327792 VIS327792:VKB327792 VSO327792:VTX327792 WCK327792:WDT327792 WMG327792:WNP327792 WWC327792:WXL327792 U393328:BD393328 JQ393328:KZ393328 TM393328:UV393328 ADI393328:AER393328 ANE393328:AON393328 AXA393328:AYJ393328 BGW393328:BIF393328 BQS393328:BSB393328 CAO393328:CBX393328 CKK393328:CLT393328 CUG393328:CVP393328 DEC393328:DFL393328 DNY393328:DPH393328 DXU393328:DZD393328 EHQ393328:EIZ393328 ERM393328:ESV393328 FBI393328:FCR393328 FLE393328:FMN393328 FVA393328:FWJ393328 GEW393328:GGF393328 GOS393328:GQB393328 GYO393328:GZX393328 HIK393328:HJT393328 HSG393328:HTP393328 ICC393328:IDL393328 ILY393328:INH393328 IVU393328:IXD393328 JFQ393328:JGZ393328 JPM393328:JQV393328 JZI393328:KAR393328 KJE393328:KKN393328 KTA393328:KUJ393328 LCW393328:LEF393328 LMS393328:LOB393328 LWO393328:LXX393328 MGK393328:MHT393328 MQG393328:MRP393328 NAC393328:NBL393328 NJY393328:NLH393328 NTU393328:NVD393328 ODQ393328:OEZ393328 ONM393328:OOV393328 OXI393328:OYR393328 PHE393328:PIN393328 PRA393328:PSJ393328 QAW393328:QCF393328 QKS393328:QMB393328 QUO393328:QVX393328 REK393328:RFT393328 ROG393328:RPP393328 RYC393328:RZL393328 SHY393328:SJH393328 SRU393328:STD393328 TBQ393328:TCZ393328 TLM393328:TMV393328 TVI393328:TWR393328 UFE393328:UGN393328 UPA393328:UQJ393328 UYW393328:VAF393328 VIS393328:VKB393328 VSO393328:VTX393328 WCK393328:WDT393328 WMG393328:WNP393328 WWC393328:WXL393328 U458864:BD458864 JQ458864:KZ458864 TM458864:UV458864 ADI458864:AER458864 ANE458864:AON458864 AXA458864:AYJ458864 BGW458864:BIF458864 BQS458864:BSB458864 CAO458864:CBX458864 CKK458864:CLT458864 CUG458864:CVP458864 DEC458864:DFL458864 DNY458864:DPH458864 DXU458864:DZD458864 EHQ458864:EIZ458864 ERM458864:ESV458864 FBI458864:FCR458864 FLE458864:FMN458864 FVA458864:FWJ458864 GEW458864:GGF458864 GOS458864:GQB458864 GYO458864:GZX458864 HIK458864:HJT458864 HSG458864:HTP458864 ICC458864:IDL458864 ILY458864:INH458864 IVU458864:IXD458864 JFQ458864:JGZ458864 JPM458864:JQV458864 JZI458864:KAR458864 KJE458864:KKN458864 KTA458864:KUJ458864 LCW458864:LEF458864 LMS458864:LOB458864 LWO458864:LXX458864 MGK458864:MHT458864 MQG458864:MRP458864 NAC458864:NBL458864 NJY458864:NLH458864 NTU458864:NVD458864 ODQ458864:OEZ458864 ONM458864:OOV458864 OXI458864:OYR458864 PHE458864:PIN458864 PRA458864:PSJ458864 QAW458864:QCF458864 QKS458864:QMB458864 QUO458864:QVX458864 REK458864:RFT458864 ROG458864:RPP458864 RYC458864:RZL458864 SHY458864:SJH458864 SRU458864:STD458864 TBQ458864:TCZ458864 TLM458864:TMV458864 TVI458864:TWR458864 UFE458864:UGN458864 UPA458864:UQJ458864 UYW458864:VAF458864 VIS458864:VKB458864 VSO458864:VTX458864 WCK458864:WDT458864 WMG458864:WNP458864 WWC458864:WXL458864 U524400:BD524400 JQ524400:KZ524400 TM524400:UV524400 ADI524400:AER524400 ANE524400:AON524400 AXA524400:AYJ524400 BGW524400:BIF524400 BQS524400:BSB524400 CAO524400:CBX524400 CKK524400:CLT524400 CUG524400:CVP524400 DEC524400:DFL524400 DNY524400:DPH524400 DXU524400:DZD524400 EHQ524400:EIZ524400 ERM524400:ESV524400 FBI524400:FCR524400 FLE524400:FMN524400 FVA524400:FWJ524400 GEW524400:GGF524400 GOS524400:GQB524400 GYO524400:GZX524400 HIK524400:HJT524400 HSG524400:HTP524400 ICC524400:IDL524400 ILY524400:INH524400 IVU524400:IXD524400 JFQ524400:JGZ524400 JPM524400:JQV524400 JZI524400:KAR524400 KJE524400:KKN524400 KTA524400:KUJ524400 LCW524400:LEF524400 LMS524400:LOB524400 LWO524400:LXX524400 MGK524400:MHT524400 MQG524400:MRP524400 NAC524400:NBL524400 NJY524400:NLH524400 NTU524400:NVD524400 ODQ524400:OEZ524400 ONM524400:OOV524400 OXI524400:OYR524400 PHE524400:PIN524400 PRA524400:PSJ524400 QAW524400:QCF524400 QKS524400:QMB524400 QUO524400:QVX524400 REK524400:RFT524400 ROG524400:RPP524400 RYC524400:RZL524400 SHY524400:SJH524400 SRU524400:STD524400 TBQ524400:TCZ524400 TLM524400:TMV524400 TVI524400:TWR524400 UFE524400:UGN524400 UPA524400:UQJ524400 UYW524400:VAF524400 VIS524400:VKB524400 VSO524400:VTX524400 WCK524400:WDT524400 WMG524400:WNP524400 WWC524400:WXL524400 U589936:BD589936 JQ589936:KZ589936 TM589936:UV589936 ADI589936:AER589936 ANE589936:AON589936 AXA589936:AYJ589936 BGW589936:BIF589936 BQS589936:BSB589936 CAO589936:CBX589936 CKK589936:CLT589936 CUG589936:CVP589936 DEC589936:DFL589936 DNY589936:DPH589936 DXU589936:DZD589936 EHQ589936:EIZ589936 ERM589936:ESV589936 FBI589936:FCR589936 FLE589936:FMN589936 FVA589936:FWJ589936 GEW589936:GGF589936 GOS589936:GQB589936 GYO589936:GZX589936 HIK589936:HJT589936 HSG589936:HTP589936 ICC589936:IDL589936 ILY589936:INH589936 IVU589936:IXD589936 JFQ589936:JGZ589936 JPM589936:JQV589936 JZI589936:KAR589936 KJE589936:KKN589936 KTA589936:KUJ589936 LCW589936:LEF589936 LMS589936:LOB589936 LWO589936:LXX589936 MGK589936:MHT589936 MQG589936:MRP589936 NAC589936:NBL589936 NJY589936:NLH589936 NTU589936:NVD589936 ODQ589936:OEZ589936 ONM589936:OOV589936 OXI589936:OYR589936 PHE589936:PIN589936 PRA589936:PSJ589936 QAW589936:QCF589936 QKS589936:QMB589936 QUO589936:QVX589936 REK589936:RFT589936 ROG589936:RPP589936 RYC589936:RZL589936 SHY589936:SJH589936 SRU589936:STD589936 TBQ589936:TCZ589936 TLM589936:TMV589936 TVI589936:TWR589936 UFE589936:UGN589936 UPA589936:UQJ589936 UYW589936:VAF589936 VIS589936:VKB589936 VSO589936:VTX589936 WCK589936:WDT589936 WMG589936:WNP589936 WWC589936:WXL589936 U655472:BD655472 JQ655472:KZ655472 TM655472:UV655472 ADI655472:AER655472 ANE655472:AON655472 AXA655472:AYJ655472 BGW655472:BIF655472 BQS655472:BSB655472 CAO655472:CBX655472 CKK655472:CLT655472 CUG655472:CVP655472 DEC655472:DFL655472 DNY655472:DPH655472 DXU655472:DZD655472 EHQ655472:EIZ655472 ERM655472:ESV655472 FBI655472:FCR655472 FLE655472:FMN655472 FVA655472:FWJ655472 GEW655472:GGF655472 GOS655472:GQB655472 GYO655472:GZX655472 HIK655472:HJT655472 HSG655472:HTP655472 ICC655472:IDL655472 ILY655472:INH655472 IVU655472:IXD655472 JFQ655472:JGZ655472 JPM655472:JQV655472 JZI655472:KAR655472 KJE655472:KKN655472 KTA655472:KUJ655472 LCW655472:LEF655472 LMS655472:LOB655472 LWO655472:LXX655472 MGK655472:MHT655472 MQG655472:MRP655472 NAC655472:NBL655472 NJY655472:NLH655472 NTU655472:NVD655472 ODQ655472:OEZ655472 ONM655472:OOV655472 OXI655472:OYR655472 PHE655472:PIN655472 PRA655472:PSJ655472 QAW655472:QCF655472 QKS655472:QMB655472 QUO655472:QVX655472 REK655472:RFT655472 ROG655472:RPP655472 RYC655472:RZL655472 SHY655472:SJH655472 SRU655472:STD655472 TBQ655472:TCZ655472 TLM655472:TMV655472 TVI655472:TWR655472 UFE655472:UGN655472 UPA655472:UQJ655472 UYW655472:VAF655472 VIS655472:VKB655472 VSO655472:VTX655472 WCK655472:WDT655472 WMG655472:WNP655472 WWC655472:WXL655472 U721008:BD721008 JQ721008:KZ721008 TM721008:UV721008 ADI721008:AER721008 ANE721008:AON721008 AXA721008:AYJ721008 BGW721008:BIF721008 BQS721008:BSB721008 CAO721008:CBX721008 CKK721008:CLT721008 CUG721008:CVP721008 DEC721008:DFL721008 DNY721008:DPH721008 DXU721008:DZD721008 EHQ721008:EIZ721008 ERM721008:ESV721008 FBI721008:FCR721008 FLE721008:FMN721008 FVA721008:FWJ721008 GEW721008:GGF721008 GOS721008:GQB721008 GYO721008:GZX721008 HIK721008:HJT721008 HSG721008:HTP721008 ICC721008:IDL721008 ILY721008:INH721008 IVU721008:IXD721008 JFQ721008:JGZ721008 JPM721008:JQV721008 JZI721008:KAR721008 KJE721008:KKN721008 KTA721008:KUJ721008 LCW721008:LEF721008 LMS721008:LOB721008 LWO721008:LXX721008 MGK721008:MHT721008 MQG721008:MRP721008 NAC721008:NBL721008 NJY721008:NLH721008 NTU721008:NVD721008 ODQ721008:OEZ721008 ONM721008:OOV721008 OXI721008:OYR721008 PHE721008:PIN721008 PRA721008:PSJ721008 QAW721008:QCF721008 QKS721008:QMB721008 QUO721008:QVX721008 REK721008:RFT721008 ROG721008:RPP721008 RYC721008:RZL721008 SHY721008:SJH721008 SRU721008:STD721008 TBQ721008:TCZ721008 TLM721008:TMV721008 TVI721008:TWR721008 UFE721008:UGN721008 UPA721008:UQJ721008 UYW721008:VAF721008 VIS721008:VKB721008 VSO721008:VTX721008 WCK721008:WDT721008 WMG721008:WNP721008 WWC721008:WXL721008 U786544:BD786544 JQ786544:KZ786544 TM786544:UV786544 ADI786544:AER786544 ANE786544:AON786544 AXA786544:AYJ786544 BGW786544:BIF786544 BQS786544:BSB786544 CAO786544:CBX786544 CKK786544:CLT786544 CUG786544:CVP786544 DEC786544:DFL786544 DNY786544:DPH786544 DXU786544:DZD786544 EHQ786544:EIZ786544 ERM786544:ESV786544 FBI786544:FCR786544 FLE786544:FMN786544 FVA786544:FWJ786544 GEW786544:GGF786544 GOS786544:GQB786544 GYO786544:GZX786544 HIK786544:HJT786544 HSG786544:HTP786544 ICC786544:IDL786544 ILY786544:INH786544 IVU786544:IXD786544 JFQ786544:JGZ786544 JPM786544:JQV786544 JZI786544:KAR786544 KJE786544:KKN786544 KTA786544:KUJ786544 LCW786544:LEF786544 LMS786544:LOB786544 LWO786544:LXX786544 MGK786544:MHT786544 MQG786544:MRP786544 NAC786544:NBL786544 NJY786544:NLH786544 NTU786544:NVD786544 ODQ786544:OEZ786544 ONM786544:OOV786544 OXI786544:OYR786544 PHE786544:PIN786544 PRA786544:PSJ786544 QAW786544:QCF786544 QKS786544:QMB786544 QUO786544:QVX786544 REK786544:RFT786544 ROG786544:RPP786544 RYC786544:RZL786544 SHY786544:SJH786544 SRU786544:STD786544 TBQ786544:TCZ786544 TLM786544:TMV786544 TVI786544:TWR786544 UFE786544:UGN786544 UPA786544:UQJ786544 UYW786544:VAF786544 VIS786544:VKB786544 VSO786544:VTX786544 WCK786544:WDT786544 WMG786544:WNP786544 WWC786544:WXL786544 U852080:BD852080 JQ852080:KZ852080 TM852080:UV852080 ADI852080:AER852080 ANE852080:AON852080 AXA852080:AYJ852080 BGW852080:BIF852080 BQS852080:BSB852080 CAO852080:CBX852080 CKK852080:CLT852080 CUG852080:CVP852080 DEC852080:DFL852080 DNY852080:DPH852080 DXU852080:DZD852080 EHQ852080:EIZ852080 ERM852080:ESV852080 FBI852080:FCR852080 FLE852080:FMN852080 FVA852080:FWJ852080 GEW852080:GGF852080 GOS852080:GQB852080 GYO852080:GZX852080 HIK852080:HJT852080 HSG852080:HTP852080 ICC852080:IDL852080 ILY852080:INH852080 IVU852080:IXD852080 JFQ852080:JGZ852080 JPM852080:JQV852080 JZI852080:KAR852080 KJE852080:KKN852080 KTA852080:KUJ852080 LCW852080:LEF852080 LMS852080:LOB852080 LWO852080:LXX852080 MGK852080:MHT852080 MQG852080:MRP852080 NAC852080:NBL852080 NJY852080:NLH852080 NTU852080:NVD852080 ODQ852080:OEZ852080 ONM852080:OOV852080 OXI852080:OYR852080 PHE852080:PIN852080 PRA852080:PSJ852080 QAW852080:QCF852080 QKS852080:QMB852080 QUO852080:QVX852080 REK852080:RFT852080 ROG852080:RPP852080 RYC852080:RZL852080 SHY852080:SJH852080 SRU852080:STD852080 TBQ852080:TCZ852080 TLM852080:TMV852080 TVI852080:TWR852080 UFE852080:UGN852080 UPA852080:UQJ852080 UYW852080:VAF852080 VIS852080:VKB852080 VSO852080:VTX852080 WCK852080:WDT852080 WMG852080:WNP852080 WWC852080:WXL852080 U917616:BD917616 JQ917616:KZ917616 TM917616:UV917616 ADI917616:AER917616 ANE917616:AON917616 AXA917616:AYJ917616 BGW917616:BIF917616 BQS917616:BSB917616 CAO917616:CBX917616 CKK917616:CLT917616 CUG917616:CVP917616 DEC917616:DFL917616 DNY917616:DPH917616 DXU917616:DZD917616 EHQ917616:EIZ917616 ERM917616:ESV917616 FBI917616:FCR917616 FLE917616:FMN917616 FVA917616:FWJ917616 GEW917616:GGF917616 GOS917616:GQB917616 GYO917616:GZX917616 HIK917616:HJT917616 HSG917616:HTP917616 ICC917616:IDL917616 ILY917616:INH917616 IVU917616:IXD917616 JFQ917616:JGZ917616 JPM917616:JQV917616 JZI917616:KAR917616 KJE917616:KKN917616 KTA917616:KUJ917616 LCW917616:LEF917616 LMS917616:LOB917616 LWO917616:LXX917616 MGK917616:MHT917616 MQG917616:MRP917616 NAC917616:NBL917616 NJY917616:NLH917616 NTU917616:NVD917616 ODQ917616:OEZ917616 ONM917616:OOV917616 OXI917616:OYR917616 PHE917616:PIN917616 PRA917616:PSJ917616 QAW917616:QCF917616 QKS917616:QMB917616 QUO917616:QVX917616 REK917616:RFT917616 ROG917616:RPP917616 RYC917616:RZL917616 SHY917616:SJH917616 SRU917616:STD917616 TBQ917616:TCZ917616 TLM917616:TMV917616 TVI917616:TWR917616 UFE917616:UGN917616 UPA917616:UQJ917616 UYW917616:VAF917616 VIS917616:VKB917616 VSO917616:VTX917616 WCK917616:WDT917616 WMG917616:WNP917616 WWC917616:WXL917616 U983152:BD983152 JQ983152:KZ983152 TM983152:UV983152 ADI983152:AER983152 ANE983152:AON983152 AXA983152:AYJ983152 BGW983152:BIF983152 BQS983152:BSB983152 CAO983152:CBX983152 CKK983152:CLT983152 CUG983152:CVP983152 DEC983152:DFL983152 DNY983152:DPH983152 DXU983152:DZD983152 EHQ983152:EIZ983152 ERM983152:ESV983152 FBI983152:FCR983152 FLE983152:FMN983152 FVA983152:FWJ983152 GEW983152:GGF983152 GOS983152:GQB983152 GYO983152:GZX983152 HIK983152:HJT983152 HSG983152:HTP983152 ICC983152:IDL983152 ILY983152:INH983152 IVU983152:IXD983152 JFQ983152:JGZ983152 JPM983152:JQV983152 JZI983152:KAR983152 KJE983152:KKN983152 KTA983152:KUJ983152 LCW983152:LEF983152 LMS983152:LOB983152 LWO983152:LXX983152 MGK983152:MHT983152 MQG983152:MRP983152 NAC983152:NBL983152 NJY983152:NLH983152 NTU983152:NVD983152 ODQ983152:OEZ983152 ONM983152:OOV983152 OXI983152:OYR983152 PHE983152:PIN983152 PRA983152:PSJ983152 QAW983152:QCF983152 QKS983152:QMB983152 QUO983152:QVX983152 REK983152:RFT983152 ROG983152:RPP983152 RYC983152:RZL983152 SHY983152:SJH983152 SRU983152:STD983152 TBQ983152:TCZ983152 TLM983152:TMV983152 TVI983152:TWR983152 UFE983152:UGN983152 UPA983152:UQJ983152 UYW983152:VAF983152 VIS983152:VKB983152 VSO983152:VTX983152 WCK983152:WDT983152 WMG983152:WNP983152 WWC983152:WXL983152" xr:uid="{00000000-0002-0000-0100-00000D000000}">
      <formula1>1</formula1>
    </dataValidation>
    <dataValidation allowBlank="1" showInputMessage="1" showErrorMessage="1" promptTitle="DATUM UKONČENÍ:" prompt="Uveďte dobu trvání projektu/akce/aktivity, v jejímž průběhu mají být uplatněny výdaje z požadované  podpory, tj. lhůta způsobilosti výdajů na požadovaný účel." sqref="Y83:BD83 JU83:KZ83 TQ83:UV83 ADM83:AER83 ANI83:AON83 AXE83:AYJ83 BHA83:BIF83 BQW83:BSB83 CAS83:CBX83 CKO83:CLT83 CUK83:CVP83 DEG83:DFL83 DOC83:DPH83 DXY83:DZD83 EHU83:EIZ83 ERQ83:ESV83 FBM83:FCR83 FLI83:FMN83 FVE83:FWJ83 GFA83:GGF83 GOW83:GQB83 GYS83:GZX83 HIO83:HJT83 HSK83:HTP83 ICG83:IDL83 IMC83:INH83 IVY83:IXD83 JFU83:JGZ83 JPQ83:JQV83 JZM83:KAR83 KJI83:KKN83 KTE83:KUJ83 LDA83:LEF83 LMW83:LOB83 LWS83:LXX83 MGO83:MHT83 MQK83:MRP83 NAG83:NBL83 NKC83:NLH83 NTY83:NVD83 ODU83:OEZ83 ONQ83:OOV83 OXM83:OYR83 PHI83:PIN83 PRE83:PSJ83 QBA83:QCF83 QKW83:QMB83 QUS83:QVX83 REO83:RFT83 ROK83:RPP83 RYG83:RZL83 SIC83:SJH83 SRY83:STD83 TBU83:TCZ83 TLQ83:TMV83 TVM83:TWR83 UFI83:UGN83 UPE83:UQJ83 UZA83:VAF83 VIW83:VKB83 VSS83:VTX83 WCO83:WDT83 WMK83:WNP83 WWG83:WXL83 Y65619:BD65619 JU65619:KZ65619 TQ65619:UV65619 ADM65619:AER65619 ANI65619:AON65619 AXE65619:AYJ65619 BHA65619:BIF65619 BQW65619:BSB65619 CAS65619:CBX65619 CKO65619:CLT65619 CUK65619:CVP65619 DEG65619:DFL65619 DOC65619:DPH65619 DXY65619:DZD65619 EHU65619:EIZ65619 ERQ65619:ESV65619 FBM65619:FCR65619 FLI65619:FMN65619 FVE65619:FWJ65619 GFA65619:GGF65619 GOW65619:GQB65619 GYS65619:GZX65619 HIO65619:HJT65619 HSK65619:HTP65619 ICG65619:IDL65619 IMC65619:INH65619 IVY65619:IXD65619 JFU65619:JGZ65619 JPQ65619:JQV65619 JZM65619:KAR65619 KJI65619:KKN65619 KTE65619:KUJ65619 LDA65619:LEF65619 LMW65619:LOB65619 LWS65619:LXX65619 MGO65619:MHT65619 MQK65619:MRP65619 NAG65619:NBL65619 NKC65619:NLH65619 NTY65619:NVD65619 ODU65619:OEZ65619 ONQ65619:OOV65619 OXM65619:OYR65619 PHI65619:PIN65619 PRE65619:PSJ65619 QBA65619:QCF65619 QKW65619:QMB65619 QUS65619:QVX65619 REO65619:RFT65619 ROK65619:RPP65619 RYG65619:RZL65619 SIC65619:SJH65619 SRY65619:STD65619 TBU65619:TCZ65619 TLQ65619:TMV65619 TVM65619:TWR65619 UFI65619:UGN65619 UPE65619:UQJ65619 UZA65619:VAF65619 VIW65619:VKB65619 VSS65619:VTX65619 WCO65619:WDT65619 WMK65619:WNP65619 WWG65619:WXL65619 Y131155:BD131155 JU131155:KZ131155 TQ131155:UV131155 ADM131155:AER131155 ANI131155:AON131155 AXE131155:AYJ131155 BHA131155:BIF131155 BQW131155:BSB131155 CAS131155:CBX131155 CKO131155:CLT131155 CUK131155:CVP131155 DEG131155:DFL131155 DOC131155:DPH131155 DXY131155:DZD131155 EHU131155:EIZ131155 ERQ131155:ESV131155 FBM131155:FCR131155 FLI131155:FMN131155 FVE131155:FWJ131155 GFA131155:GGF131155 GOW131155:GQB131155 GYS131155:GZX131155 HIO131155:HJT131155 HSK131155:HTP131155 ICG131155:IDL131155 IMC131155:INH131155 IVY131155:IXD131155 JFU131155:JGZ131155 JPQ131155:JQV131155 JZM131155:KAR131155 KJI131155:KKN131155 KTE131155:KUJ131155 LDA131155:LEF131155 LMW131155:LOB131155 LWS131155:LXX131155 MGO131155:MHT131155 MQK131155:MRP131155 NAG131155:NBL131155 NKC131155:NLH131155 NTY131155:NVD131155 ODU131155:OEZ131155 ONQ131155:OOV131155 OXM131155:OYR131155 PHI131155:PIN131155 PRE131155:PSJ131155 QBA131155:QCF131155 QKW131155:QMB131155 QUS131155:QVX131155 REO131155:RFT131155 ROK131155:RPP131155 RYG131155:RZL131155 SIC131155:SJH131155 SRY131155:STD131155 TBU131155:TCZ131155 TLQ131155:TMV131155 TVM131155:TWR131155 UFI131155:UGN131155 UPE131155:UQJ131155 UZA131155:VAF131155 VIW131155:VKB131155 VSS131155:VTX131155 WCO131155:WDT131155 WMK131155:WNP131155 WWG131155:WXL131155 Y196691:BD196691 JU196691:KZ196691 TQ196691:UV196691 ADM196691:AER196691 ANI196691:AON196691 AXE196691:AYJ196691 BHA196691:BIF196691 BQW196691:BSB196691 CAS196691:CBX196691 CKO196691:CLT196691 CUK196691:CVP196691 DEG196691:DFL196691 DOC196691:DPH196691 DXY196691:DZD196691 EHU196691:EIZ196691 ERQ196691:ESV196691 FBM196691:FCR196691 FLI196691:FMN196691 FVE196691:FWJ196691 GFA196691:GGF196691 GOW196691:GQB196691 GYS196691:GZX196691 HIO196691:HJT196691 HSK196691:HTP196691 ICG196691:IDL196691 IMC196691:INH196691 IVY196691:IXD196691 JFU196691:JGZ196691 JPQ196691:JQV196691 JZM196691:KAR196691 KJI196691:KKN196691 KTE196691:KUJ196691 LDA196691:LEF196691 LMW196691:LOB196691 LWS196691:LXX196691 MGO196691:MHT196691 MQK196691:MRP196691 NAG196691:NBL196691 NKC196691:NLH196691 NTY196691:NVD196691 ODU196691:OEZ196691 ONQ196691:OOV196691 OXM196691:OYR196691 PHI196691:PIN196691 PRE196691:PSJ196691 QBA196691:QCF196691 QKW196691:QMB196691 QUS196691:QVX196691 REO196691:RFT196691 ROK196691:RPP196691 RYG196691:RZL196691 SIC196691:SJH196691 SRY196691:STD196691 TBU196691:TCZ196691 TLQ196691:TMV196691 TVM196691:TWR196691 UFI196691:UGN196691 UPE196691:UQJ196691 UZA196691:VAF196691 VIW196691:VKB196691 VSS196691:VTX196691 WCO196691:WDT196691 WMK196691:WNP196691 WWG196691:WXL196691 Y262227:BD262227 JU262227:KZ262227 TQ262227:UV262227 ADM262227:AER262227 ANI262227:AON262227 AXE262227:AYJ262227 BHA262227:BIF262227 BQW262227:BSB262227 CAS262227:CBX262227 CKO262227:CLT262227 CUK262227:CVP262227 DEG262227:DFL262227 DOC262227:DPH262227 DXY262227:DZD262227 EHU262227:EIZ262227 ERQ262227:ESV262227 FBM262227:FCR262227 FLI262227:FMN262227 FVE262227:FWJ262227 GFA262227:GGF262227 GOW262227:GQB262227 GYS262227:GZX262227 HIO262227:HJT262227 HSK262227:HTP262227 ICG262227:IDL262227 IMC262227:INH262227 IVY262227:IXD262227 JFU262227:JGZ262227 JPQ262227:JQV262227 JZM262227:KAR262227 KJI262227:KKN262227 KTE262227:KUJ262227 LDA262227:LEF262227 LMW262227:LOB262227 LWS262227:LXX262227 MGO262227:MHT262227 MQK262227:MRP262227 NAG262227:NBL262227 NKC262227:NLH262227 NTY262227:NVD262227 ODU262227:OEZ262227 ONQ262227:OOV262227 OXM262227:OYR262227 PHI262227:PIN262227 PRE262227:PSJ262227 QBA262227:QCF262227 QKW262227:QMB262227 QUS262227:QVX262227 REO262227:RFT262227 ROK262227:RPP262227 RYG262227:RZL262227 SIC262227:SJH262227 SRY262227:STD262227 TBU262227:TCZ262227 TLQ262227:TMV262227 TVM262227:TWR262227 UFI262227:UGN262227 UPE262227:UQJ262227 UZA262227:VAF262227 VIW262227:VKB262227 VSS262227:VTX262227 WCO262227:WDT262227 WMK262227:WNP262227 WWG262227:WXL262227 Y327763:BD327763 JU327763:KZ327763 TQ327763:UV327763 ADM327763:AER327763 ANI327763:AON327763 AXE327763:AYJ327763 BHA327763:BIF327763 BQW327763:BSB327763 CAS327763:CBX327763 CKO327763:CLT327763 CUK327763:CVP327763 DEG327763:DFL327763 DOC327763:DPH327763 DXY327763:DZD327763 EHU327763:EIZ327763 ERQ327763:ESV327763 FBM327763:FCR327763 FLI327763:FMN327763 FVE327763:FWJ327763 GFA327763:GGF327763 GOW327763:GQB327763 GYS327763:GZX327763 HIO327763:HJT327763 HSK327763:HTP327763 ICG327763:IDL327763 IMC327763:INH327763 IVY327763:IXD327763 JFU327763:JGZ327763 JPQ327763:JQV327763 JZM327763:KAR327763 KJI327763:KKN327763 KTE327763:KUJ327763 LDA327763:LEF327763 LMW327763:LOB327763 LWS327763:LXX327763 MGO327763:MHT327763 MQK327763:MRP327763 NAG327763:NBL327763 NKC327763:NLH327763 NTY327763:NVD327763 ODU327763:OEZ327763 ONQ327763:OOV327763 OXM327763:OYR327763 PHI327763:PIN327763 PRE327763:PSJ327763 QBA327763:QCF327763 QKW327763:QMB327763 QUS327763:QVX327763 REO327763:RFT327763 ROK327763:RPP327763 RYG327763:RZL327763 SIC327763:SJH327763 SRY327763:STD327763 TBU327763:TCZ327763 TLQ327763:TMV327763 TVM327763:TWR327763 UFI327763:UGN327763 UPE327763:UQJ327763 UZA327763:VAF327763 VIW327763:VKB327763 VSS327763:VTX327763 WCO327763:WDT327763 WMK327763:WNP327763 WWG327763:WXL327763 Y393299:BD393299 JU393299:KZ393299 TQ393299:UV393299 ADM393299:AER393299 ANI393299:AON393299 AXE393299:AYJ393299 BHA393299:BIF393299 BQW393299:BSB393299 CAS393299:CBX393299 CKO393299:CLT393299 CUK393299:CVP393299 DEG393299:DFL393299 DOC393299:DPH393299 DXY393299:DZD393299 EHU393299:EIZ393299 ERQ393299:ESV393299 FBM393299:FCR393299 FLI393299:FMN393299 FVE393299:FWJ393299 GFA393299:GGF393299 GOW393299:GQB393299 GYS393299:GZX393299 HIO393299:HJT393299 HSK393299:HTP393299 ICG393299:IDL393299 IMC393299:INH393299 IVY393299:IXD393299 JFU393299:JGZ393299 JPQ393299:JQV393299 JZM393299:KAR393299 KJI393299:KKN393299 KTE393299:KUJ393299 LDA393299:LEF393299 LMW393299:LOB393299 LWS393299:LXX393299 MGO393299:MHT393299 MQK393299:MRP393299 NAG393299:NBL393299 NKC393299:NLH393299 NTY393299:NVD393299 ODU393299:OEZ393299 ONQ393299:OOV393299 OXM393299:OYR393299 PHI393299:PIN393299 PRE393299:PSJ393299 QBA393299:QCF393299 QKW393299:QMB393299 QUS393299:QVX393299 REO393299:RFT393299 ROK393299:RPP393299 RYG393299:RZL393299 SIC393299:SJH393299 SRY393299:STD393299 TBU393299:TCZ393299 TLQ393299:TMV393299 TVM393299:TWR393299 UFI393299:UGN393299 UPE393299:UQJ393299 UZA393299:VAF393299 VIW393299:VKB393299 VSS393299:VTX393299 WCO393299:WDT393299 WMK393299:WNP393299 WWG393299:WXL393299 Y458835:BD458835 JU458835:KZ458835 TQ458835:UV458835 ADM458835:AER458835 ANI458835:AON458835 AXE458835:AYJ458835 BHA458835:BIF458835 BQW458835:BSB458835 CAS458835:CBX458835 CKO458835:CLT458835 CUK458835:CVP458835 DEG458835:DFL458835 DOC458835:DPH458835 DXY458835:DZD458835 EHU458835:EIZ458835 ERQ458835:ESV458835 FBM458835:FCR458835 FLI458835:FMN458835 FVE458835:FWJ458835 GFA458835:GGF458835 GOW458835:GQB458835 GYS458835:GZX458835 HIO458835:HJT458835 HSK458835:HTP458835 ICG458835:IDL458835 IMC458835:INH458835 IVY458835:IXD458835 JFU458835:JGZ458835 JPQ458835:JQV458835 JZM458835:KAR458835 KJI458835:KKN458835 KTE458835:KUJ458835 LDA458835:LEF458835 LMW458835:LOB458835 LWS458835:LXX458835 MGO458835:MHT458835 MQK458835:MRP458835 NAG458835:NBL458835 NKC458835:NLH458835 NTY458835:NVD458835 ODU458835:OEZ458835 ONQ458835:OOV458835 OXM458835:OYR458835 PHI458835:PIN458835 PRE458835:PSJ458835 QBA458835:QCF458835 QKW458835:QMB458835 QUS458835:QVX458835 REO458835:RFT458835 ROK458835:RPP458835 RYG458835:RZL458835 SIC458835:SJH458835 SRY458835:STD458835 TBU458835:TCZ458835 TLQ458835:TMV458835 TVM458835:TWR458835 UFI458835:UGN458835 UPE458835:UQJ458835 UZA458835:VAF458835 VIW458835:VKB458835 VSS458835:VTX458835 WCO458835:WDT458835 WMK458835:WNP458835 WWG458835:WXL458835 Y524371:BD524371 JU524371:KZ524371 TQ524371:UV524371 ADM524371:AER524371 ANI524371:AON524371 AXE524371:AYJ524371 BHA524371:BIF524371 BQW524371:BSB524371 CAS524371:CBX524371 CKO524371:CLT524371 CUK524371:CVP524371 DEG524371:DFL524371 DOC524371:DPH524371 DXY524371:DZD524371 EHU524371:EIZ524371 ERQ524371:ESV524371 FBM524371:FCR524371 FLI524371:FMN524371 FVE524371:FWJ524371 GFA524371:GGF524371 GOW524371:GQB524371 GYS524371:GZX524371 HIO524371:HJT524371 HSK524371:HTP524371 ICG524371:IDL524371 IMC524371:INH524371 IVY524371:IXD524371 JFU524371:JGZ524371 JPQ524371:JQV524371 JZM524371:KAR524371 KJI524371:KKN524371 KTE524371:KUJ524371 LDA524371:LEF524371 LMW524371:LOB524371 LWS524371:LXX524371 MGO524371:MHT524371 MQK524371:MRP524371 NAG524371:NBL524371 NKC524371:NLH524371 NTY524371:NVD524371 ODU524371:OEZ524371 ONQ524371:OOV524371 OXM524371:OYR524371 PHI524371:PIN524371 PRE524371:PSJ524371 QBA524371:QCF524371 QKW524371:QMB524371 QUS524371:QVX524371 REO524371:RFT524371 ROK524371:RPP524371 RYG524371:RZL524371 SIC524371:SJH524371 SRY524371:STD524371 TBU524371:TCZ524371 TLQ524371:TMV524371 TVM524371:TWR524371 UFI524371:UGN524371 UPE524371:UQJ524371 UZA524371:VAF524371 VIW524371:VKB524371 VSS524371:VTX524371 WCO524371:WDT524371 WMK524371:WNP524371 WWG524371:WXL524371 Y589907:BD589907 JU589907:KZ589907 TQ589907:UV589907 ADM589907:AER589907 ANI589907:AON589907 AXE589907:AYJ589907 BHA589907:BIF589907 BQW589907:BSB589907 CAS589907:CBX589907 CKO589907:CLT589907 CUK589907:CVP589907 DEG589907:DFL589907 DOC589907:DPH589907 DXY589907:DZD589907 EHU589907:EIZ589907 ERQ589907:ESV589907 FBM589907:FCR589907 FLI589907:FMN589907 FVE589907:FWJ589907 GFA589907:GGF589907 GOW589907:GQB589907 GYS589907:GZX589907 HIO589907:HJT589907 HSK589907:HTP589907 ICG589907:IDL589907 IMC589907:INH589907 IVY589907:IXD589907 JFU589907:JGZ589907 JPQ589907:JQV589907 JZM589907:KAR589907 KJI589907:KKN589907 KTE589907:KUJ589907 LDA589907:LEF589907 LMW589907:LOB589907 LWS589907:LXX589907 MGO589907:MHT589907 MQK589907:MRP589907 NAG589907:NBL589907 NKC589907:NLH589907 NTY589907:NVD589907 ODU589907:OEZ589907 ONQ589907:OOV589907 OXM589907:OYR589907 PHI589907:PIN589907 PRE589907:PSJ589907 QBA589907:QCF589907 QKW589907:QMB589907 QUS589907:QVX589907 REO589907:RFT589907 ROK589907:RPP589907 RYG589907:RZL589907 SIC589907:SJH589907 SRY589907:STD589907 TBU589907:TCZ589907 TLQ589907:TMV589907 TVM589907:TWR589907 UFI589907:UGN589907 UPE589907:UQJ589907 UZA589907:VAF589907 VIW589907:VKB589907 VSS589907:VTX589907 WCO589907:WDT589907 WMK589907:WNP589907 WWG589907:WXL589907 Y655443:BD655443 JU655443:KZ655443 TQ655443:UV655443 ADM655443:AER655443 ANI655443:AON655443 AXE655443:AYJ655443 BHA655443:BIF655443 BQW655443:BSB655443 CAS655443:CBX655443 CKO655443:CLT655443 CUK655443:CVP655443 DEG655443:DFL655443 DOC655443:DPH655443 DXY655443:DZD655443 EHU655443:EIZ655443 ERQ655443:ESV655443 FBM655443:FCR655443 FLI655443:FMN655443 FVE655443:FWJ655443 GFA655443:GGF655443 GOW655443:GQB655443 GYS655443:GZX655443 HIO655443:HJT655443 HSK655443:HTP655443 ICG655443:IDL655443 IMC655443:INH655443 IVY655443:IXD655443 JFU655443:JGZ655443 JPQ655443:JQV655443 JZM655443:KAR655443 KJI655443:KKN655443 KTE655443:KUJ655443 LDA655443:LEF655443 LMW655443:LOB655443 LWS655443:LXX655443 MGO655443:MHT655443 MQK655443:MRP655443 NAG655443:NBL655443 NKC655443:NLH655443 NTY655443:NVD655443 ODU655443:OEZ655443 ONQ655443:OOV655443 OXM655443:OYR655443 PHI655443:PIN655443 PRE655443:PSJ655443 QBA655443:QCF655443 QKW655443:QMB655443 QUS655443:QVX655443 REO655443:RFT655443 ROK655443:RPP655443 RYG655443:RZL655443 SIC655443:SJH655443 SRY655443:STD655443 TBU655443:TCZ655443 TLQ655443:TMV655443 TVM655443:TWR655443 UFI655443:UGN655443 UPE655443:UQJ655443 UZA655443:VAF655443 VIW655443:VKB655443 VSS655443:VTX655443 WCO655443:WDT655443 WMK655443:WNP655443 WWG655443:WXL655443 Y720979:BD720979 JU720979:KZ720979 TQ720979:UV720979 ADM720979:AER720979 ANI720979:AON720979 AXE720979:AYJ720979 BHA720979:BIF720979 BQW720979:BSB720979 CAS720979:CBX720979 CKO720979:CLT720979 CUK720979:CVP720979 DEG720979:DFL720979 DOC720979:DPH720979 DXY720979:DZD720979 EHU720979:EIZ720979 ERQ720979:ESV720979 FBM720979:FCR720979 FLI720979:FMN720979 FVE720979:FWJ720979 GFA720979:GGF720979 GOW720979:GQB720979 GYS720979:GZX720979 HIO720979:HJT720979 HSK720979:HTP720979 ICG720979:IDL720979 IMC720979:INH720979 IVY720979:IXD720979 JFU720979:JGZ720979 JPQ720979:JQV720979 JZM720979:KAR720979 KJI720979:KKN720979 KTE720979:KUJ720979 LDA720979:LEF720979 LMW720979:LOB720979 LWS720979:LXX720979 MGO720979:MHT720979 MQK720979:MRP720979 NAG720979:NBL720979 NKC720979:NLH720979 NTY720979:NVD720979 ODU720979:OEZ720979 ONQ720979:OOV720979 OXM720979:OYR720979 PHI720979:PIN720979 PRE720979:PSJ720979 QBA720979:QCF720979 QKW720979:QMB720979 QUS720979:QVX720979 REO720979:RFT720979 ROK720979:RPP720979 RYG720979:RZL720979 SIC720979:SJH720979 SRY720979:STD720979 TBU720979:TCZ720979 TLQ720979:TMV720979 TVM720979:TWR720979 UFI720979:UGN720979 UPE720979:UQJ720979 UZA720979:VAF720979 VIW720979:VKB720979 VSS720979:VTX720979 WCO720979:WDT720979 WMK720979:WNP720979 WWG720979:WXL720979 Y786515:BD786515 JU786515:KZ786515 TQ786515:UV786515 ADM786515:AER786515 ANI786515:AON786515 AXE786515:AYJ786515 BHA786515:BIF786515 BQW786515:BSB786515 CAS786515:CBX786515 CKO786515:CLT786515 CUK786515:CVP786515 DEG786515:DFL786515 DOC786515:DPH786515 DXY786515:DZD786515 EHU786515:EIZ786515 ERQ786515:ESV786515 FBM786515:FCR786515 FLI786515:FMN786515 FVE786515:FWJ786515 GFA786515:GGF786515 GOW786515:GQB786515 GYS786515:GZX786515 HIO786515:HJT786515 HSK786515:HTP786515 ICG786515:IDL786515 IMC786515:INH786515 IVY786515:IXD786515 JFU786515:JGZ786515 JPQ786515:JQV786515 JZM786515:KAR786515 KJI786515:KKN786515 KTE786515:KUJ786515 LDA786515:LEF786515 LMW786515:LOB786515 LWS786515:LXX786515 MGO786515:MHT786515 MQK786515:MRP786515 NAG786515:NBL786515 NKC786515:NLH786515 NTY786515:NVD786515 ODU786515:OEZ786515 ONQ786515:OOV786515 OXM786515:OYR786515 PHI786515:PIN786515 PRE786515:PSJ786515 QBA786515:QCF786515 QKW786515:QMB786515 QUS786515:QVX786515 REO786515:RFT786515 ROK786515:RPP786515 RYG786515:RZL786515 SIC786515:SJH786515 SRY786515:STD786515 TBU786515:TCZ786515 TLQ786515:TMV786515 TVM786515:TWR786515 UFI786515:UGN786515 UPE786515:UQJ786515 UZA786515:VAF786515 VIW786515:VKB786515 VSS786515:VTX786515 WCO786515:WDT786515 WMK786515:WNP786515 WWG786515:WXL786515 Y852051:BD852051 JU852051:KZ852051 TQ852051:UV852051 ADM852051:AER852051 ANI852051:AON852051 AXE852051:AYJ852051 BHA852051:BIF852051 BQW852051:BSB852051 CAS852051:CBX852051 CKO852051:CLT852051 CUK852051:CVP852051 DEG852051:DFL852051 DOC852051:DPH852051 DXY852051:DZD852051 EHU852051:EIZ852051 ERQ852051:ESV852051 FBM852051:FCR852051 FLI852051:FMN852051 FVE852051:FWJ852051 GFA852051:GGF852051 GOW852051:GQB852051 GYS852051:GZX852051 HIO852051:HJT852051 HSK852051:HTP852051 ICG852051:IDL852051 IMC852051:INH852051 IVY852051:IXD852051 JFU852051:JGZ852051 JPQ852051:JQV852051 JZM852051:KAR852051 KJI852051:KKN852051 KTE852051:KUJ852051 LDA852051:LEF852051 LMW852051:LOB852051 LWS852051:LXX852051 MGO852051:MHT852051 MQK852051:MRP852051 NAG852051:NBL852051 NKC852051:NLH852051 NTY852051:NVD852051 ODU852051:OEZ852051 ONQ852051:OOV852051 OXM852051:OYR852051 PHI852051:PIN852051 PRE852051:PSJ852051 QBA852051:QCF852051 QKW852051:QMB852051 QUS852051:QVX852051 REO852051:RFT852051 ROK852051:RPP852051 RYG852051:RZL852051 SIC852051:SJH852051 SRY852051:STD852051 TBU852051:TCZ852051 TLQ852051:TMV852051 TVM852051:TWR852051 UFI852051:UGN852051 UPE852051:UQJ852051 UZA852051:VAF852051 VIW852051:VKB852051 VSS852051:VTX852051 WCO852051:WDT852051 WMK852051:WNP852051 WWG852051:WXL852051 Y917587:BD917587 JU917587:KZ917587 TQ917587:UV917587 ADM917587:AER917587 ANI917587:AON917587 AXE917587:AYJ917587 BHA917587:BIF917587 BQW917587:BSB917587 CAS917587:CBX917587 CKO917587:CLT917587 CUK917587:CVP917587 DEG917587:DFL917587 DOC917587:DPH917587 DXY917587:DZD917587 EHU917587:EIZ917587 ERQ917587:ESV917587 FBM917587:FCR917587 FLI917587:FMN917587 FVE917587:FWJ917587 GFA917587:GGF917587 GOW917587:GQB917587 GYS917587:GZX917587 HIO917587:HJT917587 HSK917587:HTP917587 ICG917587:IDL917587 IMC917587:INH917587 IVY917587:IXD917587 JFU917587:JGZ917587 JPQ917587:JQV917587 JZM917587:KAR917587 KJI917587:KKN917587 KTE917587:KUJ917587 LDA917587:LEF917587 LMW917587:LOB917587 LWS917587:LXX917587 MGO917587:MHT917587 MQK917587:MRP917587 NAG917587:NBL917587 NKC917587:NLH917587 NTY917587:NVD917587 ODU917587:OEZ917587 ONQ917587:OOV917587 OXM917587:OYR917587 PHI917587:PIN917587 PRE917587:PSJ917587 QBA917587:QCF917587 QKW917587:QMB917587 QUS917587:QVX917587 REO917587:RFT917587 ROK917587:RPP917587 RYG917587:RZL917587 SIC917587:SJH917587 SRY917587:STD917587 TBU917587:TCZ917587 TLQ917587:TMV917587 TVM917587:TWR917587 UFI917587:UGN917587 UPE917587:UQJ917587 UZA917587:VAF917587 VIW917587:VKB917587 VSS917587:VTX917587 WCO917587:WDT917587 WMK917587:WNP917587 WWG917587:WXL917587 Y983123:BD983123 JU983123:KZ983123 TQ983123:UV983123 ADM983123:AER983123 ANI983123:AON983123 AXE983123:AYJ983123 BHA983123:BIF983123 BQW983123:BSB983123 CAS983123:CBX983123 CKO983123:CLT983123 CUK983123:CVP983123 DEG983123:DFL983123 DOC983123:DPH983123 DXY983123:DZD983123 EHU983123:EIZ983123 ERQ983123:ESV983123 FBM983123:FCR983123 FLI983123:FMN983123 FVE983123:FWJ983123 GFA983123:GGF983123 GOW983123:GQB983123 GYS983123:GZX983123 HIO983123:HJT983123 HSK983123:HTP983123 ICG983123:IDL983123 IMC983123:INH983123 IVY983123:IXD983123 JFU983123:JGZ983123 JPQ983123:JQV983123 JZM983123:KAR983123 KJI983123:KKN983123 KTE983123:KUJ983123 LDA983123:LEF983123 LMW983123:LOB983123 LWS983123:LXX983123 MGO983123:MHT983123 MQK983123:MRP983123 NAG983123:NBL983123 NKC983123:NLH983123 NTY983123:NVD983123 ODU983123:OEZ983123 ONQ983123:OOV983123 OXM983123:OYR983123 PHI983123:PIN983123 PRE983123:PSJ983123 QBA983123:QCF983123 QKW983123:QMB983123 QUS983123:QVX983123 REO983123:RFT983123 ROK983123:RPP983123 RYG983123:RZL983123 SIC983123:SJH983123 SRY983123:STD983123 TBU983123:TCZ983123 TLQ983123:TMV983123 TVM983123:TWR983123 UFI983123:UGN983123 UPE983123:UQJ983123 UZA983123:VAF983123 VIW983123:VKB983123 VSS983123:VTX983123 WCO983123:WDT983123 WMK983123:WNP983123 WWG983123:WXL983123" xr:uid="{00000000-0002-0000-0100-00000E000000}"/>
    <dataValidation allowBlank="1" showInputMessage="1" showErrorMessage="1" promptTitle="ZPŮSOBILOST VÝDAJŮ" prompt="Způsobilými výdaji jsou proplacená plnění, jež souvisejí s účelem, na který je podpora poskytnuta a vyhovují zásadám efektivnosti, účelnosti a hospodárnosti podle zákona č. 320/2001 Sb., o finanční kontrole, ve znění pozdějších předpisů." sqref="B44:BD44 IX44:KZ44 ST44:UV44 ACP44:AER44 AML44:AON44 AWH44:AYJ44 BGD44:BIF44 BPZ44:BSB44 BZV44:CBX44 CJR44:CLT44 CTN44:CVP44 DDJ44:DFL44 DNF44:DPH44 DXB44:DZD44 EGX44:EIZ44 EQT44:ESV44 FAP44:FCR44 FKL44:FMN44 FUH44:FWJ44 GED44:GGF44 GNZ44:GQB44 GXV44:GZX44 HHR44:HJT44 HRN44:HTP44 IBJ44:IDL44 ILF44:INH44 IVB44:IXD44 JEX44:JGZ44 JOT44:JQV44 JYP44:KAR44 KIL44:KKN44 KSH44:KUJ44 LCD44:LEF44 LLZ44:LOB44 LVV44:LXX44 MFR44:MHT44 MPN44:MRP44 MZJ44:NBL44 NJF44:NLH44 NTB44:NVD44 OCX44:OEZ44 OMT44:OOV44 OWP44:OYR44 PGL44:PIN44 PQH44:PSJ44 QAD44:QCF44 QJZ44:QMB44 QTV44:QVX44 RDR44:RFT44 RNN44:RPP44 RXJ44:RZL44 SHF44:SJH44 SRB44:STD44 TAX44:TCZ44 TKT44:TMV44 TUP44:TWR44 UEL44:UGN44 UOH44:UQJ44 UYD44:VAF44 VHZ44:VKB44 VRV44:VTX44 WBR44:WDT44 WLN44:WNP44 WVJ44:WXL44 B65580:BD65580 IX65580:KZ65580 ST65580:UV65580 ACP65580:AER65580 AML65580:AON65580 AWH65580:AYJ65580 BGD65580:BIF65580 BPZ65580:BSB65580 BZV65580:CBX65580 CJR65580:CLT65580 CTN65580:CVP65580 DDJ65580:DFL65580 DNF65580:DPH65580 DXB65580:DZD65580 EGX65580:EIZ65580 EQT65580:ESV65580 FAP65580:FCR65580 FKL65580:FMN65580 FUH65580:FWJ65580 GED65580:GGF65580 GNZ65580:GQB65580 GXV65580:GZX65580 HHR65580:HJT65580 HRN65580:HTP65580 IBJ65580:IDL65580 ILF65580:INH65580 IVB65580:IXD65580 JEX65580:JGZ65580 JOT65580:JQV65580 JYP65580:KAR65580 KIL65580:KKN65580 KSH65580:KUJ65580 LCD65580:LEF65580 LLZ65580:LOB65580 LVV65580:LXX65580 MFR65580:MHT65580 MPN65580:MRP65580 MZJ65580:NBL65580 NJF65580:NLH65580 NTB65580:NVD65580 OCX65580:OEZ65580 OMT65580:OOV65580 OWP65580:OYR65580 PGL65580:PIN65580 PQH65580:PSJ65580 QAD65580:QCF65580 QJZ65580:QMB65580 QTV65580:QVX65580 RDR65580:RFT65580 RNN65580:RPP65580 RXJ65580:RZL65580 SHF65580:SJH65580 SRB65580:STD65580 TAX65580:TCZ65580 TKT65580:TMV65580 TUP65580:TWR65580 UEL65580:UGN65580 UOH65580:UQJ65580 UYD65580:VAF65580 VHZ65580:VKB65580 VRV65580:VTX65580 WBR65580:WDT65580 WLN65580:WNP65580 WVJ65580:WXL65580 B131116:BD131116 IX131116:KZ131116 ST131116:UV131116 ACP131116:AER131116 AML131116:AON131116 AWH131116:AYJ131116 BGD131116:BIF131116 BPZ131116:BSB131116 BZV131116:CBX131116 CJR131116:CLT131116 CTN131116:CVP131116 DDJ131116:DFL131116 DNF131116:DPH131116 DXB131116:DZD131116 EGX131116:EIZ131116 EQT131116:ESV131116 FAP131116:FCR131116 FKL131116:FMN131116 FUH131116:FWJ131116 GED131116:GGF131116 GNZ131116:GQB131116 GXV131116:GZX131116 HHR131116:HJT131116 HRN131116:HTP131116 IBJ131116:IDL131116 ILF131116:INH131116 IVB131116:IXD131116 JEX131116:JGZ131116 JOT131116:JQV131116 JYP131116:KAR131116 KIL131116:KKN131116 KSH131116:KUJ131116 LCD131116:LEF131116 LLZ131116:LOB131116 LVV131116:LXX131116 MFR131116:MHT131116 MPN131116:MRP131116 MZJ131116:NBL131116 NJF131116:NLH131116 NTB131116:NVD131116 OCX131116:OEZ131116 OMT131116:OOV131116 OWP131116:OYR131116 PGL131116:PIN131116 PQH131116:PSJ131116 QAD131116:QCF131116 QJZ131116:QMB131116 QTV131116:QVX131116 RDR131116:RFT131116 RNN131116:RPP131116 RXJ131116:RZL131116 SHF131116:SJH131116 SRB131116:STD131116 TAX131116:TCZ131116 TKT131116:TMV131116 TUP131116:TWR131116 UEL131116:UGN131116 UOH131116:UQJ131116 UYD131116:VAF131116 VHZ131116:VKB131116 VRV131116:VTX131116 WBR131116:WDT131116 WLN131116:WNP131116 WVJ131116:WXL131116 B196652:BD196652 IX196652:KZ196652 ST196652:UV196652 ACP196652:AER196652 AML196652:AON196652 AWH196652:AYJ196652 BGD196652:BIF196652 BPZ196652:BSB196652 BZV196652:CBX196652 CJR196652:CLT196652 CTN196652:CVP196652 DDJ196652:DFL196652 DNF196652:DPH196652 DXB196652:DZD196652 EGX196652:EIZ196652 EQT196652:ESV196652 FAP196652:FCR196652 FKL196652:FMN196652 FUH196652:FWJ196652 GED196652:GGF196652 GNZ196652:GQB196652 GXV196652:GZX196652 HHR196652:HJT196652 HRN196652:HTP196652 IBJ196652:IDL196652 ILF196652:INH196652 IVB196652:IXD196652 JEX196652:JGZ196652 JOT196652:JQV196652 JYP196652:KAR196652 KIL196652:KKN196652 KSH196652:KUJ196652 LCD196652:LEF196652 LLZ196652:LOB196652 LVV196652:LXX196652 MFR196652:MHT196652 MPN196652:MRP196652 MZJ196652:NBL196652 NJF196652:NLH196652 NTB196652:NVD196652 OCX196652:OEZ196652 OMT196652:OOV196652 OWP196652:OYR196652 PGL196652:PIN196652 PQH196652:PSJ196652 QAD196652:QCF196652 QJZ196652:QMB196652 QTV196652:QVX196652 RDR196652:RFT196652 RNN196652:RPP196652 RXJ196652:RZL196652 SHF196652:SJH196652 SRB196652:STD196652 TAX196652:TCZ196652 TKT196652:TMV196652 TUP196652:TWR196652 UEL196652:UGN196652 UOH196652:UQJ196652 UYD196652:VAF196652 VHZ196652:VKB196652 VRV196652:VTX196652 WBR196652:WDT196652 WLN196652:WNP196652 WVJ196652:WXL196652 B262188:BD262188 IX262188:KZ262188 ST262188:UV262188 ACP262188:AER262188 AML262188:AON262188 AWH262188:AYJ262188 BGD262188:BIF262188 BPZ262188:BSB262188 BZV262188:CBX262188 CJR262188:CLT262188 CTN262188:CVP262188 DDJ262188:DFL262188 DNF262188:DPH262188 DXB262188:DZD262188 EGX262188:EIZ262188 EQT262188:ESV262188 FAP262188:FCR262188 FKL262188:FMN262188 FUH262188:FWJ262188 GED262188:GGF262188 GNZ262188:GQB262188 GXV262188:GZX262188 HHR262188:HJT262188 HRN262188:HTP262188 IBJ262188:IDL262188 ILF262188:INH262188 IVB262188:IXD262188 JEX262188:JGZ262188 JOT262188:JQV262188 JYP262188:KAR262188 KIL262188:KKN262188 KSH262188:KUJ262188 LCD262188:LEF262188 LLZ262188:LOB262188 LVV262188:LXX262188 MFR262188:MHT262188 MPN262188:MRP262188 MZJ262188:NBL262188 NJF262188:NLH262188 NTB262188:NVD262188 OCX262188:OEZ262188 OMT262188:OOV262188 OWP262188:OYR262188 PGL262188:PIN262188 PQH262188:PSJ262188 QAD262188:QCF262188 QJZ262188:QMB262188 QTV262188:QVX262188 RDR262188:RFT262188 RNN262188:RPP262188 RXJ262188:RZL262188 SHF262188:SJH262188 SRB262188:STD262188 TAX262188:TCZ262188 TKT262188:TMV262188 TUP262188:TWR262188 UEL262188:UGN262188 UOH262188:UQJ262188 UYD262188:VAF262188 VHZ262188:VKB262188 VRV262188:VTX262188 WBR262188:WDT262188 WLN262188:WNP262188 WVJ262188:WXL262188 B327724:BD327724 IX327724:KZ327724 ST327724:UV327724 ACP327724:AER327724 AML327724:AON327724 AWH327724:AYJ327724 BGD327724:BIF327724 BPZ327724:BSB327724 BZV327724:CBX327724 CJR327724:CLT327724 CTN327724:CVP327724 DDJ327724:DFL327724 DNF327724:DPH327724 DXB327724:DZD327724 EGX327724:EIZ327724 EQT327724:ESV327724 FAP327724:FCR327724 FKL327724:FMN327724 FUH327724:FWJ327724 GED327724:GGF327724 GNZ327724:GQB327724 GXV327724:GZX327724 HHR327724:HJT327724 HRN327724:HTP327724 IBJ327724:IDL327724 ILF327724:INH327724 IVB327724:IXD327724 JEX327724:JGZ327724 JOT327724:JQV327724 JYP327724:KAR327724 KIL327724:KKN327724 KSH327724:KUJ327724 LCD327724:LEF327724 LLZ327724:LOB327724 LVV327724:LXX327724 MFR327724:MHT327724 MPN327724:MRP327724 MZJ327724:NBL327724 NJF327724:NLH327724 NTB327724:NVD327724 OCX327724:OEZ327724 OMT327724:OOV327724 OWP327724:OYR327724 PGL327724:PIN327724 PQH327724:PSJ327724 QAD327724:QCF327724 QJZ327724:QMB327724 QTV327724:QVX327724 RDR327724:RFT327724 RNN327724:RPP327724 RXJ327724:RZL327724 SHF327724:SJH327724 SRB327724:STD327724 TAX327724:TCZ327724 TKT327724:TMV327724 TUP327724:TWR327724 UEL327724:UGN327724 UOH327724:UQJ327724 UYD327724:VAF327724 VHZ327724:VKB327724 VRV327724:VTX327724 WBR327724:WDT327724 WLN327724:WNP327724 WVJ327724:WXL327724 B393260:BD393260 IX393260:KZ393260 ST393260:UV393260 ACP393260:AER393260 AML393260:AON393260 AWH393260:AYJ393260 BGD393260:BIF393260 BPZ393260:BSB393260 BZV393260:CBX393260 CJR393260:CLT393260 CTN393260:CVP393260 DDJ393260:DFL393260 DNF393260:DPH393260 DXB393260:DZD393260 EGX393260:EIZ393260 EQT393260:ESV393260 FAP393260:FCR393260 FKL393260:FMN393260 FUH393260:FWJ393260 GED393260:GGF393260 GNZ393260:GQB393260 GXV393260:GZX393260 HHR393260:HJT393260 HRN393260:HTP393260 IBJ393260:IDL393260 ILF393260:INH393260 IVB393260:IXD393260 JEX393260:JGZ393260 JOT393260:JQV393260 JYP393260:KAR393260 KIL393260:KKN393260 KSH393260:KUJ393260 LCD393260:LEF393260 LLZ393260:LOB393260 LVV393260:LXX393260 MFR393260:MHT393260 MPN393260:MRP393260 MZJ393260:NBL393260 NJF393260:NLH393260 NTB393260:NVD393260 OCX393260:OEZ393260 OMT393260:OOV393260 OWP393260:OYR393260 PGL393260:PIN393260 PQH393260:PSJ393260 QAD393260:QCF393260 QJZ393260:QMB393260 QTV393260:QVX393260 RDR393260:RFT393260 RNN393260:RPP393260 RXJ393260:RZL393260 SHF393260:SJH393260 SRB393260:STD393260 TAX393260:TCZ393260 TKT393260:TMV393260 TUP393260:TWR393260 UEL393260:UGN393260 UOH393260:UQJ393260 UYD393260:VAF393260 VHZ393260:VKB393260 VRV393260:VTX393260 WBR393260:WDT393260 WLN393260:WNP393260 WVJ393260:WXL393260 B458796:BD458796 IX458796:KZ458796 ST458796:UV458796 ACP458796:AER458796 AML458796:AON458796 AWH458796:AYJ458796 BGD458796:BIF458796 BPZ458796:BSB458796 BZV458796:CBX458796 CJR458796:CLT458796 CTN458796:CVP458796 DDJ458796:DFL458796 DNF458796:DPH458796 DXB458796:DZD458796 EGX458796:EIZ458796 EQT458796:ESV458796 FAP458796:FCR458796 FKL458796:FMN458796 FUH458796:FWJ458796 GED458796:GGF458796 GNZ458796:GQB458796 GXV458796:GZX458796 HHR458796:HJT458796 HRN458796:HTP458796 IBJ458796:IDL458796 ILF458796:INH458796 IVB458796:IXD458796 JEX458796:JGZ458796 JOT458796:JQV458796 JYP458796:KAR458796 KIL458796:KKN458796 KSH458796:KUJ458796 LCD458796:LEF458796 LLZ458796:LOB458796 LVV458796:LXX458796 MFR458796:MHT458796 MPN458796:MRP458796 MZJ458796:NBL458796 NJF458796:NLH458796 NTB458796:NVD458796 OCX458796:OEZ458796 OMT458796:OOV458796 OWP458796:OYR458796 PGL458796:PIN458796 PQH458796:PSJ458796 QAD458796:QCF458796 QJZ458796:QMB458796 QTV458796:QVX458796 RDR458796:RFT458796 RNN458796:RPP458796 RXJ458796:RZL458796 SHF458796:SJH458796 SRB458796:STD458796 TAX458796:TCZ458796 TKT458796:TMV458796 TUP458796:TWR458796 UEL458796:UGN458796 UOH458796:UQJ458796 UYD458796:VAF458796 VHZ458796:VKB458796 VRV458796:VTX458796 WBR458796:WDT458796 WLN458796:WNP458796 WVJ458796:WXL458796 B524332:BD524332 IX524332:KZ524332 ST524332:UV524332 ACP524332:AER524332 AML524332:AON524332 AWH524332:AYJ524332 BGD524332:BIF524332 BPZ524332:BSB524332 BZV524332:CBX524332 CJR524332:CLT524332 CTN524332:CVP524332 DDJ524332:DFL524332 DNF524332:DPH524332 DXB524332:DZD524332 EGX524332:EIZ524332 EQT524332:ESV524332 FAP524332:FCR524332 FKL524332:FMN524332 FUH524332:FWJ524332 GED524332:GGF524332 GNZ524332:GQB524332 GXV524332:GZX524332 HHR524332:HJT524332 HRN524332:HTP524332 IBJ524332:IDL524332 ILF524332:INH524332 IVB524332:IXD524332 JEX524332:JGZ524332 JOT524332:JQV524332 JYP524332:KAR524332 KIL524332:KKN524332 KSH524332:KUJ524332 LCD524332:LEF524332 LLZ524332:LOB524332 LVV524332:LXX524332 MFR524332:MHT524332 MPN524332:MRP524332 MZJ524332:NBL524332 NJF524332:NLH524332 NTB524332:NVD524332 OCX524332:OEZ524332 OMT524332:OOV524332 OWP524332:OYR524332 PGL524332:PIN524332 PQH524332:PSJ524332 QAD524332:QCF524332 QJZ524332:QMB524332 QTV524332:QVX524332 RDR524332:RFT524332 RNN524332:RPP524332 RXJ524332:RZL524332 SHF524332:SJH524332 SRB524332:STD524332 TAX524332:TCZ524332 TKT524332:TMV524332 TUP524332:TWR524332 UEL524332:UGN524332 UOH524332:UQJ524332 UYD524332:VAF524332 VHZ524332:VKB524332 VRV524332:VTX524332 WBR524332:WDT524332 WLN524332:WNP524332 WVJ524332:WXL524332 B589868:BD589868 IX589868:KZ589868 ST589868:UV589868 ACP589868:AER589868 AML589868:AON589868 AWH589868:AYJ589868 BGD589868:BIF589868 BPZ589868:BSB589868 BZV589868:CBX589868 CJR589868:CLT589868 CTN589868:CVP589868 DDJ589868:DFL589868 DNF589868:DPH589868 DXB589868:DZD589868 EGX589868:EIZ589868 EQT589868:ESV589868 FAP589868:FCR589868 FKL589868:FMN589868 FUH589868:FWJ589868 GED589868:GGF589868 GNZ589868:GQB589868 GXV589868:GZX589868 HHR589868:HJT589868 HRN589868:HTP589868 IBJ589868:IDL589868 ILF589868:INH589868 IVB589868:IXD589868 JEX589868:JGZ589868 JOT589868:JQV589868 JYP589868:KAR589868 KIL589868:KKN589868 KSH589868:KUJ589868 LCD589868:LEF589868 LLZ589868:LOB589868 LVV589868:LXX589868 MFR589868:MHT589868 MPN589868:MRP589868 MZJ589868:NBL589868 NJF589868:NLH589868 NTB589868:NVD589868 OCX589868:OEZ589868 OMT589868:OOV589868 OWP589868:OYR589868 PGL589868:PIN589868 PQH589868:PSJ589868 QAD589868:QCF589868 QJZ589868:QMB589868 QTV589868:QVX589868 RDR589868:RFT589868 RNN589868:RPP589868 RXJ589868:RZL589868 SHF589868:SJH589868 SRB589868:STD589868 TAX589868:TCZ589868 TKT589868:TMV589868 TUP589868:TWR589868 UEL589868:UGN589868 UOH589868:UQJ589868 UYD589868:VAF589868 VHZ589868:VKB589868 VRV589868:VTX589868 WBR589868:WDT589868 WLN589868:WNP589868 WVJ589868:WXL589868 B655404:BD655404 IX655404:KZ655404 ST655404:UV655404 ACP655404:AER655404 AML655404:AON655404 AWH655404:AYJ655404 BGD655404:BIF655404 BPZ655404:BSB655404 BZV655404:CBX655404 CJR655404:CLT655404 CTN655404:CVP655404 DDJ655404:DFL655404 DNF655404:DPH655404 DXB655404:DZD655404 EGX655404:EIZ655404 EQT655404:ESV655404 FAP655404:FCR655404 FKL655404:FMN655404 FUH655404:FWJ655404 GED655404:GGF655404 GNZ655404:GQB655404 GXV655404:GZX655404 HHR655404:HJT655404 HRN655404:HTP655404 IBJ655404:IDL655404 ILF655404:INH655404 IVB655404:IXD655404 JEX655404:JGZ655404 JOT655404:JQV655404 JYP655404:KAR655404 KIL655404:KKN655404 KSH655404:KUJ655404 LCD655404:LEF655404 LLZ655404:LOB655404 LVV655404:LXX655404 MFR655404:MHT655404 MPN655404:MRP655404 MZJ655404:NBL655404 NJF655404:NLH655404 NTB655404:NVD655404 OCX655404:OEZ655404 OMT655404:OOV655404 OWP655404:OYR655404 PGL655404:PIN655404 PQH655404:PSJ655404 QAD655404:QCF655404 QJZ655404:QMB655404 QTV655404:QVX655404 RDR655404:RFT655404 RNN655404:RPP655404 RXJ655404:RZL655404 SHF655404:SJH655404 SRB655404:STD655404 TAX655404:TCZ655404 TKT655404:TMV655404 TUP655404:TWR655404 UEL655404:UGN655404 UOH655404:UQJ655404 UYD655404:VAF655404 VHZ655404:VKB655404 VRV655404:VTX655404 WBR655404:WDT655404 WLN655404:WNP655404 WVJ655404:WXL655404 B720940:BD720940 IX720940:KZ720940 ST720940:UV720940 ACP720940:AER720940 AML720940:AON720940 AWH720940:AYJ720940 BGD720940:BIF720940 BPZ720940:BSB720940 BZV720940:CBX720940 CJR720940:CLT720940 CTN720940:CVP720940 DDJ720940:DFL720940 DNF720940:DPH720940 DXB720940:DZD720940 EGX720940:EIZ720940 EQT720940:ESV720940 FAP720940:FCR720940 FKL720940:FMN720940 FUH720940:FWJ720940 GED720940:GGF720940 GNZ720940:GQB720940 GXV720940:GZX720940 HHR720940:HJT720940 HRN720940:HTP720940 IBJ720940:IDL720940 ILF720940:INH720940 IVB720940:IXD720940 JEX720940:JGZ720940 JOT720940:JQV720940 JYP720940:KAR720940 KIL720940:KKN720940 KSH720940:KUJ720940 LCD720940:LEF720940 LLZ720940:LOB720940 LVV720940:LXX720940 MFR720940:MHT720940 MPN720940:MRP720940 MZJ720940:NBL720940 NJF720940:NLH720940 NTB720940:NVD720940 OCX720940:OEZ720940 OMT720940:OOV720940 OWP720940:OYR720940 PGL720940:PIN720940 PQH720940:PSJ720940 QAD720940:QCF720940 QJZ720940:QMB720940 QTV720940:QVX720940 RDR720940:RFT720940 RNN720940:RPP720940 RXJ720940:RZL720940 SHF720940:SJH720940 SRB720940:STD720940 TAX720940:TCZ720940 TKT720940:TMV720940 TUP720940:TWR720940 UEL720940:UGN720940 UOH720940:UQJ720940 UYD720940:VAF720940 VHZ720940:VKB720940 VRV720940:VTX720940 WBR720940:WDT720940 WLN720940:WNP720940 WVJ720940:WXL720940 B786476:BD786476 IX786476:KZ786476 ST786476:UV786476 ACP786476:AER786476 AML786476:AON786476 AWH786476:AYJ786476 BGD786476:BIF786476 BPZ786476:BSB786476 BZV786476:CBX786476 CJR786476:CLT786476 CTN786476:CVP786476 DDJ786476:DFL786476 DNF786476:DPH786476 DXB786476:DZD786476 EGX786476:EIZ786476 EQT786476:ESV786476 FAP786476:FCR786476 FKL786476:FMN786476 FUH786476:FWJ786476 GED786476:GGF786476 GNZ786476:GQB786476 GXV786476:GZX786476 HHR786476:HJT786476 HRN786476:HTP786476 IBJ786476:IDL786476 ILF786476:INH786476 IVB786476:IXD786476 JEX786476:JGZ786476 JOT786476:JQV786476 JYP786476:KAR786476 KIL786476:KKN786476 KSH786476:KUJ786476 LCD786476:LEF786476 LLZ786476:LOB786476 LVV786476:LXX786476 MFR786476:MHT786476 MPN786476:MRP786476 MZJ786476:NBL786476 NJF786476:NLH786476 NTB786476:NVD786476 OCX786476:OEZ786476 OMT786476:OOV786476 OWP786476:OYR786476 PGL786476:PIN786476 PQH786476:PSJ786476 QAD786476:QCF786476 QJZ786476:QMB786476 QTV786476:QVX786476 RDR786476:RFT786476 RNN786476:RPP786476 RXJ786476:RZL786476 SHF786476:SJH786476 SRB786476:STD786476 TAX786476:TCZ786476 TKT786476:TMV786476 TUP786476:TWR786476 UEL786476:UGN786476 UOH786476:UQJ786476 UYD786476:VAF786476 VHZ786476:VKB786476 VRV786476:VTX786476 WBR786476:WDT786476 WLN786476:WNP786476 WVJ786476:WXL786476 B852012:BD852012 IX852012:KZ852012 ST852012:UV852012 ACP852012:AER852012 AML852012:AON852012 AWH852012:AYJ852012 BGD852012:BIF852012 BPZ852012:BSB852012 BZV852012:CBX852012 CJR852012:CLT852012 CTN852012:CVP852012 DDJ852012:DFL852012 DNF852012:DPH852012 DXB852012:DZD852012 EGX852012:EIZ852012 EQT852012:ESV852012 FAP852012:FCR852012 FKL852012:FMN852012 FUH852012:FWJ852012 GED852012:GGF852012 GNZ852012:GQB852012 GXV852012:GZX852012 HHR852012:HJT852012 HRN852012:HTP852012 IBJ852012:IDL852012 ILF852012:INH852012 IVB852012:IXD852012 JEX852012:JGZ852012 JOT852012:JQV852012 JYP852012:KAR852012 KIL852012:KKN852012 KSH852012:KUJ852012 LCD852012:LEF852012 LLZ852012:LOB852012 LVV852012:LXX852012 MFR852012:MHT852012 MPN852012:MRP852012 MZJ852012:NBL852012 NJF852012:NLH852012 NTB852012:NVD852012 OCX852012:OEZ852012 OMT852012:OOV852012 OWP852012:OYR852012 PGL852012:PIN852012 PQH852012:PSJ852012 QAD852012:QCF852012 QJZ852012:QMB852012 QTV852012:QVX852012 RDR852012:RFT852012 RNN852012:RPP852012 RXJ852012:RZL852012 SHF852012:SJH852012 SRB852012:STD852012 TAX852012:TCZ852012 TKT852012:TMV852012 TUP852012:TWR852012 UEL852012:UGN852012 UOH852012:UQJ852012 UYD852012:VAF852012 VHZ852012:VKB852012 VRV852012:VTX852012 WBR852012:WDT852012 WLN852012:WNP852012 WVJ852012:WXL852012 B917548:BD917548 IX917548:KZ917548 ST917548:UV917548 ACP917548:AER917548 AML917548:AON917548 AWH917548:AYJ917548 BGD917548:BIF917548 BPZ917548:BSB917548 BZV917548:CBX917548 CJR917548:CLT917548 CTN917548:CVP917548 DDJ917548:DFL917548 DNF917548:DPH917548 DXB917548:DZD917548 EGX917548:EIZ917548 EQT917548:ESV917548 FAP917548:FCR917548 FKL917548:FMN917548 FUH917548:FWJ917548 GED917548:GGF917548 GNZ917548:GQB917548 GXV917548:GZX917548 HHR917548:HJT917548 HRN917548:HTP917548 IBJ917548:IDL917548 ILF917548:INH917548 IVB917548:IXD917548 JEX917548:JGZ917548 JOT917548:JQV917548 JYP917548:KAR917548 KIL917548:KKN917548 KSH917548:KUJ917548 LCD917548:LEF917548 LLZ917548:LOB917548 LVV917548:LXX917548 MFR917548:MHT917548 MPN917548:MRP917548 MZJ917548:NBL917548 NJF917548:NLH917548 NTB917548:NVD917548 OCX917548:OEZ917548 OMT917548:OOV917548 OWP917548:OYR917548 PGL917548:PIN917548 PQH917548:PSJ917548 QAD917548:QCF917548 QJZ917548:QMB917548 QTV917548:QVX917548 RDR917548:RFT917548 RNN917548:RPP917548 RXJ917548:RZL917548 SHF917548:SJH917548 SRB917548:STD917548 TAX917548:TCZ917548 TKT917548:TMV917548 TUP917548:TWR917548 UEL917548:UGN917548 UOH917548:UQJ917548 UYD917548:VAF917548 VHZ917548:VKB917548 VRV917548:VTX917548 WBR917548:WDT917548 WLN917548:WNP917548 WVJ917548:WXL917548 B983084:BD983084 IX983084:KZ983084 ST983084:UV983084 ACP983084:AER983084 AML983084:AON983084 AWH983084:AYJ983084 BGD983084:BIF983084 BPZ983084:BSB983084 BZV983084:CBX983084 CJR983084:CLT983084 CTN983084:CVP983084 DDJ983084:DFL983084 DNF983084:DPH983084 DXB983084:DZD983084 EGX983084:EIZ983084 EQT983084:ESV983084 FAP983084:FCR983084 FKL983084:FMN983084 FUH983084:FWJ983084 GED983084:GGF983084 GNZ983084:GQB983084 GXV983084:GZX983084 HHR983084:HJT983084 HRN983084:HTP983084 IBJ983084:IDL983084 ILF983084:INH983084 IVB983084:IXD983084 JEX983084:JGZ983084 JOT983084:JQV983084 JYP983084:KAR983084 KIL983084:KKN983084 KSH983084:KUJ983084 LCD983084:LEF983084 LLZ983084:LOB983084 LVV983084:LXX983084 MFR983084:MHT983084 MPN983084:MRP983084 MZJ983084:NBL983084 NJF983084:NLH983084 NTB983084:NVD983084 OCX983084:OEZ983084 OMT983084:OOV983084 OWP983084:OYR983084 PGL983084:PIN983084 PQH983084:PSJ983084 QAD983084:QCF983084 QJZ983084:QMB983084 QTV983084:QVX983084 RDR983084:RFT983084 RNN983084:RPP983084 RXJ983084:RZL983084 SHF983084:SJH983084 SRB983084:STD983084 TAX983084:TCZ983084 TKT983084:TMV983084 TUP983084:TWR983084 UEL983084:UGN983084 UOH983084:UQJ983084 UYD983084:VAF983084 VHZ983084:VKB983084 VRV983084:VTX983084 WBR983084:WDT983084 WLN983084:WNP983084 WVJ983084:WXL983084" xr:uid="{00000000-0002-0000-0100-00000F000000}"/>
    <dataValidation allowBlank="1" showInputMessage="1" showErrorMessage="1" promptTitle="DOBA REALIZACE" sqref="B18:BD18 IX18:KZ18 ST18:UV18 ACP18:AER18 AML18:AON18 AWH18:AYJ18 BGD18:BIF18 BPZ18:BSB18 BZV18:CBX18 CJR18:CLT18 CTN18:CVP18 DDJ18:DFL18 DNF18:DPH18 DXB18:DZD18 EGX18:EIZ18 EQT18:ESV18 FAP18:FCR18 FKL18:FMN18 FUH18:FWJ18 GED18:GGF18 GNZ18:GQB18 GXV18:GZX18 HHR18:HJT18 HRN18:HTP18 IBJ18:IDL18 ILF18:INH18 IVB18:IXD18 JEX18:JGZ18 JOT18:JQV18 JYP18:KAR18 KIL18:KKN18 KSH18:KUJ18 LCD18:LEF18 LLZ18:LOB18 LVV18:LXX18 MFR18:MHT18 MPN18:MRP18 MZJ18:NBL18 NJF18:NLH18 NTB18:NVD18 OCX18:OEZ18 OMT18:OOV18 OWP18:OYR18 PGL18:PIN18 PQH18:PSJ18 QAD18:QCF18 QJZ18:QMB18 QTV18:QVX18 RDR18:RFT18 RNN18:RPP18 RXJ18:RZL18 SHF18:SJH18 SRB18:STD18 TAX18:TCZ18 TKT18:TMV18 TUP18:TWR18 UEL18:UGN18 UOH18:UQJ18 UYD18:VAF18 VHZ18:VKB18 VRV18:VTX18 WBR18:WDT18 WLN18:WNP18 WVJ18:WXL18 B65554:BD65554 IX65554:KZ65554 ST65554:UV65554 ACP65554:AER65554 AML65554:AON65554 AWH65554:AYJ65554 BGD65554:BIF65554 BPZ65554:BSB65554 BZV65554:CBX65554 CJR65554:CLT65554 CTN65554:CVP65554 DDJ65554:DFL65554 DNF65554:DPH65554 DXB65554:DZD65554 EGX65554:EIZ65554 EQT65554:ESV65554 FAP65554:FCR65554 FKL65554:FMN65554 FUH65554:FWJ65554 GED65554:GGF65554 GNZ65554:GQB65554 GXV65554:GZX65554 HHR65554:HJT65554 HRN65554:HTP65554 IBJ65554:IDL65554 ILF65554:INH65554 IVB65554:IXD65554 JEX65554:JGZ65554 JOT65554:JQV65554 JYP65554:KAR65554 KIL65554:KKN65554 KSH65554:KUJ65554 LCD65554:LEF65554 LLZ65554:LOB65554 LVV65554:LXX65554 MFR65554:MHT65554 MPN65554:MRP65554 MZJ65554:NBL65554 NJF65554:NLH65554 NTB65554:NVD65554 OCX65554:OEZ65554 OMT65554:OOV65554 OWP65554:OYR65554 PGL65554:PIN65554 PQH65554:PSJ65554 QAD65554:QCF65554 QJZ65554:QMB65554 QTV65554:QVX65554 RDR65554:RFT65554 RNN65554:RPP65554 RXJ65554:RZL65554 SHF65554:SJH65554 SRB65554:STD65554 TAX65554:TCZ65554 TKT65554:TMV65554 TUP65554:TWR65554 UEL65554:UGN65554 UOH65554:UQJ65554 UYD65554:VAF65554 VHZ65554:VKB65554 VRV65554:VTX65554 WBR65554:WDT65554 WLN65554:WNP65554 WVJ65554:WXL65554 B131090:BD131090 IX131090:KZ131090 ST131090:UV131090 ACP131090:AER131090 AML131090:AON131090 AWH131090:AYJ131090 BGD131090:BIF131090 BPZ131090:BSB131090 BZV131090:CBX131090 CJR131090:CLT131090 CTN131090:CVP131090 DDJ131090:DFL131090 DNF131090:DPH131090 DXB131090:DZD131090 EGX131090:EIZ131090 EQT131090:ESV131090 FAP131090:FCR131090 FKL131090:FMN131090 FUH131090:FWJ131090 GED131090:GGF131090 GNZ131090:GQB131090 GXV131090:GZX131090 HHR131090:HJT131090 HRN131090:HTP131090 IBJ131090:IDL131090 ILF131090:INH131090 IVB131090:IXD131090 JEX131090:JGZ131090 JOT131090:JQV131090 JYP131090:KAR131090 KIL131090:KKN131090 KSH131090:KUJ131090 LCD131090:LEF131090 LLZ131090:LOB131090 LVV131090:LXX131090 MFR131090:MHT131090 MPN131090:MRP131090 MZJ131090:NBL131090 NJF131090:NLH131090 NTB131090:NVD131090 OCX131090:OEZ131090 OMT131090:OOV131090 OWP131090:OYR131090 PGL131090:PIN131090 PQH131090:PSJ131090 QAD131090:QCF131090 QJZ131090:QMB131090 QTV131090:QVX131090 RDR131090:RFT131090 RNN131090:RPP131090 RXJ131090:RZL131090 SHF131090:SJH131090 SRB131090:STD131090 TAX131090:TCZ131090 TKT131090:TMV131090 TUP131090:TWR131090 UEL131090:UGN131090 UOH131090:UQJ131090 UYD131090:VAF131090 VHZ131090:VKB131090 VRV131090:VTX131090 WBR131090:WDT131090 WLN131090:WNP131090 WVJ131090:WXL131090 B196626:BD196626 IX196626:KZ196626 ST196626:UV196626 ACP196626:AER196626 AML196626:AON196626 AWH196626:AYJ196626 BGD196626:BIF196626 BPZ196626:BSB196626 BZV196626:CBX196626 CJR196626:CLT196626 CTN196626:CVP196626 DDJ196626:DFL196626 DNF196626:DPH196626 DXB196626:DZD196626 EGX196626:EIZ196626 EQT196626:ESV196626 FAP196626:FCR196626 FKL196626:FMN196626 FUH196626:FWJ196626 GED196626:GGF196626 GNZ196626:GQB196626 GXV196626:GZX196626 HHR196626:HJT196626 HRN196626:HTP196626 IBJ196626:IDL196626 ILF196626:INH196626 IVB196626:IXD196626 JEX196626:JGZ196626 JOT196626:JQV196626 JYP196626:KAR196626 KIL196626:KKN196626 KSH196626:KUJ196626 LCD196626:LEF196626 LLZ196626:LOB196626 LVV196626:LXX196626 MFR196626:MHT196626 MPN196626:MRP196626 MZJ196626:NBL196626 NJF196626:NLH196626 NTB196626:NVD196626 OCX196626:OEZ196626 OMT196626:OOV196626 OWP196626:OYR196626 PGL196626:PIN196626 PQH196626:PSJ196626 QAD196626:QCF196626 QJZ196626:QMB196626 QTV196626:QVX196626 RDR196626:RFT196626 RNN196626:RPP196626 RXJ196626:RZL196626 SHF196626:SJH196626 SRB196626:STD196626 TAX196626:TCZ196626 TKT196626:TMV196626 TUP196626:TWR196626 UEL196626:UGN196626 UOH196626:UQJ196626 UYD196626:VAF196626 VHZ196626:VKB196626 VRV196626:VTX196626 WBR196626:WDT196626 WLN196626:WNP196626 WVJ196626:WXL196626 B262162:BD262162 IX262162:KZ262162 ST262162:UV262162 ACP262162:AER262162 AML262162:AON262162 AWH262162:AYJ262162 BGD262162:BIF262162 BPZ262162:BSB262162 BZV262162:CBX262162 CJR262162:CLT262162 CTN262162:CVP262162 DDJ262162:DFL262162 DNF262162:DPH262162 DXB262162:DZD262162 EGX262162:EIZ262162 EQT262162:ESV262162 FAP262162:FCR262162 FKL262162:FMN262162 FUH262162:FWJ262162 GED262162:GGF262162 GNZ262162:GQB262162 GXV262162:GZX262162 HHR262162:HJT262162 HRN262162:HTP262162 IBJ262162:IDL262162 ILF262162:INH262162 IVB262162:IXD262162 JEX262162:JGZ262162 JOT262162:JQV262162 JYP262162:KAR262162 KIL262162:KKN262162 KSH262162:KUJ262162 LCD262162:LEF262162 LLZ262162:LOB262162 LVV262162:LXX262162 MFR262162:MHT262162 MPN262162:MRP262162 MZJ262162:NBL262162 NJF262162:NLH262162 NTB262162:NVD262162 OCX262162:OEZ262162 OMT262162:OOV262162 OWP262162:OYR262162 PGL262162:PIN262162 PQH262162:PSJ262162 QAD262162:QCF262162 QJZ262162:QMB262162 QTV262162:QVX262162 RDR262162:RFT262162 RNN262162:RPP262162 RXJ262162:RZL262162 SHF262162:SJH262162 SRB262162:STD262162 TAX262162:TCZ262162 TKT262162:TMV262162 TUP262162:TWR262162 UEL262162:UGN262162 UOH262162:UQJ262162 UYD262162:VAF262162 VHZ262162:VKB262162 VRV262162:VTX262162 WBR262162:WDT262162 WLN262162:WNP262162 WVJ262162:WXL262162 B327698:BD327698 IX327698:KZ327698 ST327698:UV327698 ACP327698:AER327698 AML327698:AON327698 AWH327698:AYJ327698 BGD327698:BIF327698 BPZ327698:BSB327698 BZV327698:CBX327698 CJR327698:CLT327698 CTN327698:CVP327698 DDJ327698:DFL327698 DNF327698:DPH327698 DXB327698:DZD327698 EGX327698:EIZ327698 EQT327698:ESV327698 FAP327698:FCR327698 FKL327698:FMN327698 FUH327698:FWJ327698 GED327698:GGF327698 GNZ327698:GQB327698 GXV327698:GZX327698 HHR327698:HJT327698 HRN327698:HTP327698 IBJ327698:IDL327698 ILF327698:INH327698 IVB327698:IXD327698 JEX327698:JGZ327698 JOT327698:JQV327698 JYP327698:KAR327698 KIL327698:KKN327698 KSH327698:KUJ327698 LCD327698:LEF327698 LLZ327698:LOB327698 LVV327698:LXX327698 MFR327698:MHT327698 MPN327698:MRP327698 MZJ327698:NBL327698 NJF327698:NLH327698 NTB327698:NVD327698 OCX327698:OEZ327698 OMT327698:OOV327698 OWP327698:OYR327698 PGL327698:PIN327698 PQH327698:PSJ327698 QAD327698:QCF327698 QJZ327698:QMB327698 QTV327698:QVX327698 RDR327698:RFT327698 RNN327698:RPP327698 RXJ327698:RZL327698 SHF327698:SJH327698 SRB327698:STD327698 TAX327698:TCZ327698 TKT327698:TMV327698 TUP327698:TWR327698 UEL327698:UGN327698 UOH327698:UQJ327698 UYD327698:VAF327698 VHZ327698:VKB327698 VRV327698:VTX327698 WBR327698:WDT327698 WLN327698:WNP327698 WVJ327698:WXL327698 B393234:BD393234 IX393234:KZ393234 ST393234:UV393234 ACP393234:AER393234 AML393234:AON393234 AWH393234:AYJ393234 BGD393234:BIF393234 BPZ393234:BSB393234 BZV393234:CBX393234 CJR393234:CLT393234 CTN393234:CVP393234 DDJ393234:DFL393234 DNF393234:DPH393234 DXB393234:DZD393234 EGX393234:EIZ393234 EQT393234:ESV393234 FAP393234:FCR393234 FKL393234:FMN393234 FUH393234:FWJ393234 GED393234:GGF393234 GNZ393234:GQB393234 GXV393234:GZX393234 HHR393234:HJT393234 HRN393234:HTP393234 IBJ393234:IDL393234 ILF393234:INH393234 IVB393234:IXD393234 JEX393234:JGZ393234 JOT393234:JQV393234 JYP393234:KAR393234 KIL393234:KKN393234 KSH393234:KUJ393234 LCD393234:LEF393234 LLZ393234:LOB393234 LVV393234:LXX393234 MFR393234:MHT393234 MPN393234:MRP393234 MZJ393234:NBL393234 NJF393234:NLH393234 NTB393234:NVD393234 OCX393234:OEZ393234 OMT393234:OOV393234 OWP393234:OYR393234 PGL393234:PIN393234 PQH393234:PSJ393234 QAD393234:QCF393234 QJZ393234:QMB393234 QTV393234:QVX393234 RDR393234:RFT393234 RNN393234:RPP393234 RXJ393234:RZL393234 SHF393234:SJH393234 SRB393234:STD393234 TAX393234:TCZ393234 TKT393234:TMV393234 TUP393234:TWR393234 UEL393234:UGN393234 UOH393234:UQJ393234 UYD393234:VAF393234 VHZ393234:VKB393234 VRV393234:VTX393234 WBR393234:WDT393234 WLN393234:WNP393234 WVJ393234:WXL393234 B458770:BD458770 IX458770:KZ458770 ST458770:UV458770 ACP458770:AER458770 AML458770:AON458770 AWH458770:AYJ458770 BGD458770:BIF458770 BPZ458770:BSB458770 BZV458770:CBX458770 CJR458770:CLT458770 CTN458770:CVP458770 DDJ458770:DFL458770 DNF458770:DPH458770 DXB458770:DZD458770 EGX458770:EIZ458770 EQT458770:ESV458770 FAP458770:FCR458770 FKL458770:FMN458770 FUH458770:FWJ458770 GED458770:GGF458770 GNZ458770:GQB458770 GXV458770:GZX458770 HHR458770:HJT458770 HRN458770:HTP458770 IBJ458770:IDL458770 ILF458770:INH458770 IVB458770:IXD458770 JEX458770:JGZ458770 JOT458770:JQV458770 JYP458770:KAR458770 KIL458770:KKN458770 KSH458770:KUJ458770 LCD458770:LEF458770 LLZ458770:LOB458770 LVV458770:LXX458770 MFR458770:MHT458770 MPN458770:MRP458770 MZJ458770:NBL458770 NJF458770:NLH458770 NTB458770:NVD458770 OCX458770:OEZ458770 OMT458770:OOV458770 OWP458770:OYR458770 PGL458770:PIN458770 PQH458770:PSJ458770 QAD458770:QCF458770 QJZ458770:QMB458770 QTV458770:QVX458770 RDR458770:RFT458770 RNN458770:RPP458770 RXJ458770:RZL458770 SHF458770:SJH458770 SRB458770:STD458770 TAX458770:TCZ458770 TKT458770:TMV458770 TUP458770:TWR458770 UEL458770:UGN458770 UOH458770:UQJ458770 UYD458770:VAF458770 VHZ458770:VKB458770 VRV458770:VTX458770 WBR458770:WDT458770 WLN458770:WNP458770 WVJ458770:WXL458770 B524306:BD524306 IX524306:KZ524306 ST524306:UV524306 ACP524306:AER524306 AML524306:AON524306 AWH524306:AYJ524306 BGD524306:BIF524306 BPZ524306:BSB524306 BZV524306:CBX524306 CJR524306:CLT524306 CTN524306:CVP524306 DDJ524306:DFL524306 DNF524306:DPH524306 DXB524306:DZD524306 EGX524306:EIZ524306 EQT524306:ESV524306 FAP524306:FCR524306 FKL524306:FMN524306 FUH524306:FWJ524306 GED524306:GGF524306 GNZ524306:GQB524306 GXV524306:GZX524306 HHR524306:HJT524306 HRN524306:HTP524306 IBJ524306:IDL524306 ILF524306:INH524306 IVB524306:IXD524306 JEX524306:JGZ524306 JOT524306:JQV524306 JYP524306:KAR524306 KIL524306:KKN524306 KSH524306:KUJ524306 LCD524306:LEF524306 LLZ524306:LOB524306 LVV524306:LXX524306 MFR524306:MHT524306 MPN524306:MRP524306 MZJ524306:NBL524306 NJF524306:NLH524306 NTB524306:NVD524306 OCX524306:OEZ524306 OMT524306:OOV524306 OWP524306:OYR524306 PGL524306:PIN524306 PQH524306:PSJ524306 QAD524306:QCF524306 QJZ524306:QMB524306 QTV524306:QVX524306 RDR524306:RFT524306 RNN524306:RPP524306 RXJ524306:RZL524306 SHF524306:SJH524306 SRB524306:STD524306 TAX524306:TCZ524306 TKT524306:TMV524306 TUP524306:TWR524306 UEL524306:UGN524306 UOH524306:UQJ524306 UYD524306:VAF524306 VHZ524306:VKB524306 VRV524306:VTX524306 WBR524306:WDT524306 WLN524306:WNP524306 WVJ524306:WXL524306 B589842:BD589842 IX589842:KZ589842 ST589842:UV589842 ACP589842:AER589842 AML589842:AON589842 AWH589842:AYJ589842 BGD589842:BIF589842 BPZ589842:BSB589842 BZV589842:CBX589842 CJR589842:CLT589842 CTN589842:CVP589842 DDJ589842:DFL589842 DNF589842:DPH589842 DXB589842:DZD589842 EGX589842:EIZ589842 EQT589842:ESV589842 FAP589842:FCR589842 FKL589842:FMN589842 FUH589842:FWJ589842 GED589842:GGF589842 GNZ589842:GQB589842 GXV589842:GZX589842 HHR589842:HJT589842 HRN589842:HTP589842 IBJ589842:IDL589842 ILF589842:INH589842 IVB589842:IXD589842 JEX589842:JGZ589842 JOT589842:JQV589842 JYP589842:KAR589842 KIL589842:KKN589842 KSH589842:KUJ589842 LCD589842:LEF589842 LLZ589842:LOB589842 LVV589842:LXX589842 MFR589842:MHT589842 MPN589842:MRP589842 MZJ589842:NBL589842 NJF589842:NLH589842 NTB589842:NVD589842 OCX589842:OEZ589842 OMT589842:OOV589842 OWP589842:OYR589842 PGL589842:PIN589842 PQH589842:PSJ589842 QAD589842:QCF589842 QJZ589842:QMB589842 QTV589842:QVX589842 RDR589842:RFT589842 RNN589842:RPP589842 RXJ589842:RZL589842 SHF589842:SJH589842 SRB589842:STD589842 TAX589842:TCZ589842 TKT589842:TMV589842 TUP589842:TWR589842 UEL589842:UGN589842 UOH589842:UQJ589842 UYD589842:VAF589842 VHZ589842:VKB589842 VRV589842:VTX589842 WBR589842:WDT589842 WLN589842:WNP589842 WVJ589842:WXL589842 B655378:BD655378 IX655378:KZ655378 ST655378:UV655378 ACP655378:AER655378 AML655378:AON655378 AWH655378:AYJ655378 BGD655378:BIF655378 BPZ655378:BSB655378 BZV655378:CBX655378 CJR655378:CLT655378 CTN655378:CVP655378 DDJ655378:DFL655378 DNF655378:DPH655378 DXB655378:DZD655378 EGX655378:EIZ655378 EQT655378:ESV655378 FAP655378:FCR655378 FKL655378:FMN655378 FUH655378:FWJ655378 GED655378:GGF655378 GNZ655378:GQB655378 GXV655378:GZX655378 HHR655378:HJT655378 HRN655378:HTP655378 IBJ655378:IDL655378 ILF655378:INH655378 IVB655378:IXD655378 JEX655378:JGZ655378 JOT655378:JQV655378 JYP655378:KAR655378 KIL655378:KKN655378 KSH655378:KUJ655378 LCD655378:LEF655378 LLZ655378:LOB655378 LVV655378:LXX655378 MFR655378:MHT655378 MPN655378:MRP655378 MZJ655378:NBL655378 NJF655378:NLH655378 NTB655378:NVD655378 OCX655378:OEZ655378 OMT655378:OOV655378 OWP655378:OYR655378 PGL655378:PIN655378 PQH655378:PSJ655378 QAD655378:QCF655378 QJZ655378:QMB655378 QTV655378:QVX655378 RDR655378:RFT655378 RNN655378:RPP655378 RXJ655378:RZL655378 SHF655378:SJH655378 SRB655378:STD655378 TAX655378:TCZ655378 TKT655378:TMV655378 TUP655378:TWR655378 UEL655378:UGN655378 UOH655378:UQJ655378 UYD655378:VAF655378 VHZ655378:VKB655378 VRV655378:VTX655378 WBR655378:WDT655378 WLN655378:WNP655378 WVJ655378:WXL655378 B720914:BD720914 IX720914:KZ720914 ST720914:UV720914 ACP720914:AER720914 AML720914:AON720914 AWH720914:AYJ720914 BGD720914:BIF720914 BPZ720914:BSB720914 BZV720914:CBX720914 CJR720914:CLT720914 CTN720914:CVP720914 DDJ720914:DFL720914 DNF720914:DPH720914 DXB720914:DZD720914 EGX720914:EIZ720914 EQT720914:ESV720914 FAP720914:FCR720914 FKL720914:FMN720914 FUH720914:FWJ720914 GED720914:GGF720914 GNZ720914:GQB720914 GXV720914:GZX720914 HHR720914:HJT720914 HRN720914:HTP720914 IBJ720914:IDL720914 ILF720914:INH720914 IVB720914:IXD720914 JEX720914:JGZ720914 JOT720914:JQV720914 JYP720914:KAR720914 KIL720914:KKN720914 KSH720914:KUJ720914 LCD720914:LEF720914 LLZ720914:LOB720914 LVV720914:LXX720914 MFR720914:MHT720914 MPN720914:MRP720914 MZJ720914:NBL720914 NJF720914:NLH720914 NTB720914:NVD720914 OCX720914:OEZ720914 OMT720914:OOV720914 OWP720914:OYR720914 PGL720914:PIN720914 PQH720914:PSJ720914 QAD720914:QCF720914 QJZ720914:QMB720914 QTV720914:QVX720914 RDR720914:RFT720914 RNN720914:RPP720914 RXJ720914:RZL720914 SHF720914:SJH720914 SRB720914:STD720914 TAX720914:TCZ720914 TKT720914:TMV720914 TUP720914:TWR720914 UEL720914:UGN720914 UOH720914:UQJ720914 UYD720914:VAF720914 VHZ720914:VKB720914 VRV720914:VTX720914 WBR720914:WDT720914 WLN720914:WNP720914 WVJ720914:WXL720914 B786450:BD786450 IX786450:KZ786450 ST786450:UV786450 ACP786450:AER786450 AML786450:AON786450 AWH786450:AYJ786450 BGD786450:BIF786450 BPZ786450:BSB786450 BZV786450:CBX786450 CJR786450:CLT786450 CTN786450:CVP786450 DDJ786450:DFL786450 DNF786450:DPH786450 DXB786450:DZD786450 EGX786450:EIZ786450 EQT786450:ESV786450 FAP786450:FCR786450 FKL786450:FMN786450 FUH786450:FWJ786450 GED786450:GGF786450 GNZ786450:GQB786450 GXV786450:GZX786450 HHR786450:HJT786450 HRN786450:HTP786450 IBJ786450:IDL786450 ILF786450:INH786450 IVB786450:IXD786450 JEX786450:JGZ786450 JOT786450:JQV786450 JYP786450:KAR786450 KIL786450:KKN786450 KSH786450:KUJ786450 LCD786450:LEF786450 LLZ786450:LOB786450 LVV786450:LXX786450 MFR786450:MHT786450 MPN786450:MRP786450 MZJ786450:NBL786450 NJF786450:NLH786450 NTB786450:NVD786450 OCX786450:OEZ786450 OMT786450:OOV786450 OWP786450:OYR786450 PGL786450:PIN786450 PQH786450:PSJ786450 QAD786450:QCF786450 QJZ786450:QMB786450 QTV786450:QVX786450 RDR786450:RFT786450 RNN786450:RPP786450 RXJ786450:RZL786450 SHF786450:SJH786450 SRB786450:STD786450 TAX786450:TCZ786450 TKT786450:TMV786450 TUP786450:TWR786450 UEL786450:UGN786450 UOH786450:UQJ786450 UYD786450:VAF786450 VHZ786450:VKB786450 VRV786450:VTX786450 WBR786450:WDT786450 WLN786450:WNP786450 WVJ786450:WXL786450 B851986:BD851986 IX851986:KZ851986 ST851986:UV851986 ACP851986:AER851986 AML851986:AON851986 AWH851986:AYJ851986 BGD851986:BIF851986 BPZ851986:BSB851986 BZV851986:CBX851986 CJR851986:CLT851986 CTN851986:CVP851986 DDJ851986:DFL851986 DNF851986:DPH851986 DXB851986:DZD851986 EGX851986:EIZ851986 EQT851986:ESV851986 FAP851986:FCR851986 FKL851986:FMN851986 FUH851986:FWJ851986 GED851986:GGF851986 GNZ851986:GQB851986 GXV851986:GZX851986 HHR851986:HJT851986 HRN851986:HTP851986 IBJ851986:IDL851986 ILF851986:INH851986 IVB851986:IXD851986 JEX851986:JGZ851986 JOT851986:JQV851986 JYP851986:KAR851986 KIL851986:KKN851986 KSH851986:KUJ851986 LCD851986:LEF851986 LLZ851986:LOB851986 LVV851986:LXX851986 MFR851986:MHT851986 MPN851986:MRP851986 MZJ851986:NBL851986 NJF851986:NLH851986 NTB851986:NVD851986 OCX851986:OEZ851986 OMT851986:OOV851986 OWP851986:OYR851986 PGL851986:PIN851986 PQH851986:PSJ851986 QAD851986:QCF851986 QJZ851986:QMB851986 QTV851986:QVX851986 RDR851986:RFT851986 RNN851986:RPP851986 RXJ851986:RZL851986 SHF851986:SJH851986 SRB851986:STD851986 TAX851986:TCZ851986 TKT851986:TMV851986 TUP851986:TWR851986 UEL851986:UGN851986 UOH851986:UQJ851986 UYD851986:VAF851986 VHZ851986:VKB851986 VRV851986:VTX851986 WBR851986:WDT851986 WLN851986:WNP851986 WVJ851986:WXL851986 B917522:BD917522 IX917522:KZ917522 ST917522:UV917522 ACP917522:AER917522 AML917522:AON917522 AWH917522:AYJ917522 BGD917522:BIF917522 BPZ917522:BSB917522 BZV917522:CBX917522 CJR917522:CLT917522 CTN917522:CVP917522 DDJ917522:DFL917522 DNF917522:DPH917522 DXB917522:DZD917522 EGX917522:EIZ917522 EQT917522:ESV917522 FAP917522:FCR917522 FKL917522:FMN917522 FUH917522:FWJ917522 GED917522:GGF917522 GNZ917522:GQB917522 GXV917522:GZX917522 HHR917522:HJT917522 HRN917522:HTP917522 IBJ917522:IDL917522 ILF917522:INH917522 IVB917522:IXD917522 JEX917522:JGZ917522 JOT917522:JQV917522 JYP917522:KAR917522 KIL917522:KKN917522 KSH917522:KUJ917522 LCD917522:LEF917522 LLZ917522:LOB917522 LVV917522:LXX917522 MFR917522:MHT917522 MPN917522:MRP917522 MZJ917522:NBL917522 NJF917522:NLH917522 NTB917522:NVD917522 OCX917522:OEZ917522 OMT917522:OOV917522 OWP917522:OYR917522 PGL917522:PIN917522 PQH917522:PSJ917522 QAD917522:QCF917522 QJZ917522:QMB917522 QTV917522:QVX917522 RDR917522:RFT917522 RNN917522:RPP917522 RXJ917522:RZL917522 SHF917522:SJH917522 SRB917522:STD917522 TAX917522:TCZ917522 TKT917522:TMV917522 TUP917522:TWR917522 UEL917522:UGN917522 UOH917522:UQJ917522 UYD917522:VAF917522 VHZ917522:VKB917522 VRV917522:VTX917522 WBR917522:WDT917522 WLN917522:WNP917522 WVJ917522:WXL917522 B983058:BD983058 IX983058:KZ983058 ST983058:UV983058 ACP983058:AER983058 AML983058:AON983058 AWH983058:AYJ983058 BGD983058:BIF983058 BPZ983058:BSB983058 BZV983058:CBX983058 CJR983058:CLT983058 CTN983058:CVP983058 DDJ983058:DFL983058 DNF983058:DPH983058 DXB983058:DZD983058 EGX983058:EIZ983058 EQT983058:ESV983058 FAP983058:FCR983058 FKL983058:FMN983058 FUH983058:FWJ983058 GED983058:GGF983058 GNZ983058:GQB983058 GXV983058:GZX983058 HHR983058:HJT983058 HRN983058:HTP983058 IBJ983058:IDL983058 ILF983058:INH983058 IVB983058:IXD983058 JEX983058:JGZ983058 JOT983058:JQV983058 JYP983058:KAR983058 KIL983058:KKN983058 KSH983058:KUJ983058 LCD983058:LEF983058 LLZ983058:LOB983058 LVV983058:LXX983058 MFR983058:MHT983058 MPN983058:MRP983058 MZJ983058:NBL983058 NJF983058:NLH983058 NTB983058:NVD983058 OCX983058:OEZ983058 OMT983058:OOV983058 OWP983058:OYR983058 PGL983058:PIN983058 PQH983058:PSJ983058 QAD983058:QCF983058 QJZ983058:QMB983058 QTV983058:QVX983058 RDR983058:RFT983058 RNN983058:RPP983058 RXJ983058:RZL983058 SHF983058:SJH983058 SRB983058:STD983058 TAX983058:TCZ983058 TKT983058:TMV983058 TUP983058:TWR983058 UEL983058:UGN983058 UOH983058:UQJ983058 UYD983058:VAF983058 VHZ983058:VKB983058 VRV983058:VTX983058 WBR983058:WDT983058 WLN983058:WNP983058 WVJ983058:WXL983058 B23:BD23 IX23:KZ23 ST23:UV23 ACP23:AER23 AML23:AON23 AWH23:AYJ23 BGD23:BIF23 BPZ23:BSB23 BZV23:CBX23 CJR23:CLT23 CTN23:CVP23 DDJ23:DFL23 DNF23:DPH23 DXB23:DZD23 EGX23:EIZ23 EQT23:ESV23 FAP23:FCR23 FKL23:FMN23 FUH23:FWJ23 GED23:GGF23 GNZ23:GQB23 GXV23:GZX23 HHR23:HJT23 HRN23:HTP23 IBJ23:IDL23 ILF23:INH23 IVB23:IXD23 JEX23:JGZ23 JOT23:JQV23 JYP23:KAR23 KIL23:KKN23 KSH23:KUJ23 LCD23:LEF23 LLZ23:LOB23 LVV23:LXX23 MFR23:MHT23 MPN23:MRP23 MZJ23:NBL23 NJF23:NLH23 NTB23:NVD23 OCX23:OEZ23 OMT23:OOV23 OWP23:OYR23 PGL23:PIN23 PQH23:PSJ23 QAD23:QCF23 QJZ23:QMB23 QTV23:QVX23 RDR23:RFT23 RNN23:RPP23 RXJ23:RZL23 SHF23:SJH23 SRB23:STD23 TAX23:TCZ23 TKT23:TMV23 TUP23:TWR23 UEL23:UGN23 UOH23:UQJ23 UYD23:VAF23 VHZ23:VKB23 VRV23:VTX23 WBR23:WDT23 WLN23:WNP23 WVJ23:WXL23 B65559:BD65559 IX65559:KZ65559 ST65559:UV65559 ACP65559:AER65559 AML65559:AON65559 AWH65559:AYJ65559 BGD65559:BIF65559 BPZ65559:BSB65559 BZV65559:CBX65559 CJR65559:CLT65559 CTN65559:CVP65559 DDJ65559:DFL65559 DNF65559:DPH65559 DXB65559:DZD65559 EGX65559:EIZ65559 EQT65559:ESV65559 FAP65559:FCR65559 FKL65559:FMN65559 FUH65559:FWJ65559 GED65559:GGF65559 GNZ65559:GQB65559 GXV65559:GZX65559 HHR65559:HJT65559 HRN65559:HTP65559 IBJ65559:IDL65559 ILF65559:INH65559 IVB65559:IXD65559 JEX65559:JGZ65559 JOT65559:JQV65559 JYP65559:KAR65559 KIL65559:KKN65559 KSH65559:KUJ65559 LCD65559:LEF65559 LLZ65559:LOB65559 LVV65559:LXX65559 MFR65559:MHT65559 MPN65559:MRP65559 MZJ65559:NBL65559 NJF65559:NLH65559 NTB65559:NVD65559 OCX65559:OEZ65559 OMT65559:OOV65559 OWP65559:OYR65559 PGL65559:PIN65559 PQH65559:PSJ65559 QAD65559:QCF65559 QJZ65559:QMB65559 QTV65559:QVX65559 RDR65559:RFT65559 RNN65559:RPP65559 RXJ65559:RZL65559 SHF65559:SJH65559 SRB65559:STD65559 TAX65559:TCZ65559 TKT65559:TMV65559 TUP65559:TWR65559 UEL65559:UGN65559 UOH65559:UQJ65559 UYD65559:VAF65559 VHZ65559:VKB65559 VRV65559:VTX65559 WBR65559:WDT65559 WLN65559:WNP65559 WVJ65559:WXL65559 B131095:BD131095 IX131095:KZ131095 ST131095:UV131095 ACP131095:AER131095 AML131095:AON131095 AWH131095:AYJ131095 BGD131095:BIF131095 BPZ131095:BSB131095 BZV131095:CBX131095 CJR131095:CLT131095 CTN131095:CVP131095 DDJ131095:DFL131095 DNF131095:DPH131095 DXB131095:DZD131095 EGX131095:EIZ131095 EQT131095:ESV131095 FAP131095:FCR131095 FKL131095:FMN131095 FUH131095:FWJ131095 GED131095:GGF131095 GNZ131095:GQB131095 GXV131095:GZX131095 HHR131095:HJT131095 HRN131095:HTP131095 IBJ131095:IDL131095 ILF131095:INH131095 IVB131095:IXD131095 JEX131095:JGZ131095 JOT131095:JQV131095 JYP131095:KAR131095 KIL131095:KKN131095 KSH131095:KUJ131095 LCD131095:LEF131095 LLZ131095:LOB131095 LVV131095:LXX131095 MFR131095:MHT131095 MPN131095:MRP131095 MZJ131095:NBL131095 NJF131095:NLH131095 NTB131095:NVD131095 OCX131095:OEZ131095 OMT131095:OOV131095 OWP131095:OYR131095 PGL131095:PIN131095 PQH131095:PSJ131095 QAD131095:QCF131095 QJZ131095:QMB131095 QTV131095:QVX131095 RDR131095:RFT131095 RNN131095:RPP131095 RXJ131095:RZL131095 SHF131095:SJH131095 SRB131095:STD131095 TAX131095:TCZ131095 TKT131095:TMV131095 TUP131095:TWR131095 UEL131095:UGN131095 UOH131095:UQJ131095 UYD131095:VAF131095 VHZ131095:VKB131095 VRV131095:VTX131095 WBR131095:WDT131095 WLN131095:WNP131095 WVJ131095:WXL131095 B196631:BD196631 IX196631:KZ196631 ST196631:UV196631 ACP196631:AER196631 AML196631:AON196631 AWH196631:AYJ196631 BGD196631:BIF196631 BPZ196631:BSB196631 BZV196631:CBX196631 CJR196631:CLT196631 CTN196631:CVP196631 DDJ196631:DFL196631 DNF196631:DPH196631 DXB196631:DZD196631 EGX196631:EIZ196631 EQT196631:ESV196631 FAP196631:FCR196631 FKL196631:FMN196631 FUH196631:FWJ196631 GED196631:GGF196631 GNZ196631:GQB196631 GXV196631:GZX196631 HHR196631:HJT196631 HRN196631:HTP196631 IBJ196631:IDL196631 ILF196631:INH196631 IVB196631:IXD196631 JEX196631:JGZ196631 JOT196631:JQV196631 JYP196631:KAR196631 KIL196631:KKN196631 KSH196631:KUJ196631 LCD196631:LEF196631 LLZ196631:LOB196631 LVV196631:LXX196631 MFR196631:MHT196631 MPN196631:MRP196631 MZJ196631:NBL196631 NJF196631:NLH196631 NTB196631:NVD196631 OCX196631:OEZ196631 OMT196631:OOV196631 OWP196631:OYR196631 PGL196631:PIN196631 PQH196631:PSJ196631 QAD196631:QCF196631 QJZ196631:QMB196631 QTV196631:QVX196631 RDR196631:RFT196631 RNN196631:RPP196631 RXJ196631:RZL196631 SHF196631:SJH196631 SRB196631:STD196631 TAX196631:TCZ196631 TKT196631:TMV196631 TUP196631:TWR196631 UEL196631:UGN196631 UOH196631:UQJ196631 UYD196631:VAF196631 VHZ196631:VKB196631 VRV196631:VTX196631 WBR196631:WDT196631 WLN196631:WNP196631 WVJ196631:WXL196631 B262167:BD262167 IX262167:KZ262167 ST262167:UV262167 ACP262167:AER262167 AML262167:AON262167 AWH262167:AYJ262167 BGD262167:BIF262167 BPZ262167:BSB262167 BZV262167:CBX262167 CJR262167:CLT262167 CTN262167:CVP262167 DDJ262167:DFL262167 DNF262167:DPH262167 DXB262167:DZD262167 EGX262167:EIZ262167 EQT262167:ESV262167 FAP262167:FCR262167 FKL262167:FMN262167 FUH262167:FWJ262167 GED262167:GGF262167 GNZ262167:GQB262167 GXV262167:GZX262167 HHR262167:HJT262167 HRN262167:HTP262167 IBJ262167:IDL262167 ILF262167:INH262167 IVB262167:IXD262167 JEX262167:JGZ262167 JOT262167:JQV262167 JYP262167:KAR262167 KIL262167:KKN262167 KSH262167:KUJ262167 LCD262167:LEF262167 LLZ262167:LOB262167 LVV262167:LXX262167 MFR262167:MHT262167 MPN262167:MRP262167 MZJ262167:NBL262167 NJF262167:NLH262167 NTB262167:NVD262167 OCX262167:OEZ262167 OMT262167:OOV262167 OWP262167:OYR262167 PGL262167:PIN262167 PQH262167:PSJ262167 QAD262167:QCF262167 QJZ262167:QMB262167 QTV262167:QVX262167 RDR262167:RFT262167 RNN262167:RPP262167 RXJ262167:RZL262167 SHF262167:SJH262167 SRB262167:STD262167 TAX262167:TCZ262167 TKT262167:TMV262167 TUP262167:TWR262167 UEL262167:UGN262167 UOH262167:UQJ262167 UYD262167:VAF262167 VHZ262167:VKB262167 VRV262167:VTX262167 WBR262167:WDT262167 WLN262167:WNP262167 WVJ262167:WXL262167 B327703:BD327703 IX327703:KZ327703 ST327703:UV327703 ACP327703:AER327703 AML327703:AON327703 AWH327703:AYJ327703 BGD327703:BIF327703 BPZ327703:BSB327703 BZV327703:CBX327703 CJR327703:CLT327703 CTN327703:CVP327703 DDJ327703:DFL327703 DNF327703:DPH327703 DXB327703:DZD327703 EGX327703:EIZ327703 EQT327703:ESV327703 FAP327703:FCR327703 FKL327703:FMN327703 FUH327703:FWJ327703 GED327703:GGF327703 GNZ327703:GQB327703 GXV327703:GZX327703 HHR327703:HJT327703 HRN327703:HTP327703 IBJ327703:IDL327703 ILF327703:INH327703 IVB327703:IXD327703 JEX327703:JGZ327703 JOT327703:JQV327703 JYP327703:KAR327703 KIL327703:KKN327703 KSH327703:KUJ327703 LCD327703:LEF327703 LLZ327703:LOB327703 LVV327703:LXX327703 MFR327703:MHT327703 MPN327703:MRP327703 MZJ327703:NBL327703 NJF327703:NLH327703 NTB327703:NVD327703 OCX327703:OEZ327703 OMT327703:OOV327703 OWP327703:OYR327703 PGL327703:PIN327703 PQH327703:PSJ327703 QAD327703:QCF327703 QJZ327703:QMB327703 QTV327703:QVX327703 RDR327703:RFT327703 RNN327703:RPP327703 RXJ327703:RZL327703 SHF327703:SJH327703 SRB327703:STD327703 TAX327703:TCZ327703 TKT327703:TMV327703 TUP327703:TWR327703 UEL327703:UGN327703 UOH327703:UQJ327703 UYD327703:VAF327703 VHZ327703:VKB327703 VRV327703:VTX327703 WBR327703:WDT327703 WLN327703:WNP327703 WVJ327703:WXL327703 B393239:BD393239 IX393239:KZ393239 ST393239:UV393239 ACP393239:AER393239 AML393239:AON393239 AWH393239:AYJ393239 BGD393239:BIF393239 BPZ393239:BSB393239 BZV393239:CBX393239 CJR393239:CLT393239 CTN393239:CVP393239 DDJ393239:DFL393239 DNF393239:DPH393239 DXB393239:DZD393239 EGX393239:EIZ393239 EQT393239:ESV393239 FAP393239:FCR393239 FKL393239:FMN393239 FUH393239:FWJ393239 GED393239:GGF393239 GNZ393239:GQB393239 GXV393239:GZX393239 HHR393239:HJT393239 HRN393239:HTP393239 IBJ393239:IDL393239 ILF393239:INH393239 IVB393239:IXD393239 JEX393239:JGZ393239 JOT393239:JQV393239 JYP393239:KAR393239 KIL393239:KKN393239 KSH393239:KUJ393239 LCD393239:LEF393239 LLZ393239:LOB393239 LVV393239:LXX393239 MFR393239:MHT393239 MPN393239:MRP393239 MZJ393239:NBL393239 NJF393239:NLH393239 NTB393239:NVD393239 OCX393239:OEZ393239 OMT393239:OOV393239 OWP393239:OYR393239 PGL393239:PIN393239 PQH393239:PSJ393239 QAD393239:QCF393239 QJZ393239:QMB393239 QTV393239:QVX393239 RDR393239:RFT393239 RNN393239:RPP393239 RXJ393239:RZL393239 SHF393239:SJH393239 SRB393239:STD393239 TAX393239:TCZ393239 TKT393239:TMV393239 TUP393239:TWR393239 UEL393239:UGN393239 UOH393239:UQJ393239 UYD393239:VAF393239 VHZ393239:VKB393239 VRV393239:VTX393239 WBR393239:WDT393239 WLN393239:WNP393239 WVJ393239:WXL393239 B458775:BD458775 IX458775:KZ458775 ST458775:UV458775 ACP458775:AER458775 AML458775:AON458775 AWH458775:AYJ458775 BGD458775:BIF458775 BPZ458775:BSB458775 BZV458775:CBX458775 CJR458775:CLT458775 CTN458775:CVP458775 DDJ458775:DFL458775 DNF458775:DPH458775 DXB458775:DZD458775 EGX458775:EIZ458775 EQT458775:ESV458775 FAP458775:FCR458775 FKL458775:FMN458775 FUH458775:FWJ458775 GED458775:GGF458775 GNZ458775:GQB458775 GXV458775:GZX458775 HHR458775:HJT458775 HRN458775:HTP458775 IBJ458775:IDL458775 ILF458775:INH458775 IVB458775:IXD458775 JEX458775:JGZ458775 JOT458775:JQV458775 JYP458775:KAR458775 KIL458775:KKN458775 KSH458775:KUJ458775 LCD458775:LEF458775 LLZ458775:LOB458775 LVV458775:LXX458775 MFR458775:MHT458775 MPN458775:MRP458775 MZJ458775:NBL458775 NJF458775:NLH458775 NTB458775:NVD458775 OCX458775:OEZ458775 OMT458775:OOV458775 OWP458775:OYR458775 PGL458775:PIN458775 PQH458775:PSJ458775 QAD458775:QCF458775 QJZ458775:QMB458775 QTV458775:QVX458775 RDR458775:RFT458775 RNN458775:RPP458775 RXJ458775:RZL458775 SHF458775:SJH458775 SRB458775:STD458775 TAX458775:TCZ458775 TKT458775:TMV458775 TUP458775:TWR458775 UEL458775:UGN458775 UOH458775:UQJ458775 UYD458775:VAF458775 VHZ458775:VKB458775 VRV458775:VTX458775 WBR458775:WDT458775 WLN458775:WNP458775 WVJ458775:WXL458775 B524311:BD524311 IX524311:KZ524311 ST524311:UV524311 ACP524311:AER524311 AML524311:AON524311 AWH524311:AYJ524311 BGD524311:BIF524311 BPZ524311:BSB524311 BZV524311:CBX524311 CJR524311:CLT524311 CTN524311:CVP524311 DDJ524311:DFL524311 DNF524311:DPH524311 DXB524311:DZD524311 EGX524311:EIZ524311 EQT524311:ESV524311 FAP524311:FCR524311 FKL524311:FMN524311 FUH524311:FWJ524311 GED524311:GGF524311 GNZ524311:GQB524311 GXV524311:GZX524311 HHR524311:HJT524311 HRN524311:HTP524311 IBJ524311:IDL524311 ILF524311:INH524311 IVB524311:IXD524311 JEX524311:JGZ524311 JOT524311:JQV524311 JYP524311:KAR524311 KIL524311:KKN524311 KSH524311:KUJ524311 LCD524311:LEF524311 LLZ524311:LOB524311 LVV524311:LXX524311 MFR524311:MHT524311 MPN524311:MRP524311 MZJ524311:NBL524311 NJF524311:NLH524311 NTB524311:NVD524311 OCX524311:OEZ524311 OMT524311:OOV524311 OWP524311:OYR524311 PGL524311:PIN524311 PQH524311:PSJ524311 QAD524311:QCF524311 QJZ524311:QMB524311 QTV524311:QVX524311 RDR524311:RFT524311 RNN524311:RPP524311 RXJ524311:RZL524311 SHF524311:SJH524311 SRB524311:STD524311 TAX524311:TCZ524311 TKT524311:TMV524311 TUP524311:TWR524311 UEL524311:UGN524311 UOH524311:UQJ524311 UYD524311:VAF524311 VHZ524311:VKB524311 VRV524311:VTX524311 WBR524311:WDT524311 WLN524311:WNP524311 WVJ524311:WXL524311 B589847:BD589847 IX589847:KZ589847 ST589847:UV589847 ACP589847:AER589847 AML589847:AON589847 AWH589847:AYJ589847 BGD589847:BIF589847 BPZ589847:BSB589847 BZV589847:CBX589847 CJR589847:CLT589847 CTN589847:CVP589847 DDJ589847:DFL589847 DNF589847:DPH589847 DXB589847:DZD589847 EGX589847:EIZ589847 EQT589847:ESV589847 FAP589847:FCR589847 FKL589847:FMN589847 FUH589847:FWJ589847 GED589847:GGF589847 GNZ589847:GQB589847 GXV589847:GZX589847 HHR589847:HJT589847 HRN589847:HTP589847 IBJ589847:IDL589847 ILF589847:INH589847 IVB589847:IXD589847 JEX589847:JGZ589847 JOT589847:JQV589847 JYP589847:KAR589847 KIL589847:KKN589847 KSH589847:KUJ589847 LCD589847:LEF589847 LLZ589847:LOB589847 LVV589847:LXX589847 MFR589847:MHT589847 MPN589847:MRP589847 MZJ589847:NBL589847 NJF589847:NLH589847 NTB589847:NVD589847 OCX589847:OEZ589847 OMT589847:OOV589847 OWP589847:OYR589847 PGL589847:PIN589847 PQH589847:PSJ589847 QAD589847:QCF589847 QJZ589847:QMB589847 QTV589847:QVX589847 RDR589847:RFT589847 RNN589847:RPP589847 RXJ589847:RZL589847 SHF589847:SJH589847 SRB589847:STD589847 TAX589847:TCZ589847 TKT589847:TMV589847 TUP589847:TWR589847 UEL589847:UGN589847 UOH589847:UQJ589847 UYD589847:VAF589847 VHZ589847:VKB589847 VRV589847:VTX589847 WBR589847:WDT589847 WLN589847:WNP589847 WVJ589847:WXL589847 B655383:BD655383 IX655383:KZ655383 ST655383:UV655383 ACP655383:AER655383 AML655383:AON655383 AWH655383:AYJ655383 BGD655383:BIF655383 BPZ655383:BSB655383 BZV655383:CBX655383 CJR655383:CLT655383 CTN655383:CVP655383 DDJ655383:DFL655383 DNF655383:DPH655383 DXB655383:DZD655383 EGX655383:EIZ655383 EQT655383:ESV655383 FAP655383:FCR655383 FKL655383:FMN655383 FUH655383:FWJ655383 GED655383:GGF655383 GNZ655383:GQB655383 GXV655383:GZX655383 HHR655383:HJT655383 HRN655383:HTP655383 IBJ655383:IDL655383 ILF655383:INH655383 IVB655383:IXD655383 JEX655383:JGZ655383 JOT655383:JQV655383 JYP655383:KAR655383 KIL655383:KKN655383 KSH655383:KUJ655383 LCD655383:LEF655383 LLZ655383:LOB655383 LVV655383:LXX655383 MFR655383:MHT655383 MPN655383:MRP655383 MZJ655383:NBL655383 NJF655383:NLH655383 NTB655383:NVD655383 OCX655383:OEZ655383 OMT655383:OOV655383 OWP655383:OYR655383 PGL655383:PIN655383 PQH655383:PSJ655383 QAD655383:QCF655383 QJZ655383:QMB655383 QTV655383:QVX655383 RDR655383:RFT655383 RNN655383:RPP655383 RXJ655383:RZL655383 SHF655383:SJH655383 SRB655383:STD655383 TAX655383:TCZ655383 TKT655383:TMV655383 TUP655383:TWR655383 UEL655383:UGN655383 UOH655383:UQJ655383 UYD655383:VAF655383 VHZ655383:VKB655383 VRV655383:VTX655383 WBR655383:WDT655383 WLN655383:WNP655383 WVJ655383:WXL655383 B720919:BD720919 IX720919:KZ720919 ST720919:UV720919 ACP720919:AER720919 AML720919:AON720919 AWH720919:AYJ720919 BGD720919:BIF720919 BPZ720919:BSB720919 BZV720919:CBX720919 CJR720919:CLT720919 CTN720919:CVP720919 DDJ720919:DFL720919 DNF720919:DPH720919 DXB720919:DZD720919 EGX720919:EIZ720919 EQT720919:ESV720919 FAP720919:FCR720919 FKL720919:FMN720919 FUH720919:FWJ720919 GED720919:GGF720919 GNZ720919:GQB720919 GXV720919:GZX720919 HHR720919:HJT720919 HRN720919:HTP720919 IBJ720919:IDL720919 ILF720919:INH720919 IVB720919:IXD720919 JEX720919:JGZ720919 JOT720919:JQV720919 JYP720919:KAR720919 KIL720919:KKN720919 KSH720919:KUJ720919 LCD720919:LEF720919 LLZ720919:LOB720919 LVV720919:LXX720919 MFR720919:MHT720919 MPN720919:MRP720919 MZJ720919:NBL720919 NJF720919:NLH720919 NTB720919:NVD720919 OCX720919:OEZ720919 OMT720919:OOV720919 OWP720919:OYR720919 PGL720919:PIN720919 PQH720919:PSJ720919 QAD720919:QCF720919 QJZ720919:QMB720919 QTV720919:QVX720919 RDR720919:RFT720919 RNN720919:RPP720919 RXJ720919:RZL720919 SHF720919:SJH720919 SRB720919:STD720919 TAX720919:TCZ720919 TKT720919:TMV720919 TUP720919:TWR720919 UEL720919:UGN720919 UOH720919:UQJ720919 UYD720919:VAF720919 VHZ720919:VKB720919 VRV720919:VTX720919 WBR720919:WDT720919 WLN720919:WNP720919 WVJ720919:WXL720919 B786455:BD786455 IX786455:KZ786455 ST786455:UV786455 ACP786455:AER786455 AML786455:AON786455 AWH786455:AYJ786455 BGD786455:BIF786455 BPZ786455:BSB786455 BZV786455:CBX786455 CJR786455:CLT786455 CTN786455:CVP786455 DDJ786455:DFL786455 DNF786455:DPH786455 DXB786455:DZD786455 EGX786455:EIZ786455 EQT786455:ESV786455 FAP786455:FCR786455 FKL786455:FMN786455 FUH786455:FWJ786455 GED786455:GGF786455 GNZ786455:GQB786455 GXV786455:GZX786455 HHR786455:HJT786455 HRN786455:HTP786455 IBJ786455:IDL786455 ILF786455:INH786455 IVB786455:IXD786455 JEX786455:JGZ786455 JOT786455:JQV786455 JYP786455:KAR786455 KIL786455:KKN786455 KSH786455:KUJ786455 LCD786455:LEF786455 LLZ786455:LOB786455 LVV786455:LXX786455 MFR786455:MHT786455 MPN786455:MRP786455 MZJ786455:NBL786455 NJF786455:NLH786455 NTB786455:NVD786455 OCX786455:OEZ786455 OMT786455:OOV786455 OWP786455:OYR786455 PGL786455:PIN786455 PQH786455:PSJ786455 QAD786455:QCF786455 QJZ786455:QMB786455 QTV786455:QVX786455 RDR786455:RFT786455 RNN786455:RPP786455 RXJ786455:RZL786455 SHF786455:SJH786455 SRB786455:STD786455 TAX786455:TCZ786455 TKT786455:TMV786455 TUP786455:TWR786455 UEL786455:UGN786455 UOH786455:UQJ786455 UYD786455:VAF786455 VHZ786455:VKB786455 VRV786455:VTX786455 WBR786455:WDT786455 WLN786455:WNP786455 WVJ786455:WXL786455 B851991:BD851991 IX851991:KZ851991 ST851991:UV851991 ACP851991:AER851991 AML851991:AON851991 AWH851991:AYJ851991 BGD851991:BIF851991 BPZ851991:BSB851991 BZV851991:CBX851991 CJR851991:CLT851991 CTN851991:CVP851991 DDJ851991:DFL851991 DNF851991:DPH851991 DXB851991:DZD851991 EGX851991:EIZ851991 EQT851991:ESV851991 FAP851991:FCR851991 FKL851991:FMN851991 FUH851991:FWJ851991 GED851991:GGF851991 GNZ851991:GQB851991 GXV851991:GZX851991 HHR851991:HJT851991 HRN851991:HTP851991 IBJ851991:IDL851991 ILF851991:INH851991 IVB851991:IXD851991 JEX851991:JGZ851991 JOT851991:JQV851991 JYP851991:KAR851991 KIL851991:KKN851991 KSH851991:KUJ851991 LCD851991:LEF851991 LLZ851991:LOB851991 LVV851991:LXX851991 MFR851991:MHT851991 MPN851991:MRP851991 MZJ851991:NBL851991 NJF851991:NLH851991 NTB851991:NVD851991 OCX851991:OEZ851991 OMT851991:OOV851991 OWP851991:OYR851991 PGL851991:PIN851991 PQH851991:PSJ851991 QAD851991:QCF851991 QJZ851991:QMB851991 QTV851991:QVX851991 RDR851991:RFT851991 RNN851991:RPP851991 RXJ851991:RZL851991 SHF851991:SJH851991 SRB851991:STD851991 TAX851991:TCZ851991 TKT851991:TMV851991 TUP851991:TWR851991 UEL851991:UGN851991 UOH851991:UQJ851991 UYD851991:VAF851991 VHZ851991:VKB851991 VRV851991:VTX851991 WBR851991:WDT851991 WLN851991:WNP851991 WVJ851991:WXL851991 B917527:BD917527 IX917527:KZ917527 ST917527:UV917527 ACP917527:AER917527 AML917527:AON917527 AWH917527:AYJ917527 BGD917527:BIF917527 BPZ917527:BSB917527 BZV917527:CBX917527 CJR917527:CLT917527 CTN917527:CVP917527 DDJ917527:DFL917527 DNF917527:DPH917527 DXB917527:DZD917527 EGX917527:EIZ917527 EQT917527:ESV917527 FAP917527:FCR917527 FKL917527:FMN917527 FUH917527:FWJ917527 GED917527:GGF917527 GNZ917527:GQB917527 GXV917527:GZX917527 HHR917527:HJT917527 HRN917527:HTP917527 IBJ917527:IDL917527 ILF917527:INH917527 IVB917527:IXD917527 JEX917527:JGZ917527 JOT917527:JQV917527 JYP917527:KAR917527 KIL917527:KKN917527 KSH917527:KUJ917527 LCD917527:LEF917527 LLZ917527:LOB917527 LVV917527:LXX917527 MFR917527:MHT917527 MPN917527:MRP917527 MZJ917527:NBL917527 NJF917527:NLH917527 NTB917527:NVD917527 OCX917527:OEZ917527 OMT917527:OOV917527 OWP917527:OYR917527 PGL917527:PIN917527 PQH917527:PSJ917527 QAD917527:QCF917527 QJZ917527:QMB917527 QTV917527:QVX917527 RDR917527:RFT917527 RNN917527:RPP917527 RXJ917527:RZL917527 SHF917527:SJH917527 SRB917527:STD917527 TAX917527:TCZ917527 TKT917527:TMV917527 TUP917527:TWR917527 UEL917527:UGN917527 UOH917527:UQJ917527 UYD917527:VAF917527 VHZ917527:VKB917527 VRV917527:VTX917527 WBR917527:WDT917527 WLN917527:WNP917527 WVJ917527:WXL917527 B983063:BD983063 IX983063:KZ983063 ST983063:UV983063 ACP983063:AER983063 AML983063:AON983063 AWH983063:AYJ983063 BGD983063:BIF983063 BPZ983063:BSB983063 BZV983063:CBX983063 CJR983063:CLT983063 CTN983063:CVP983063 DDJ983063:DFL983063 DNF983063:DPH983063 DXB983063:DZD983063 EGX983063:EIZ983063 EQT983063:ESV983063 FAP983063:FCR983063 FKL983063:FMN983063 FUH983063:FWJ983063 GED983063:GGF983063 GNZ983063:GQB983063 GXV983063:GZX983063 HHR983063:HJT983063 HRN983063:HTP983063 IBJ983063:IDL983063 ILF983063:INH983063 IVB983063:IXD983063 JEX983063:JGZ983063 JOT983063:JQV983063 JYP983063:KAR983063 KIL983063:KKN983063 KSH983063:KUJ983063 LCD983063:LEF983063 LLZ983063:LOB983063 LVV983063:LXX983063 MFR983063:MHT983063 MPN983063:MRP983063 MZJ983063:NBL983063 NJF983063:NLH983063 NTB983063:NVD983063 OCX983063:OEZ983063 OMT983063:OOV983063 OWP983063:OYR983063 PGL983063:PIN983063 PQH983063:PSJ983063 QAD983063:QCF983063 QJZ983063:QMB983063 QTV983063:QVX983063 RDR983063:RFT983063 RNN983063:RPP983063 RXJ983063:RZL983063 SHF983063:SJH983063 SRB983063:STD983063 TAX983063:TCZ983063 TKT983063:TMV983063 TUP983063:TWR983063 UEL983063:UGN983063 UOH983063:UQJ983063 UYD983063:VAF983063 VHZ983063:VKB983063 VRV983063:VTX983063 WBR983063:WDT983063 WLN983063:WNP983063 WVJ983063:WXL983063" xr:uid="{00000000-0002-0000-0100-000010000000}"/>
    <dataValidation allowBlank="1" showInputMessage="1" showErrorMessage="1" promptTitle="ZPŮSOBILÉ VÝDAJE" prompt="Uveďte částky v Kč včetně DPH." sqref="AG45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AG65581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7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3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9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5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61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7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3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9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5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41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7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3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9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5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xr:uid="{00000000-0002-0000-0100-000011000000}"/>
    <dataValidation type="list" allowBlank="1" showInputMessage="1" showErrorMessage="1" prompt="Vyberte ANO/NE" sqref="AW181:AW183 KS181:KS183 UO181:UO183 AEK181:AEK183 AOG181:AOG183 AYC181:AYC183 BHY181:BHY183 BRU181:BRU183 CBQ181:CBQ183 CLM181:CLM183 CVI181:CVI183 DFE181:DFE183 DPA181:DPA183 DYW181:DYW183 EIS181:EIS183 ESO181:ESO183 FCK181:FCK183 FMG181:FMG183 FWC181:FWC183 GFY181:GFY183 GPU181:GPU183 GZQ181:GZQ183 HJM181:HJM183 HTI181:HTI183 IDE181:IDE183 INA181:INA183 IWW181:IWW183 JGS181:JGS183 JQO181:JQO183 KAK181:KAK183 KKG181:KKG183 KUC181:KUC183 LDY181:LDY183 LNU181:LNU183 LXQ181:LXQ183 MHM181:MHM183 MRI181:MRI183 NBE181:NBE183 NLA181:NLA183 NUW181:NUW183 OES181:OES183 OOO181:OOO183 OYK181:OYK183 PIG181:PIG183 PSC181:PSC183 QBY181:QBY183 QLU181:QLU183 QVQ181:QVQ183 RFM181:RFM183 RPI181:RPI183 RZE181:RZE183 SJA181:SJA183 SSW181:SSW183 TCS181:TCS183 TMO181:TMO183 TWK181:TWK183 UGG181:UGG183 UQC181:UQC183 UZY181:UZY183 VJU181:VJU183 VTQ181:VTQ183 WDM181:WDM183 WNI181:WNI183 WXE181:WXE183 AW65717:AW65719 KS65717:KS65719 UO65717:UO65719 AEK65717:AEK65719 AOG65717:AOG65719 AYC65717:AYC65719 BHY65717:BHY65719 BRU65717:BRU65719 CBQ65717:CBQ65719 CLM65717:CLM65719 CVI65717:CVI65719 DFE65717:DFE65719 DPA65717:DPA65719 DYW65717:DYW65719 EIS65717:EIS65719 ESO65717:ESO65719 FCK65717:FCK65719 FMG65717:FMG65719 FWC65717:FWC65719 GFY65717:GFY65719 GPU65717:GPU65719 GZQ65717:GZQ65719 HJM65717:HJM65719 HTI65717:HTI65719 IDE65717:IDE65719 INA65717:INA65719 IWW65717:IWW65719 JGS65717:JGS65719 JQO65717:JQO65719 KAK65717:KAK65719 KKG65717:KKG65719 KUC65717:KUC65719 LDY65717:LDY65719 LNU65717:LNU65719 LXQ65717:LXQ65719 MHM65717:MHM65719 MRI65717:MRI65719 NBE65717:NBE65719 NLA65717:NLA65719 NUW65717:NUW65719 OES65717:OES65719 OOO65717:OOO65719 OYK65717:OYK65719 PIG65717:PIG65719 PSC65717:PSC65719 QBY65717:QBY65719 QLU65717:QLU65719 QVQ65717:QVQ65719 RFM65717:RFM65719 RPI65717:RPI65719 RZE65717:RZE65719 SJA65717:SJA65719 SSW65717:SSW65719 TCS65717:TCS65719 TMO65717:TMO65719 TWK65717:TWK65719 UGG65717:UGG65719 UQC65717:UQC65719 UZY65717:UZY65719 VJU65717:VJU65719 VTQ65717:VTQ65719 WDM65717:WDM65719 WNI65717:WNI65719 WXE65717:WXE65719 AW131253:AW131255 KS131253:KS131255 UO131253:UO131255 AEK131253:AEK131255 AOG131253:AOG131255 AYC131253:AYC131255 BHY131253:BHY131255 BRU131253:BRU131255 CBQ131253:CBQ131255 CLM131253:CLM131255 CVI131253:CVI131255 DFE131253:DFE131255 DPA131253:DPA131255 DYW131253:DYW131255 EIS131253:EIS131255 ESO131253:ESO131255 FCK131253:FCK131255 FMG131253:FMG131255 FWC131253:FWC131255 GFY131253:GFY131255 GPU131253:GPU131255 GZQ131253:GZQ131255 HJM131253:HJM131255 HTI131253:HTI131255 IDE131253:IDE131255 INA131253:INA131255 IWW131253:IWW131255 JGS131253:JGS131255 JQO131253:JQO131255 KAK131253:KAK131255 KKG131253:KKG131255 KUC131253:KUC131255 LDY131253:LDY131255 LNU131253:LNU131255 LXQ131253:LXQ131255 MHM131253:MHM131255 MRI131253:MRI131255 NBE131253:NBE131255 NLA131253:NLA131255 NUW131253:NUW131255 OES131253:OES131255 OOO131253:OOO131255 OYK131253:OYK131255 PIG131253:PIG131255 PSC131253:PSC131255 QBY131253:QBY131255 QLU131253:QLU131255 QVQ131253:QVQ131255 RFM131253:RFM131255 RPI131253:RPI131255 RZE131253:RZE131255 SJA131253:SJA131255 SSW131253:SSW131255 TCS131253:TCS131255 TMO131253:TMO131255 TWK131253:TWK131255 UGG131253:UGG131255 UQC131253:UQC131255 UZY131253:UZY131255 VJU131253:VJU131255 VTQ131253:VTQ131255 WDM131253:WDM131255 WNI131253:WNI131255 WXE131253:WXE131255 AW196789:AW196791 KS196789:KS196791 UO196789:UO196791 AEK196789:AEK196791 AOG196789:AOG196791 AYC196789:AYC196791 BHY196789:BHY196791 BRU196789:BRU196791 CBQ196789:CBQ196791 CLM196789:CLM196791 CVI196789:CVI196791 DFE196789:DFE196791 DPA196789:DPA196791 DYW196789:DYW196791 EIS196789:EIS196791 ESO196789:ESO196791 FCK196789:FCK196791 FMG196789:FMG196791 FWC196789:FWC196791 GFY196789:GFY196791 GPU196789:GPU196791 GZQ196789:GZQ196791 HJM196789:HJM196791 HTI196789:HTI196791 IDE196789:IDE196791 INA196789:INA196791 IWW196789:IWW196791 JGS196789:JGS196791 JQO196789:JQO196791 KAK196789:KAK196791 KKG196789:KKG196791 KUC196789:KUC196791 LDY196789:LDY196791 LNU196789:LNU196791 LXQ196789:LXQ196791 MHM196789:MHM196791 MRI196789:MRI196791 NBE196789:NBE196791 NLA196789:NLA196791 NUW196789:NUW196791 OES196789:OES196791 OOO196789:OOO196791 OYK196789:OYK196791 PIG196789:PIG196791 PSC196789:PSC196791 QBY196789:QBY196791 QLU196789:QLU196791 QVQ196789:QVQ196791 RFM196789:RFM196791 RPI196789:RPI196791 RZE196789:RZE196791 SJA196789:SJA196791 SSW196789:SSW196791 TCS196789:TCS196791 TMO196789:TMO196791 TWK196789:TWK196791 UGG196789:UGG196791 UQC196789:UQC196791 UZY196789:UZY196791 VJU196789:VJU196791 VTQ196789:VTQ196791 WDM196789:WDM196791 WNI196789:WNI196791 WXE196789:WXE196791 AW262325:AW262327 KS262325:KS262327 UO262325:UO262327 AEK262325:AEK262327 AOG262325:AOG262327 AYC262325:AYC262327 BHY262325:BHY262327 BRU262325:BRU262327 CBQ262325:CBQ262327 CLM262325:CLM262327 CVI262325:CVI262327 DFE262325:DFE262327 DPA262325:DPA262327 DYW262325:DYW262327 EIS262325:EIS262327 ESO262325:ESO262327 FCK262325:FCK262327 FMG262325:FMG262327 FWC262325:FWC262327 GFY262325:GFY262327 GPU262325:GPU262327 GZQ262325:GZQ262327 HJM262325:HJM262327 HTI262325:HTI262327 IDE262325:IDE262327 INA262325:INA262327 IWW262325:IWW262327 JGS262325:JGS262327 JQO262325:JQO262327 KAK262325:KAK262327 KKG262325:KKG262327 KUC262325:KUC262327 LDY262325:LDY262327 LNU262325:LNU262327 LXQ262325:LXQ262327 MHM262325:MHM262327 MRI262325:MRI262327 NBE262325:NBE262327 NLA262325:NLA262327 NUW262325:NUW262327 OES262325:OES262327 OOO262325:OOO262327 OYK262325:OYK262327 PIG262325:PIG262327 PSC262325:PSC262327 QBY262325:QBY262327 QLU262325:QLU262327 QVQ262325:QVQ262327 RFM262325:RFM262327 RPI262325:RPI262327 RZE262325:RZE262327 SJA262325:SJA262327 SSW262325:SSW262327 TCS262325:TCS262327 TMO262325:TMO262327 TWK262325:TWK262327 UGG262325:UGG262327 UQC262325:UQC262327 UZY262325:UZY262327 VJU262325:VJU262327 VTQ262325:VTQ262327 WDM262325:WDM262327 WNI262325:WNI262327 WXE262325:WXE262327 AW327861:AW327863 KS327861:KS327863 UO327861:UO327863 AEK327861:AEK327863 AOG327861:AOG327863 AYC327861:AYC327863 BHY327861:BHY327863 BRU327861:BRU327863 CBQ327861:CBQ327863 CLM327861:CLM327863 CVI327861:CVI327863 DFE327861:DFE327863 DPA327861:DPA327863 DYW327861:DYW327863 EIS327861:EIS327863 ESO327861:ESO327863 FCK327861:FCK327863 FMG327861:FMG327863 FWC327861:FWC327863 GFY327861:GFY327863 GPU327861:GPU327863 GZQ327861:GZQ327863 HJM327861:HJM327863 HTI327861:HTI327863 IDE327861:IDE327863 INA327861:INA327863 IWW327861:IWW327863 JGS327861:JGS327863 JQO327861:JQO327863 KAK327861:KAK327863 KKG327861:KKG327863 KUC327861:KUC327863 LDY327861:LDY327863 LNU327861:LNU327863 LXQ327861:LXQ327863 MHM327861:MHM327863 MRI327861:MRI327863 NBE327861:NBE327863 NLA327861:NLA327863 NUW327861:NUW327863 OES327861:OES327863 OOO327861:OOO327863 OYK327861:OYK327863 PIG327861:PIG327863 PSC327861:PSC327863 QBY327861:QBY327863 QLU327861:QLU327863 QVQ327861:QVQ327863 RFM327861:RFM327863 RPI327861:RPI327863 RZE327861:RZE327863 SJA327861:SJA327863 SSW327861:SSW327863 TCS327861:TCS327863 TMO327861:TMO327863 TWK327861:TWK327863 UGG327861:UGG327863 UQC327861:UQC327863 UZY327861:UZY327863 VJU327861:VJU327863 VTQ327861:VTQ327863 WDM327861:WDM327863 WNI327861:WNI327863 WXE327861:WXE327863 AW393397:AW393399 KS393397:KS393399 UO393397:UO393399 AEK393397:AEK393399 AOG393397:AOG393399 AYC393397:AYC393399 BHY393397:BHY393399 BRU393397:BRU393399 CBQ393397:CBQ393399 CLM393397:CLM393399 CVI393397:CVI393399 DFE393397:DFE393399 DPA393397:DPA393399 DYW393397:DYW393399 EIS393397:EIS393399 ESO393397:ESO393399 FCK393397:FCK393399 FMG393397:FMG393399 FWC393397:FWC393399 GFY393397:GFY393399 GPU393397:GPU393399 GZQ393397:GZQ393399 HJM393397:HJM393399 HTI393397:HTI393399 IDE393397:IDE393399 INA393397:INA393399 IWW393397:IWW393399 JGS393397:JGS393399 JQO393397:JQO393399 KAK393397:KAK393399 KKG393397:KKG393399 KUC393397:KUC393399 LDY393397:LDY393399 LNU393397:LNU393399 LXQ393397:LXQ393399 MHM393397:MHM393399 MRI393397:MRI393399 NBE393397:NBE393399 NLA393397:NLA393399 NUW393397:NUW393399 OES393397:OES393399 OOO393397:OOO393399 OYK393397:OYK393399 PIG393397:PIG393399 PSC393397:PSC393399 QBY393397:QBY393399 QLU393397:QLU393399 QVQ393397:QVQ393399 RFM393397:RFM393399 RPI393397:RPI393399 RZE393397:RZE393399 SJA393397:SJA393399 SSW393397:SSW393399 TCS393397:TCS393399 TMO393397:TMO393399 TWK393397:TWK393399 UGG393397:UGG393399 UQC393397:UQC393399 UZY393397:UZY393399 VJU393397:VJU393399 VTQ393397:VTQ393399 WDM393397:WDM393399 WNI393397:WNI393399 WXE393397:WXE393399 AW458933:AW458935 KS458933:KS458935 UO458933:UO458935 AEK458933:AEK458935 AOG458933:AOG458935 AYC458933:AYC458935 BHY458933:BHY458935 BRU458933:BRU458935 CBQ458933:CBQ458935 CLM458933:CLM458935 CVI458933:CVI458935 DFE458933:DFE458935 DPA458933:DPA458935 DYW458933:DYW458935 EIS458933:EIS458935 ESO458933:ESO458935 FCK458933:FCK458935 FMG458933:FMG458935 FWC458933:FWC458935 GFY458933:GFY458935 GPU458933:GPU458935 GZQ458933:GZQ458935 HJM458933:HJM458935 HTI458933:HTI458935 IDE458933:IDE458935 INA458933:INA458935 IWW458933:IWW458935 JGS458933:JGS458935 JQO458933:JQO458935 KAK458933:KAK458935 KKG458933:KKG458935 KUC458933:KUC458935 LDY458933:LDY458935 LNU458933:LNU458935 LXQ458933:LXQ458935 MHM458933:MHM458935 MRI458933:MRI458935 NBE458933:NBE458935 NLA458933:NLA458935 NUW458933:NUW458935 OES458933:OES458935 OOO458933:OOO458935 OYK458933:OYK458935 PIG458933:PIG458935 PSC458933:PSC458935 QBY458933:QBY458935 QLU458933:QLU458935 QVQ458933:QVQ458935 RFM458933:RFM458935 RPI458933:RPI458935 RZE458933:RZE458935 SJA458933:SJA458935 SSW458933:SSW458935 TCS458933:TCS458935 TMO458933:TMO458935 TWK458933:TWK458935 UGG458933:UGG458935 UQC458933:UQC458935 UZY458933:UZY458935 VJU458933:VJU458935 VTQ458933:VTQ458935 WDM458933:WDM458935 WNI458933:WNI458935 WXE458933:WXE458935 AW524469:AW524471 KS524469:KS524471 UO524469:UO524471 AEK524469:AEK524471 AOG524469:AOG524471 AYC524469:AYC524471 BHY524469:BHY524471 BRU524469:BRU524471 CBQ524469:CBQ524471 CLM524469:CLM524471 CVI524469:CVI524471 DFE524469:DFE524471 DPA524469:DPA524471 DYW524469:DYW524471 EIS524469:EIS524471 ESO524469:ESO524471 FCK524469:FCK524471 FMG524469:FMG524471 FWC524469:FWC524471 GFY524469:GFY524471 GPU524469:GPU524471 GZQ524469:GZQ524471 HJM524469:HJM524471 HTI524469:HTI524471 IDE524469:IDE524471 INA524469:INA524471 IWW524469:IWW524471 JGS524469:JGS524471 JQO524469:JQO524471 KAK524469:KAK524471 KKG524469:KKG524471 KUC524469:KUC524471 LDY524469:LDY524471 LNU524469:LNU524471 LXQ524469:LXQ524471 MHM524469:MHM524471 MRI524469:MRI524471 NBE524469:NBE524471 NLA524469:NLA524471 NUW524469:NUW524471 OES524469:OES524471 OOO524469:OOO524471 OYK524469:OYK524471 PIG524469:PIG524471 PSC524469:PSC524471 QBY524469:QBY524471 QLU524469:QLU524471 QVQ524469:QVQ524471 RFM524469:RFM524471 RPI524469:RPI524471 RZE524469:RZE524471 SJA524469:SJA524471 SSW524469:SSW524471 TCS524469:TCS524471 TMO524469:TMO524471 TWK524469:TWK524471 UGG524469:UGG524471 UQC524469:UQC524471 UZY524469:UZY524471 VJU524469:VJU524471 VTQ524469:VTQ524471 WDM524469:WDM524471 WNI524469:WNI524471 WXE524469:WXE524471 AW590005:AW590007 KS590005:KS590007 UO590005:UO590007 AEK590005:AEK590007 AOG590005:AOG590007 AYC590005:AYC590007 BHY590005:BHY590007 BRU590005:BRU590007 CBQ590005:CBQ590007 CLM590005:CLM590007 CVI590005:CVI590007 DFE590005:DFE590007 DPA590005:DPA590007 DYW590005:DYW590007 EIS590005:EIS590007 ESO590005:ESO590007 FCK590005:FCK590007 FMG590005:FMG590007 FWC590005:FWC590007 GFY590005:GFY590007 GPU590005:GPU590007 GZQ590005:GZQ590007 HJM590005:HJM590007 HTI590005:HTI590007 IDE590005:IDE590007 INA590005:INA590007 IWW590005:IWW590007 JGS590005:JGS590007 JQO590005:JQO590007 KAK590005:KAK590007 KKG590005:KKG590007 KUC590005:KUC590007 LDY590005:LDY590007 LNU590005:LNU590007 LXQ590005:LXQ590007 MHM590005:MHM590007 MRI590005:MRI590007 NBE590005:NBE590007 NLA590005:NLA590007 NUW590005:NUW590007 OES590005:OES590007 OOO590005:OOO590007 OYK590005:OYK590007 PIG590005:PIG590007 PSC590005:PSC590007 QBY590005:QBY590007 QLU590005:QLU590007 QVQ590005:QVQ590007 RFM590005:RFM590007 RPI590005:RPI590007 RZE590005:RZE590007 SJA590005:SJA590007 SSW590005:SSW590007 TCS590005:TCS590007 TMO590005:TMO590007 TWK590005:TWK590007 UGG590005:UGG590007 UQC590005:UQC590007 UZY590005:UZY590007 VJU590005:VJU590007 VTQ590005:VTQ590007 WDM590005:WDM590007 WNI590005:WNI590007 WXE590005:WXE590007 AW655541:AW655543 KS655541:KS655543 UO655541:UO655543 AEK655541:AEK655543 AOG655541:AOG655543 AYC655541:AYC655543 BHY655541:BHY655543 BRU655541:BRU655543 CBQ655541:CBQ655543 CLM655541:CLM655543 CVI655541:CVI655543 DFE655541:DFE655543 DPA655541:DPA655543 DYW655541:DYW655543 EIS655541:EIS655543 ESO655541:ESO655543 FCK655541:FCK655543 FMG655541:FMG655543 FWC655541:FWC655543 GFY655541:GFY655543 GPU655541:GPU655543 GZQ655541:GZQ655543 HJM655541:HJM655543 HTI655541:HTI655543 IDE655541:IDE655543 INA655541:INA655543 IWW655541:IWW655543 JGS655541:JGS655543 JQO655541:JQO655543 KAK655541:KAK655543 KKG655541:KKG655543 KUC655541:KUC655543 LDY655541:LDY655543 LNU655541:LNU655543 LXQ655541:LXQ655543 MHM655541:MHM655543 MRI655541:MRI655543 NBE655541:NBE655543 NLA655541:NLA655543 NUW655541:NUW655543 OES655541:OES655543 OOO655541:OOO655543 OYK655541:OYK655543 PIG655541:PIG655543 PSC655541:PSC655543 QBY655541:QBY655543 QLU655541:QLU655543 QVQ655541:QVQ655543 RFM655541:RFM655543 RPI655541:RPI655543 RZE655541:RZE655543 SJA655541:SJA655543 SSW655541:SSW655543 TCS655541:TCS655543 TMO655541:TMO655543 TWK655541:TWK655543 UGG655541:UGG655543 UQC655541:UQC655543 UZY655541:UZY655543 VJU655541:VJU655543 VTQ655541:VTQ655543 WDM655541:WDM655543 WNI655541:WNI655543 WXE655541:WXE655543 AW721077:AW721079 KS721077:KS721079 UO721077:UO721079 AEK721077:AEK721079 AOG721077:AOG721079 AYC721077:AYC721079 BHY721077:BHY721079 BRU721077:BRU721079 CBQ721077:CBQ721079 CLM721077:CLM721079 CVI721077:CVI721079 DFE721077:DFE721079 DPA721077:DPA721079 DYW721077:DYW721079 EIS721077:EIS721079 ESO721077:ESO721079 FCK721077:FCK721079 FMG721077:FMG721079 FWC721077:FWC721079 GFY721077:GFY721079 GPU721077:GPU721079 GZQ721077:GZQ721079 HJM721077:HJM721079 HTI721077:HTI721079 IDE721077:IDE721079 INA721077:INA721079 IWW721077:IWW721079 JGS721077:JGS721079 JQO721077:JQO721079 KAK721077:KAK721079 KKG721077:KKG721079 KUC721077:KUC721079 LDY721077:LDY721079 LNU721077:LNU721079 LXQ721077:LXQ721079 MHM721077:MHM721079 MRI721077:MRI721079 NBE721077:NBE721079 NLA721077:NLA721079 NUW721077:NUW721079 OES721077:OES721079 OOO721077:OOO721079 OYK721077:OYK721079 PIG721077:PIG721079 PSC721077:PSC721079 QBY721077:QBY721079 QLU721077:QLU721079 QVQ721077:QVQ721079 RFM721077:RFM721079 RPI721077:RPI721079 RZE721077:RZE721079 SJA721077:SJA721079 SSW721077:SSW721079 TCS721077:TCS721079 TMO721077:TMO721079 TWK721077:TWK721079 UGG721077:UGG721079 UQC721077:UQC721079 UZY721077:UZY721079 VJU721077:VJU721079 VTQ721077:VTQ721079 WDM721077:WDM721079 WNI721077:WNI721079 WXE721077:WXE721079 AW786613:AW786615 KS786613:KS786615 UO786613:UO786615 AEK786613:AEK786615 AOG786613:AOG786615 AYC786613:AYC786615 BHY786613:BHY786615 BRU786613:BRU786615 CBQ786613:CBQ786615 CLM786613:CLM786615 CVI786613:CVI786615 DFE786613:DFE786615 DPA786613:DPA786615 DYW786613:DYW786615 EIS786613:EIS786615 ESO786613:ESO786615 FCK786613:FCK786615 FMG786613:FMG786615 FWC786613:FWC786615 GFY786613:GFY786615 GPU786613:GPU786615 GZQ786613:GZQ786615 HJM786613:HJM786615 HTI786613:HTI786615 IDE786613:IDE786615 INA786613:INA786615 IWW786613:IWW786615 JGS786613:JGS786615 JQO786613:JQO786615 KAK786613:KAK786615 KKG786613:KKG786615 KUC786613:KUC786615 LDY786613:LDY786615 LNU786613:LNU786615 LXQ786613:LXQ786615 MHM786613:MHM786615 MRI786613:MRI786615 NBE786613:NBE786615 NLA786613:NLA786615 NUW786613:NUW786615 OES786613:OES786615 OOO786613:OOO786615 OYK786613:OYK786615 PIG786613:PIG786615 PSC786613:PSC786615 QBY786613:QBY786615 QLU786613:QLU786615 QVQ786613:QVQ786615 RFM786613:RFM786615 RPI786613:RPI786615 RZE786613:RZE786615 SJA786613:SJA786615 SSW786613:SSW786615 TCS786613:TCS786615 TMO786613:TMO786615 TWK786613:TWK786615 UGG786613:UGG786615 UQC786613:UQC786615 UZY786613:UZY786615 VJU786613:VJU786615 VTQ786613:VTQ786615 WDM786613:WDM786615 WNI786613:WNI786615 WXE786613:WXE786615 AW852149:AW852151 KS852149:KS852151 UO852149:UO852151 AEK852149:AEK852151 AOG852149:AOG852151 AYC852149:AYC852151 BHY852149:BHY852151 BRU852149:BRU852151 CBQ852149:CBQ852151 CLM852149:CLM852151 CVI852149:CVI852151 DFE852149:DFE852151 DPA852149:DPA852151 DYW852149:DYW852151 EIS852149:EIS852151 ESO852149:ESO852151 FCK852149:FCK852151 FMG852149:FMG852151 FWC852149:FWC852151 GFY852149:GFY852151 GPU852149:GPU852151 GZQ852149:GZQ852151 HJM852149:HJM852151 HTI852149:HTI852151 IDE852149:IDE852151 INA852149:INA852151 IWW852149:IWW852151 JGS852149:JGS852151 JQO852149:JQO852151 KAK852149:KAK852151 KKG852149:KKG852151 KUC852149:KUC852151 LDY852149:LDY852151 LNU852149:LNU852151 LXQ852149:LXQ852151 MHM852149:MHM852151 MRI852149:MRI852151 NBE852149:NBE852151 NLA852149:NLA852151 NUW852149:NUW852151 OES852149:OES852151 OOO852149:OOO852151 OYK852149:OYK852151 PIG852149:PIG852151 PSC852149:PSC852151 QBY852149:QBY852151 QLU852149:QLU852151 QVQ852149:QVQ852151 RFM852149:RFM852151 RPI852149:RPI852151 RZE852149:RZE852151 SJA852149:SJA852151 SSW852149:SSW852151 TCS852149:TCS852151 TMO852149:TMO852151 TWK852149:TWK852151 UGG852149:UGG852151 UQC852149:UQC852151 UZY852149:UZY852151 VJU852149:VJU852151 VTQ852149:VTQ852151 WDM852149:WDM852151 WNI852149:WNI852151 WXE852149:WXE852151 AW917685:AW917687 KS917685:KS917687 UO917685:UO917687 AEK917685:AEK917687 AOG917685:AOG917687 AYC917685:AYC917687 BHY917685:BHY917687 BRU917685:BRU917687 CBQ917685:CBQ917687 CLM917685:CLM917687 CVI917685:CVI917687 DFE917685:DFE917687 DPA917685:DPA917687 DYW917685:DYW917687 EIS917685:EIS917687 ESO917685:ESO917687 FCK917685:FCK917687 FMG917685:FMG917687 FWC917685:FWC917687 GFY917685:GFY917687 GPU917685:GPU917687 GZQ917685:GZQ917687 HJM917685:HJM917687 HTI917685:HTI917687 IDE917685:IDE917687 INA917685:INA917687 IWW917685:IWW917687 JGS917685:JGS917687 JQO917685:JQO917687 KAK917685:KAK917687 KKG917685:KKG917687 KUC917685:KUC917687 LDY917685:LDY917687 LNU917685:LNU917687 LXQ917685:LXQ917687 MHM917685:MHM917687 MRI917685:MRI917687 NBE917685:NBE917687 NLA917685:NLA917687 NUW917685:NUW917687 OES917685:OES917687 OOO917685:OOO917687 OYK917685:OYK917687 PIG917685:PIG917687 PSC917685:PSC917687 QBY917685:QBY917687 QLU917685:QLU917687 QVQ917685:QVQ917687 RFM917685:RFM917687 RPI917685:RPI917687 RZE917685:RZE917687 SJA917685:SJA917687 SSW917685:SSW917687 TCS917685:TCS917687 TMO917685:TMO917687 TWK917685:TWK917687 UGG917685:UGG917687 UQC917685:UQC917687 UZY917685:UZY917687 VJU917685:VJU917687 VTQ917685:VTQ917687 WDM917685:WDM917687 WNI917685:WNI917687 WXE917685:WXE917687 AW983221:AW983223 KS983221:KS983223 UO983221:UO983223 AEK983221:AEK983223 AOG983221:AOG983223 AYC983221:AYC983223 BHY983221:BHY983223 BRU983221:BRU983223 CBQ983221:CBQ983223 CLM983221:CLM983223 CVI983221:CVI983223 DFE983221:DFE983223 DPA983221:DPA983223 DYW983221:DYW983223 EIS983221:EIS983223 ESO983221:ESO983223 FCK983221:FCK983223 FMG983221:FMG983223 FWC983221:FWC983223 GFY983221:GFY983223 GPU983221:GPU983223 GZQ983221:GZQ983223 HJM983221:HJM983223 HTI983221:HTI983223 IDE983221:IDE983223 INA983221:INA983223 IWW983221:IWW983223 JGS983221:JGS983223 JQO983221:JQO983223 KAK983221:KAK983223 KKG983221:KKG983223 KUC983221:KUC983223 LDY983221:LDY983223 LNU983221:LNU983223 LXQ983221:LXQ983223 MHM983221:MHM983223 MRI983221:MRI983223 NBE983221:NBE983223 NLA983221:NLA983223 NUW983221:NUW983223 OES983221:OES983223 OOO983221:OOO983223 OYK983221:OYK983223 PIG983221:PIG983223 PSC983221:PSC983223 QBY983221:QBY983223 QLU983221:QLU983223 QVQ983221:QVQ983223 RFM983221:RFM983223 RPI983221:RPI983223 RZE983221:RZE983223 SJA983221:SJA983223 SSW983221:SSW983223 TCS983221:TCS983223 TMO983221:TMO983223 TWK983221:TWK983223 UGG983221:UGG983223 UQC983221:UQC983223 UZY983221:UZY983223 VJU983221:VJU983223 VTQ983221:VTQ983223 WDM983221:WDM983223 WNI983221:WNI983223 WXE983221:WXE983223" xr:uid="{00000000-0002-0000-0100-000012000000}">
      <formula1>$BF$181:$BG$181</formula1>
    </dataValidation>
    <dataValidation type="decimal" operator="greaterThanOrEqual" allowBlank="1" showInputMessage="1" showErrorMessage="1" sqref="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xr:uid="{00000000-0002-0000-0100-000013000000}">
      <formula1>0</formula1>
    </dataValidation>
    <dataValidation allowBlank="1" showInputMessage="1" showErrorMessage="1" promptTitle="VÝSTUPY včetně kvantifikace" prompt="Uveďte předpokládané výstupy, na které bude podpora využita, Např. Konference– kus- 1, Počet účastníků konference–kus– 20. Uvádějte očekávané hodnoty výstupů dle zkušeností žadatele či odborného odhadu   založeného na reálném předpokladu." sqref="B86:AB88 IX86:JX88 ST86:TT88 ACP86:ADP88 AML86:ANL88 AWH86:AXH88 BGD86:BHD88 BPZ86:BQZ88 BZV86:CAV88 CJR86:CKR88 CTN86:CUN88 DDJ86:DEJ88 DNF86:DOF88 DXB86:DYB88 EGX86:EHX88 EQT86:ERT88 FAP86:FBP88 FKL86:FLL88 FUH86:FVH88 GED86:GFD88 GNZ86:GOZ88 GXV86:GYV88 HHR86:HIR88 HRN86:HSN88 IBJ86:ICJ88 ILF86:IMF88 IVB86:IWB88 JEX86:JFX88 JOT86:JPT88 JYP86:JZP88 KIL86:KJL88 KSH86:KTH88 LCD86:LDD88 LLZ86:LMZ88 LVV86:LWV88 MFR86:MGR88 MPN86:MQN88 MZJ86:NAJ88 NJF86:NKF88 NTB86:NUB88 OCX86:ODX88 OMT86:ONT88 OWP86:OXP88 PGL86:PHL88 PQH86:PRH88 QAD86:QBD88 QJZ86:QKZ88 QTV86:QUV88 RDR86:RER88 RNN86:RON88 RXJ86:RYJ88 SHF86:SIF88 SRB86:SSB88 TAX86:TBX88 TKT86:TLT88 TUP86:TVP88 UEL86:UFL88 UOH86:UPH88 UYD86:UZD88 VHZ86:VIZ88 VRV86:VSV88 WBR86:WCR88 WLN86:WMN88 WVJ86:WWJ88 B65622:AB65624 IX65622:JX65624 ST65622:TT65624 ACP65622:ADP65624 AML65622:ANL65624 AWH65622:AXH65624 BGD65622:BHD65624 BPZ65622:BQZ65624 BZV65622:CAV65624 CJR65622:CKR65624 CTN65622:CUN65624 DDJ65622:DEJ65624 DNF65622:DOF65624 DXB65622:DYB65624 EGX65622:EHX65624 EQT65622:ERT65624 FAP65622:FBP65624 FKL65622:FLL65624 FUH65622:FVH65624 GED65622:GFD65624 GNZ65622:GOZ65624 GXV65622:GYV65624 HHR65622:HIR65624 HRN65622:HSN65624 IBJ65622:ICJ65624 ILF65622:IMF65624 IVB65622:IWB65624 JEX65622:JFX65624 JOT65622:JPT65624 JYP65622:JZP65624 KIL65622:KJL65624 KSH65622:KTH65624 LCD65622:LDD65624 LLZ65622:LMZ65624 LVV65622:LWV65624 MFR65622:MGR65624 MPN65622:MQN65624 MZJ65622:NAJ65624 NJF65622:NKF65624 NTB65622:NUB65624 OCX65622:ODX65624 OMT65622:ONT65624 OWP65622:OXP65624 PGL65622:PHL65624 PQH65622:PRH65624 QAD65622:QBD65624 QJZ65622:QKZ65624 QTV65622:QUV65624 RDR65622:RER65624 RNN65622:RON65624 RXJ65622:RYJ65624 SHF65622:SIF65624 SRB65622:SSB65624 TAX65622:TBX65624 TKT65622:TLT65624 TUP65622:TVP65624 UEL65622:UFL65624 UOH65622:UPH65624 UYD65622:UZD65624 VHZ65622:VIZ65624 VRV65622:VSV65624 WBR65622:WCR65624 WLN65622:WMN65624 WVJ65622:WWJ65624 B131158:AB131160 IX131158:JX131160 ST131158:TT131160 ACP131158:ADP131160 AML131158:ANL131160 AWH131158:AXH131160 BGD131158:BHD131160 BPZ131158:BQZ131160 BZV131158:CAV131160 CJR131158:CKR131160 CTN131158:CUN131160 DDJ131158:DEJ131160 DNF131158:DOF131160 DXB131158:DYB131160 EGX131158:EHX131160 EQT131158:ERT131160 FAP131158:FBP131160 FKL131158:FLL131160 FUH131158:FVH131160 GED131158:GFD131160 GNZ131158:GOZ131160 GXV131158:GYV131160 HHR131158:HIR131160 HRN131158:HSN131160 IBJ131158:ICJ131160 ILF131158:IMF131160 IVB131158:IWB131160 JEX131158:JFX131160 JOT131158:JPT131160 JYP131158:JZP131160 KIL131158:KJL131160 KSH131158:KTH131160 LCD131158:LDD131160 LLZ131158:LMZ131160 LVV131158:LWV131160 MFR131158:MGR131160 MPN131158:MQN131160 MZJ131158:NAJ131160 NJF131158:NKF131160 NTB131158:NUB131160 OCX131158:ODX131160 OMT131158:ONT131160 OWP131158:OXP131160 PGL131158:PHL131160 PQH131158:PRH131160 QAD131158:QBD131160 QJZ131158:QKZ131160 QTV131158:QUV131160 RDR131158:RER131160 RNN131158:RON131160 RXJ131158:RYJ131160 SHF131158:SIF131160 SRB131158:SSB131160 TAX131158:TBX131160 TKT131158:TLT131160 TUP131158:TVP131160 UEL131158:UFL131160 UOH131158:UPH131160 UYD131158:UZD131160 VHZ131158:VIZ131160 VRV131158:VSV131160 WBR131158:WCR131160 WLN131158:WMN131160 WVJ131158:WWJ131160 B196694:AB196696 IX196694:JX196696 ST196694:TT196696 ACP196694:ADP196696 AML196694:ANL196696 AWH196694:AXH196696 BGD196694:BHD196696 BPZ196694:BQZ196696 BZV196694:CAV196696 CJR196694:CKR196696 CTN196694:CUN196696 DDJ196694:DEJ196696 DNF196694:DOF196696 DXB196694:DYB196696 EGX196694:EHX196696 EQT196694:ERT196696 FAP196694:FBP196696 FKL196694:FLL196696 FUH196694:FVH196696 GED196694:GFD196696 GNZ196694:GOZ196696 GXV196694:GYV196696 HHR196694:HIR196696 HRN196694:HSN196696 IBJ196694:ICJ196696 ILF196694:IMF196696 IVB196694:IWB196696 JEX196694:JFX196696 JOT196694:JPT196696 JYP196694:JZP196696 KIL196694:KJL196696 KSH196694:KTH196696 LCD196694:LDD196696 LLZ196694:LMZ196696 LVV196694:LWV196696 MFR196694:MGR196696 MPN196694:MQN196696 MZJ196694:NAJ196696 NJF196694:NKF196696 NTB196694:NUB196696 OCX196694:ODX196696 OMT196694:ONT196696 OWP196694:OXP196696 PGL196694:PHL196696 PQH196694:PRH196696 QAD196694:QBD196696 QJZ196694:QKZ196696 QTV196694:QUV196696 RDR196694:RER196696 RNN196694:RON196696 RXJ196694:RYJ196696 SHF196694:SIF196696 SRB196694:SSB196696 TAX196694:TBX196696 TKT196694:TLT196696 TUP196694:TVP196696 UEL196694:UFL196696 UOH196694:UPH196696 UYD196694:UZD196696 VHZ196694:VIZ196696 VRV196694:VSV196696 WBR196694:WCR196696 WLN196694:WMN196696 WVJ196694:WWJ196696 B262230:AB262232 IX262230:JX262232 ST262230:TT262232 ACP262230:ADP262232 AML262230:ANL262232 AWH262230:AXH262232 BGD262230:BHD262232 BPZ262230:BQZ262232 BZV262230:CAV262232 CJR262230:CKR262232 CTN262230:CUN262232 DDJ262230:DEJ262232 DNF262230:DOF262232 DXB262230:DYB262232 EGX262230:EHX262232 EQT262230:ERT262232 FAP262230:FBP262232 FKL262230:FLL262232 FUH262230:FVH262232 GED262230:GFD262232 GNZ262230:GOZ262232 GXV262230:GYV262232 HHR262230:HIR262232 HRN262230:HSN262232 IBJ262230:ICJ262232 ILF262230:IMF262232 IVB262230:IWB262232 JEX262230:JFX262232 JOT262230:JPT262232 JYP262230:JZP262232 KIL262230:KJL262232 KSH262230:KTH262232 LCD262230:LDD262232 LLZ262230:LMZ262232 LVV262230:LWV262232 MFR262230:MGR262232 MPN262230:MQN262232 MZJ262230:NAJ262232 NJF262230:NKF262232 NTB262230:NUB262232 OCX262230:ODX262232 OMT262230:ONT262232 OWP262230:OXP262232 PGL262230:PHL262232 PQH262230:PRH262232 QAD262230:QBD262232 QJZ262230:QKZ262232 QTV262230:QUV262232 RDR262230:RER262232 RNN262230:RON262232 RXJ262230:RYJ262232 SHF262230:SIF262232 SRB262230:SSB262232 TAX262230:TBX262232 TKT262230:TLT262232 TUP262230:TVP262232 UEL262230:UFL262232 UOH262230:UPH262232 UYD262230:UZD262232 VHZ262230:VIZ262232 VRV262230:VSV262232 WBR262230:WCR262232 WLN262230:WMN262232 WVJ262230:WWJ262232 B327766:AB327768 IX327766:JX327768 ST327766:TT327768 ACP327766:ADP327768 AML327766:ANL327768 AWH327766:AXH327768 BGD327766:BHD327768 BPZ327766:BQZ327768 BZV327766:CAV327768 CJR327766:CKR327768 CTN327766:CUN327768 DDJ327766:DEJ327768 DNF327766:DOF327768 DXB327766:DYB327768 EGX327766:EHX327768 EQT327766:ERT327768 FAP327766:FBP327768 FKL327766:FLL327768 FUH327766:FVH327768 GED327766:GFD327768 GNZ327766:GOZ327768 GXV327766:GYV327768 HHR327766:HIR327768 HRN327766:HSN327768 IBJ327766:ICJ327768 ILF327766:IMF327768 IVB327766:IWB327768 JEX327766:JFX327768 JOT327766:JPT327768 JYP327766:JZP327768 KIL327766:KJL327768 KSH327766:KTH327768 LCD327766:LDD327768 LLZ327766:LMZ327768 LVV327766:LWV327768 MFR327766:MGR327768 MPN327766:MQN327768 MZJ327766:NAJ327768 NJF327766:NKF327768 NTB327766:NUB327768 OCX327766:ODX327768 OMT327766:ONT327768 OWP327766:OXP327768 PGL327766:PHL327768 PQH327766:PRH327768 QAD327766:QBD327768 QJZ327766:QKZ327768 QTV327766:QUV327768 RDR327766:RER327768 RNN327766:RON327768 RXJ327766:RYJ327768 SHF327766:SIF327768 SRB327766:SSB327768 TAX327766:TBX327768 TKT327766:TLT327768 TUP327766:TVP327768 UEL327766:UFL327768 UOH327766:UPH327768 UYD327766:UZD327768 VHZ327766:VIZ327768 VRV327766:VSV327768 WBR327766:WCR327768 WLN327766:WMN327768 WVJ327766:WWJ327768 B393302:AB393304 IX393302:JX393304 ST393302:TT393304 ACP393302:ADP393304 AML393302:ANL393304 AWH393302:AXH393304 BGD393302:BHD393304 BPZ393302:BQZ393304 BZV393302:CAV393304 CJR393302:CKR393304 CTN393302:CUN393304 DDJ393302:DEJ393304 DNF393302:DOF393304 DXB393302:DYB393304 EGX393302:EHX393304 EQT393302:ERT393304 FAP393302:FBP393304 FKL393302:FLL393304 FUH393302:FVH393304 GED393302:GFD393304 GNZ393302:GOZ393304 GXV393302:GYV393304 HHR393302:HIR393304 HRN393302:HSN393304 IBJ393302:ICJ393304 ILF393302:IMF393304 IVB393302:IWB393304 JEX393302:JFX393304 JOT393302:JPT393304 JYP393302:JZP393304 KIL393302:KJL393304 KSH393302:KTH393304 LCD393302:LDD393304 LLZ393302:LMZ393304 LVV393302:LWV393304 MFR393302:MGR393304 MPN393302:MQN393304 MZJ393302:NAJ393304 NJF393302:NKF393304 NTB393302:NUB393304 OCX393302:ODX393304 OMT393302:ONT393304 OWP393302:OXP393304 PGL393302:PHL393304 PQH393302:PRH393304 QAD393302:QBD393304 QJZ393302:QKZ393304 QTV393302:QUV393304 RDR393302:RER393304 RNN393302:RON393304 RXJ393302:RYJ393304 SHF393302:SIF393304 SRB393302:SSB393304 TAX393302:TBX393304 TKT393302:TLT393304 TUP393302:TVP393304 UEL393302:UFL393304 UOH393302:UPH393304 UYD393302:UZD393304 VHZ393302:VIZ393304 VRV393302:VSV393304 WBR393302:WCR393304 WLN393302:WMN393304 WVJ393302:WWJ393304 B458838:AB458840 IX458838:JX458840 ST458838:TT458840 ACP458838:ADP458840 AML458838:ANL458840 AWH458838:AXH458840 BGD458838:BHD458840 BPZ458838:BQZ458840 BZV458838:CAV458840 CJR458838:CKR458840 CTN458838:CUN458840 DDJ458838:DEJ458840 DNF458838:DOF458840 DXB458838:DYB458840 EGX458838:EHX458840 EQT458838:ERT458840 FAP458838:FBP458840 FKL458838:FLL458840 FUH458838:FVH458840 GED458838:GFD458840 GNZ458838:GOZ458840 GXV458838:GYV458840 HHR458838:HIR458840 HRN458838:HSN458840 IBJ458838:ICJ458840 ILF458838:IMF458840 IVB458838:IWB458840 JEX458838:JFX458840 JOT458838:JPT458840 JYP458838:JZP458840 KIL458838:KJL458840 KSH458838:KTH458840 LCD458838:LDD458840 LLZ458838:LMZ458840 LVV458838:LWV458840 MFR458838:MGR458840 MPN458838:MQN458840 MZJ458838:NAJ458840 NJF458838:NKF458840 NTB458838:NUB458840 OCX458838:ODX458840 OMT458838:ONT458840 OWP458838:OXP458840 PGL458838:PHL458840 PQH458838:PRH458840 QAD458838:QBD458840 QJZ458838:QKZ458840 QTV458838:QUV458840 RDR458838:RER458840 RNN458838:RON458840 RXJ458838:RYJ458840 SHF458838:SIF458840 SRB458838:SSB458840 TAX458838:TBX458840 TKT458838:TLT458840 TUP458838:TVP458840 UEL458838:UFL458840 UOH458838:UPH458840 UYD458838:UZD458840 VHZ458838:VIZ458840 VRV458838:VSV458840 WBR458838:WCR458840 WLN458838:WMN458840 WVJ458838:WWJ458840 B524374:AB524376 IX524374:JX524376 ST524374:TT524376 ACP524374:ADP524376 AML524374:ANL524376 AWH524374:AXH524376 BGD524374:BHD524376 BPZ524374:BQZ524376 BZV524374:CAV524376 CJR524374:CKR524376 CTN524374:CUN524376 DDJ524374:DEJ524376 DNF524374:DOF524376 DXB524374:DYB524376 EGX524374:EHX524376 EQT524374:ERT524376 FAP524374:FBP524376 FKL524374:FLL524376 FUH524374:FVH524376 GED524374:GFD524376 GNZ524374:GOZ524376 GXV524374:GYV524376 HHR524374:HIR524376 HRN524374:HSN524376 IBJ524374:ICJ524376 ILF524374:IMF524376 IVB524374:IWB524376 JEX524374:JFX524376 JOT524374:JPT524376 JYP524374:JZP524376 KIL524374:KJL524376 KSH524374:KTH524376 LCD524374:LDD524376 LLZ524374:LMZ524376 LVV524374:LWV524376 MFR524374:MGR524376 MPN524374:MQN524376 MZJ524374:NAJ524376 NJF524374:NKF524376 NTB524374:NUB524376 OCX524374:ODX524376 OMT524374:ONT524376 OWP524374:OXP524376 PGL524374:PHL524376 PQH524374:PRH524376 QAD524374:QBD524376 QJZ524374:QKZ524376 QTV524374:QUV524376 RDR524374:RER524376 RNN524374:RON524376 RXJ524374:RYJ524376 SHF524374:SIF524376 SRB524374:SSB524376 TAX524374:TBX524376 TKT524374:TLT524376 TUP524374:TVP524376 UEL524374:UFL524376 UOH524374:UPH524376 UYD524374:UZD524376 VHZ524374:VIZ524376 VRV524374:VSV524376 WBR524374:WCR524376 WLN524374:WMN524376 WVJ524374:WWJ524376 B589910:AB589912 IX589910:JX589912 ST589910:TT589912 ACP589910:ADP589912 AML589910:ANL589912 AWH589910:AXH589912 BGD589910:BHD589912 BPZ589910:BQZ589912 BZV589910:CAV589912 CJR589910:CKR589912 CTN589910:CUN589912 DDJ589910:DEJ589912 DNF589910:DOF589912 DXB589910:DYB589912 EGX589910:EHX589912 EQT589910:ERT589912 FAP589910:FBP589912 FKL589910:FLL589912 FUH589910:FVH589912 GED589910:GFD589912 GNZ589910:GOZ589912 GXV589910:GYV589912 HHR589910:HIR589912 HRN589910:HSN589912 IBJ589910:ICJ589912 ILF589910:IMF589912 IVB589910:IWB589912 JEX589910:JFX589912 JOT589910:JPT589912 JYP589910:JZP589912 KIL589910:KJL589912 KSH589910:KTH589912 LCD589910:LDD589912 LLZ589910:LMZ589912 LVV589910:LWV589912 MFR589910:MGR589912 MPN589910:MQN589912 MZJ589910:NAJ589912 NJF589910:NKF589912 NTB589910:NUB589912 OCX589910:ODX589912 OMT589910:ONT589912 OWP589910:OXP589912 PGL589910:PHL589912 PQH589910:PRH589912 QAD589910:QBD589912 QJZ589910:QKZ589912 QTV589910:QUV589912 RDR589910:RER589912 RNN589910:RON589912 RXJ589910:RYJ589912 SHF589910:SIF589912 SRB589910:SSB589912 TAX589910:TBX589912 TKT589910:TLT589912 TUP589910:TVP589912 UEL589910:UFL589912 UOH589910:UPH589912 UYD589910:UZD589912 VHZ589910:VIZ589912 VRV589910:VSV589912 WBR589910:WCR589912 WLN589910:WMN589912 WVJ589910:WWJ589912 B655446:AB655448 IX655446:JX655448 ST655446:TT655448 ACP655446:ADP655448 AML655446:ANL655448 AWH655446:AXH655448 BGD655446:BHD655448 BPZ655446:BQZ655448 BZV655446:CAV655448 CJR655446:CKR655448 CTN655446:CUN655448 DDJ655446:DEJ655448 DNF655446:DOF655448 DXB655446:DYB655448 EGX655446:EHX655448 EQT655446:ERT655448 FAP655446:FBP655448 FKL655446:FLL655448 FUH655446:FVH655448 GED655446:GFD655448 GNZ655446:GOZ655448 GXV655446:GYV655448 HHR655446:HIR655448 HRN655446:HSN655448 IBJ655446:ICJ655448 ILF655446:IMF655448 IVB655446:IWB655448 JEX655446:JFX655448 JOT655446:JPT655448 JYP655446:JZP655448 KIL655446:KJL655448 KSH655446:KTH655448 LCD655446:LDD655448 LLZ655446:LMZ655448 LVV655446:LWV655448 MFR655446:MGR655448 MPN655446:MQN655448 MZJ655446:NAJ655448 NJF655446:NKF655448 NTB655446:NUB655448 OCX655446:ODX655448 OMT655446:ONT655448 OWP655446:OXP655448 PGL655446:PHL655448 PQH655446:PRH655448 QAD655446:QBD655448 QJZ655446:QKZ655448 QTV655446:QUV655448 RDR655446:RER655448 RNN655446:RON655448 RXJ655446:RYJ655448 SHF655446:SIF655448 SRB655446:SSB655448 TAX655446:TBX655448 TKT655446:TLT655448 TUP655446:TVP655448 UEL655446:UFL655448 UOH655446:UPH655448 UYD655446:UZD655448 VHZ655446:VIZ655448 VRV655446:VSV655448 WBR655446:WCR655448 WLN655446:WMN655448 WVJ655446:WWJ655448 B720982:AB720984 IX720982:JX720984 ST720982:TT720984 ACP720982:ADP720984 AML720982:ANL720984 AWH720982:AXH720984 BGD720982:BHD720984 BPZ720982:BQZ720984 BZV720982:CAV720984 CJR720982:CKR720984 CTN720982:CUN720984 DDJ720982:DEJ720984 DNF720982:DOF720984 DXB720982:DYB720984 EGX720982:EHX720984 EQT720982:ERT720984 FAP720982:FBP720984 FKL720982:FLL720984 FUH720982:FVH720984 GED720982:GFD720984 GNZ720982:GOZ720984 GXV720982:GYV720984 HHR720982:HIR720984 HRN720982:HSN720984 IBJ720982:ICJ720984 ILF720982:IMF720984 IVB720982:IWB720984 JEX720982:JFX720984 JOT720982:JPT720984 JYP720982:JZP720984 KIL720982:KJL720984 KSH720982:KTH720984 LCD720982:LDD720984 LLZ720982:LMZ720984 LVV720982:LWV720984 MFR720982:MGR720984 MPN720982:MQN720984 MZJ720982:NAJ720984 NJF720982:NKF720984 NTB720982:NUB720984 OCX720982:ODX720984 OMT720982:ONT720984 OWP720982:OXP720984 PGL720982:PHL720984 PQH720982:PRH720984 QAD720982:QBD720984 QJZ720982:QKZ720984 QTV720982:QUV720984 RDR720982:RER720984 RNN720982:RON720984 RXJ720982:RYJ720984 SHF720982:SIF720984 SRB720982:SSB720984 TAX720982:TBX720984 TKT720982:TLT720984 TUP720982:TVP720984 UEL720982:UFL720984 UOH720982:UPH720984 UYD720982:UZD720984 VHZ720982:VIZ720984 VRV720982:VSV720984 WBR720982:WCR720984 WLN720982:WMN720984 WVJ720982:WWJ720984 B786518:AB786520 IX786518:JX786520 ST786518:TT786520 ACP786518:ADP786520 AML786518:ANL786520 AWH786518:AXH786520 BGD786518:BHD786520 BPZ786518:BQZ786520 BZV786518:CAV786520 CJR786518:CKR786520 CTN786518:CUN786520 DDJ786518:DEJ786520 DNF786518:DOF786520 DXB786518:DYB786520 EGX786518:EHX786520 EQT786518:ERT786520 FAP786518:FBP786520 FKL786518:FLL786520 FUH786518:FVH786520 GED786518:GFD786520 GNZ786518:GOZ786520 GXV786518:GYV786520 HHR786518:HIR786520 HRN786518:HSN786520 IBJ786518:ICJ786520 ILF786518:IMF786520 IVB786518:IWB786520 JEX786518:JFX786520 JOT786518:JPT786520 JYP786518:JZP786520 KIL786518:KJL786520 KSH786518:KTH786520 LCD786518:LDD786520 LLZ786518:LMZ786520 LVV786518:LWV786520 MFR786518:MGR786520 MPN786518:MQN786520 MZJ786518:NAJ786520 NJF786518:NKF786520 NTB786518:NUB786520 OCX786518:ODX786520 OMT786518:ONT786520 OWP786518:OXP786520 PGL786518:PHL786520 PQH786518:PRH786520 QAD786518:QBD786520 QJZ786518:QKZ786520 QTV786518:QUV786520 RDR786518:RER786520 RNN786518:RON786520 RXJ786518:RYJ786520 SHF786518:SIF786520 SRB786518:SSB786520 TAX786518:TBX786520 TKT786518:TLT786520 TUP786518:TVP786520 UEL786518:UFL786520 UOH786518:UPH786520 UYD786518:UZD786520 VHZ786518:VIZ786520 VRV786518:VSV786520 WBR786518:WCR786520 WLN786518:WMN786520 WVJ786518:WWJ786520 B852054:AB852056 IX852054:JX852056 ST852054:TT852056 ACP852054:ADP852056 AML852054:ANL852056 AWH852054:AXH852056 BGD852054:BHD852056 BPZ852054:BQZ852056 BZV852054:CAV852056 CJR852054:CKR852056 CTN852054:CUN852056 DDJ852054:DEJ852056 DNF852054:DOF852056 DXB852054:DYB852056 EGX852054:EHX852056 EQT852054:ERT852056 FAP852054:FBP852056 FKL852054:FLL852056 FUH852054:FVH852056 GED852054:GFD852056 GNZ852054:GOZ852056 GXV852054:GYV852056 HHR852054:HIR852056 HRN852054:HSN852056 IBJ852054:ICJ852056 ILF852054:IMF852056 IVB852054:IWB852056 JEX852054:JFX852056 JOT852054:JPT852056 JYP852054:JZP852056 KIL852054:KJL852056 KSH852054:KTH852056 LCD852054:LDD852056 LLZ852054:LMZ852056 LVV852054:LWV852056 MFR852054:MGR852056 MPN852054:MQN852056 MZJ852054:NAJ852056 NJF852054:NKF852056 NTB852054:NUB852056 OCX852054:ODX852056 OMT852054:ONT852056 OWP852054:OXP852056 PGL852054:PHL852056 PQH852054:PRH852056 QAD852054:QBD852056 QJZ852054:QKZ852056 QTV852054:QUV852056 RDR852054:RER852056 RNN852054:RON852056 RXJ852054:RYJ852056 SHF852054:SIF852056 SRB852054:SSB852056 TAX852054:TBX852056 TKT852054:TLT852056 TUP852054:TVP852056 UEL852054:UFL852056 UOH852054:UPH852056 UYD852054:UZD852056 VHZ852054:VIZ852056 VRV852054:VSV852056 WBR852054:WCR852056 WLN852054:WMN852056 WVJ852054:WWJ852056 B917590:AB917592 IX917590:JX917592 ST917590:TT917592 ACP917590:ADP917592 AML917590:ANL917592 AWH917590:AXH917592 BGD917590:BHD917592 BPZ917590:BQZ917592 BZV917590:CAV917592 CJR917590:CKR917592 CTN917590:CUN917592 DDJ917590:DEJ917592 DNF917590:DOF917592 DXB917590:DYB917592 EGX917590:EHX917592 EQT917590:ERT917592 FAP917590:FBP917592 FKL917590:FLL917592 FUH917590:FVH917592 GED917590:GFD917592 GNZ917590:GOZ917592 GXV917590:GYV917592 HHR917590:HIR917592 HRN917590:HSN917592 IBJ917590:ICJ917592 ILF917590:IMF917592 IVB917590:IWB917592 JEX917590:JFX917592 JOT917590:JPT917592 JYP917590:JZP917592 KIL917590:KJL917592 KSH917590:KTH917592 LCD917590:LDD917592 LLZ917590:LMZ917592 LVV917590:LWV917592 MFR917590:MGR917592 MPN917590:MQN917592 MZJ917590:NAJ917592 NJF917590:NKF917592 NTB917590:NUB917592 OCX917590:ODX917592 OMT917590:ONT917592 OWP917590:OXP917592 PGL917590:PHL917592 PQH917590:PRH917592 QAD917590:QBD917592 QJZ917590:QKZ917592 QTV917590:QUV917592 RDR917590:RER917592 RNN917590:RON917592 RXJ917590:RYJ917592 SHF917590:SIF917592 SRB917590:SSB917592 TAX917590:TBX917592 TKT917590:TLT917592 TUP917590:TVP917592 UEL917590:UFL917592 UOH917590:UPH917592 UYD917590:UZD917592 VHZ917590:VIZ917592 VRV917590:VSV917592 WBR917590:WCR917592 WLN917590:WMN917592 WVJ917590:WWJ917592 B983126:AB983128 IX983126:JX983128 ST983126:TT983128 ACP983126:ADP983128 AML983126:ANL983128 AWH983126:AXH983128 BGD983126:BHD983128 BPZ983126:BQZ983128 BZV983126:CAV983128 CJR983126:CKR983128 CTN983126:CUN983128 DDJ983126:DEJ983128 DNF983126:DOF983128 DXB983126:DYB983128 EGX983126:EHX983128 EQT983126:ERT983128 FAP983126:FBP983128 FKL983126:FLL983128 FUH983126:FVH983128 GED983126:GFD983128 GNZ983126:GOZ983128 GXV983126:GYV983128 HHR983126:HIR983128 HRN983126:HSN983128 IBJ983126:ICJ983128 ILF983126:IMF983128 IVB983126:IWB983128 JEX983126:JFX983128 JOT983126:JPT983128 JYP983126:JZP983128 KIL983126:KJL983128 KSH983126:KTH983128 LCD983126:LDD983128 LLZ983126:LMZ983128 LVV983126:LWV983128 MFR983126:MGR983128 MPN983126:MQN983128 MZJ983126:NAJ983128 NJF983126:NKF983128 NTB983126:NUB983128 OCX983126:ODX983128 OMT983126:ONT983128 OWP983126:OXP983128 PGL983126:PHL983128 PQH983126:PRH983128 QAD983126:QBD983128 QJZ983126:QKZ983128 QTV983126:QUV983128 RDR983126:RER983128 RNN983126:RON983128 RXJ983126:RYJ983128 SHF983126:SIF983128 SRB983126:SSB983128 TAX983126:TBX983128 TKT983126:TLT983128 TUP983126:TVP983128 UEL983126:UFL983128 UOH983126:UPH983128 UYD983126:UZD983128 VHZ983126:VIZ983128 VRV983126:VSV983128 WBR983126:WCR983128 WLN983126:WMN983128 WVJ983126:WWJ983128 B32:AB32 IX32:JX32 ST32:TT32 ACP32:ADP32 AML32:ANL32 AWH32:AXH32 BGD32:BHD32 BPZ32:BQZ32 BZV32:CAV32 CJR32:CKR32 CTN32:CUN32 DDJ32:DEJ32 DNF32:DOF32 DXB32:DYB32 EGX32:EHX32 EQT32:ERT32 FAP32:FBP32 FKL32:FLL32 FUH32:FVH32 GED32:GFD32 GNZ32:GOZ32 GXV32:GYV32 HHR32:HIR32 HRN32:HSN32 IBJ32:ICJ32 ILF32:IMF32 IVB32:IWB32 JEX32:JFX32 JOT32:JPT32 JYP32:JZP32 KIL32:KJL32 KSH32:KTH32 LCD32:LDD32 LLZ32:LMZ32 LVV32:LWV32 MFR32:MGR32 MPN32:MQN32 MZJ32:NAJ32 NJF32:NKF32 NTB32:NUB32 OCX32:ODX32 OMT32:ONT32 OWP32:OXP32 PGL32:PHL32 PQH32:PRH32 QAD32:QBD32 QJZ32:QKZ32 QTV32:QUV32 RDR32:RER32 RNN32:RON32 RXJ32:RYJ32 SHF32:SIF32 SRB32:SSB32 TAX32:TBX32 TKT32:TLT32 TUP32:TVP32 UEL32:UFL32 UOH32:UPH32 UYD32:UZD32 VHZ32:VIZ32 VRV32:VSV32 WBR32:WCR32 WLN32:WMN32 WVJ32:WWJ32 B65568:AB65568 IX65568:JX65568 ST65568:TT65568 ACP65568:ADP65568 AML65568:ANL65568 AWH65568:AXH65568 BGD65568:BHD65568 BPZ65568:BQZ65568 BZV65568:CAV65568 CJR65568:CKR65568 CTN65568:CUN65568 DDJ65568:DEJ65568 DNF65568:DOF65568 DXB65568:DYB65568 EGX65568:EHX65568 EQT65568:ERT65568 FAP65568:FBP65568 FKL65568:FLL65568 FUH65568:FVH65568 GED65568:GFD65568 GNZ65568:GOZ65568 GXV65568:GYV65568 HHR65568:HIR65568 HRN65568:HSN65568 IBJ65568:ICJ65568 ILF65568:IMF65568 IVB65568:IWB65568 JEX65568:JFX65568 JOT65568:JPT65568 JYP65568:JZP65568 KIL65568:KJL65568 KSH65568:KTH65568 LCD65568:LDD65568 LLZ65568:LMZ65568 LVV65568:LWV65568 MFR65568:MGR65568 MPN65568:MQN65568 MZJ65568:NAJ65568 NJF65568:NKF65568 NTB65568:NUB65568 OCX65568:ODX65568 OMT65568:ONT65568 OWP65568:OXP65568 PGL65568:PHL65568 PQH65568:PRH65568 QAD65568:QBD65568 QJZ65568:QKZ65568 QTV65568:QUV65568 RDR65568:RER65568 RNN65568:RON65568 RXJ65568:RYJ65568 SHF65568:SIF65568 SRB65568:SSB65568 TAX65568:TBX65568 TKT65568:TLT65568 TUP65568:TVP65568 UEL65568:UFL65568 UOH65568:UPH65568 UYD65568:UZD65568 VHZ65568:VIZ65568 VRV65568:VSV65568 WBR65568:WCR65568 WLN65568:WMN65568 WVJ65568:WWJ65568 B131104:AB131104 IX131104:JX131104 ST131104:TT131104 ACP131104:ADP131104 AML131104:ANL131104 AWH131104:AXH131104 BGD131104:BHD131104 BPZ131104:BQZ131104 BZV131104:CAV131104 CJR131104:CKR131104 CTN131104:CUN131104 DDJ131104:DEJ131104 DNF131104:DOF131104 DXB131104:DYB131104 EGX131104:EHX131104 EQT131104:ERT131104 FAP131104:FBP131104 FKL131104:FLL131104 FUH131104:FVH131104 GED131104:GFD131104 GNZ131104:GOZ131104 GXV131104:GYV131104 HHR131104:HIR131104 HRN131104:HSN131104 IBJ131104:ICJ131104 ILF131104:IMF131104 IVB131104:IWB131104 JEX131104:JFX131104 JOT131104:JPT131104 JYP131104:JZP131104 KIL131104:KJL131104 KSH131104:KTH131104 LCD131104:LDD131104 LLZ131104:LMZ131104 LVV131104:LWV131104 MFR131104:MGR131104 MPN131104:MQN131104 MZJ131104:NAJ131104 NJF131104:NKF131104 NTB131104:NUB131104 OCX131104:ODX131104 OMT131104:ONT131104 OWP131104:OXP131104 PGL131104:PHL131104 PQH131104:PRH131104 QAD131104:QBD131104 QJZ131104:QKZ131104 QTV131104:QUV131104 RDR131104:RER131104 RNN131104:RON131104 RXJ131104:RYJ131104 SHF131104:SIF131104 SRB131104:SSB131104 TAX131104:TBX131104 TKT131104:TLT131104 TUP131104:TVP131104 UEL131104:UFL131104 UOH131104:UPH131104 UYD131104:UZD131104 VHZ131104:VIZ131104 VRV131104:VSV131104 WBR131104:WCR131104 WLN131104:WMN131104 WVJ131104:WWJ131104 B196640:AB196640 IX196640:JX196640 ST196640:TT196640 ACP196640:ADP196640 AML196640:ANL196640 AWH196640:AXH196640 BGD196640:BHD196640 BPZ196640:BQZ196640 BZV196640:CAV196640 CJR196640:CKR196640 CTN196640:CUN196640 DDJ196640:DEJ196640 DNF196640:DOF196640 DXB196640:DYB196640 EGX196640:EHX196640 EQT196640:ERT196640 FAP196640:FBP196640 FKL196640:FLL196640 FUH196640:FVH196640 GED196640:GFD196640 GNZ196640:GOZ196640 GXV196640:GYV196640 HHR196640:HIR196640 HRN196640:HSN196640 IBJ196640:ICJ196640 ILF196640:IMF196640 IVB196640:IWB196640 JEX196640:JFX196640 JOT196640:JPT196640 JYP196640:JZP196640 KIL196640:KJL196640 KSH196640:KTH196640 LCD196640:LDD196640 LLZ196640:LMZ196640 LVV196640:LWV196640 MFR196640:MGR196640 MPN196640:MQN196640 MZJ196640:NAJ196640 NJF196640:NKF196640 NTB196640:NUB196640 OCX196640:ODX196640 OMT196640:ONT196640 OWP196640:OXP196640 PGL196640:PHL196640 PQH196640:PRH196640 QAD196640:QBD196640 QJZ196640:QKZ196640 QTV196640:QUV196640 RDR196640:RER196640 RNN196640:RON196640 RXJ196640:RYJ196640 SHF196640:SIF196640 SRB196640:SSB196640 TAX196640:TBX196640 TKT196640:TLT196640 TUP196640:TVP196640 UEL196640:UFL196640 UOH196640:UPH196640 UYD196640:UZD196640 VHZ196640:VIZ196640 VRV196640:VSV196640 WBR196640:WCR196640 WLN196640:WMN196640 WVJ196640:WWJ196640 B262176:AB262176 IX262176:JX262176 ST262176:TT262176 ACP262176:ADP262176 AML262176:ANL262176 AWH262176:AXH262176 BGD262176:BHD262176 BPZ262176:BQZ262176 BZV262176:CAV262176 CJR262176:CKR262176 CTN262176:CUN262176 DDJ262176:DEJ262176 DNF262176:DOF262176 DXB262176:DYB262176 EGX262176:EHX262176 EQT262176:ERT262176 FAP262176:FBP262176 FKL262176:FLL262176 FUH262176:FVH262176 GED262176:GFD262176 GNZ262176:GOZ262176 GXV262176:GYV262176 HHR262176:HIR262176 HRN262176:HSN262176 IBJ262176:ICJ262176 ILF262176:IMF262176 IVB262176:IWB262176 JEX262176:JFX262176 JOT262176:JPT262176 JYP262176:JZP262176 KIL262176:KJL262176 KSH262176:KTH262176 LCD262176:LDD262176 LLZ262176:LMZ262176 LVV262176:LWV262176 MFR262176:MGR262176 MPN262176:MQN262176 MZJ262176:NAJ262176 NJF262176:NKF262176 NTB262176:NUB262176 OCX262176:ODX262176 OMT262176:ONT262176 OWP262176:OXP262176 PGL262176:PHL262176 PQH262176:PRH262176 QAD262176:QBD262176 QJZ262176:QKZ262176 QTV262176:QUV262176 RDR262176:RER262176 RNN262176:RON262176 RXJ262176:RYJ262176 SHF262176:SIF262176 SRB262176:SSB262176 TAX262176:TBX262176 TKT262176:TLT262176 TUP262176:TVP262176 UEL262176:UFL262176 UOH262176:UPH262176 UYD262176:UZD262176 VHZ262176:VIZ262176 VRV262176:VSV262176 WBR262176:WCR262176 WLN262176:WMN262176 WVJ262176:WWJ262176 B327712:AB327712 IX327712:JX327712 ST327712:TT327712 ACP327712:ADP327712 AML327712:ANL327712 AWH327712:AXH327712 BGD327712:BHD327712 BPZ327712:BQZ327712 BZV327712:CAV327712 CJR327712:CKR327712 CTN327712:CUN327712 DDJ327712:DEJ327712 DNF327712:DOF327712 DXB327712:DYB327712 EGX327712:EHX327712 EQT327712:ERT327712 FAP327712:FBP327712 FKL327712:FLL327712 FUH327712:FVH327712 GED327712:GFD327712 GNZ327712:GOZ327712 GXV327712:GYV327712 HHR327712:HIR327712 HRN327712:HSN327712 IBJ327712:ICJ327712 ILF327712:IMF327712 IVB327712:IWB327712 JEX327712:JFX327712 JOT327712:JPT327712 JYP327712:JZP327712 KIL327712:KJL327712 KSH327712:KTH327712 LCD327712:LDD327712 LLZ327712:LMZ327712 LVV327712:LWV327712 MFR327712:MGR327712 MPN327712:MQN327712 MZJ327712:NAJ327712 NJF327712:NKF327712 NTB327712:NUB327712 OCX327712:ODX327712 OMT327712:ONT327712 OWP327712:OXP327712 PGL327712:PHL327712 PQH327712:PRH327712 QAD327712:QBD327712 QJZ327712:QKZ327712 QTV327712:QUV327712 RDR327712:RER327712 RNN327712:RON327712 RXJ327712:RYJ327712 SHF327712:SIF327712 SRB327712:SSB327712 TAX327712:TBX327712 TKT327712:TLT327712 TUP327712:TVP327712 UEL327712:UFL327712 UOH327712:UPH327712 UYD327712:UZD327712 VHZ327712:VIZ327712 VRV327712:VSV327712 WBR327712:WCR327712 WLN327712:WMN327712 WVJ327712:WWJ327712 B393248:AB393248 IX393248:JX393248 ST393248:TT393248 ACP393248:ADP393248 AML393248:ANL393248 AWH393248:AXH393248 BGD393248:BHD393248 BPZ393248:BQZ393248 BZV393248:CAV393248 CJR393248:CKR393248 CTN393248:CUN393248 DDJ393248:DEJ393248 DNF393248:DOF393248 DXB393248:DYB393248 EGX393248:EHX393248 EQT393248:ERT393248 FAP393248:FBP393248 FKL393248:FLL393248 FUH393248:FVH393248 GED393248:GFD393248 GNZ393248:GOZ393248 GXV393248:GYV393248 HHR393248:HIR393248 HRN393248:HSN393248 IBJ393248:ICJ393248 ILF393248:IMF393248 IVB393248:IWB393248 JEX393248:JFX393248 JOT393248:JPT393248 JYP393248:JZP393248 KIL393248:KJL393248 KSH393248:KTH393248 LCD393248:LDD393248 LLZ393248:LMZ393248 LVV393248:LWV393248 MFR393248:MGR393248 MPN393248:MQN393248 MZJ393248:NAJ393248 NJF393248:NKF393248 NTB393248:NUB393248 OCX393248:ODX393248 OMT393248:ONT393248 OWP393248:OXP393248 PGL393248:PHL393248 PQH393248:PRH393248 QAD393248:QBD393248 QJZ393248:QKZ393248 QTV393248:QUV393248 RDR393248:RER393248 RNN393248:RON393248 RXJ393248:RYJ393248 SHF393248:SIF393248 SRB393248:SSB393248 TAX393248:TBX393248 TKT393248:TLT393248 TUP393248:TVP393248 UEL393248:UFL393248 UOH393248:UPH393248 UYD393248:UZD393248 VHZ393248:VIZ393248 VRV393248:VSV393248 WBR393248:WCR393248 WLN393248:WMN393248 WVJ393248:WWJ393248 B458784:AB458784 IX458784:JX458784 ST458784:TT458784 ACP458784:ADP458784 AML458784:ANL458784 AWH458784:AXH458784 BGD458784:BHD458784 BPZ458784:BQZ458784 BZV458784:CAV458784 CJR458784:CKR458784 CTN458784:CUN458784 DDJ458784:DEJ458784 DNF458784:DOF458784 DXB458784:DYB458784 EGX458784:EHX458784 EQT458784:ERT458784 FAP458784:FBP458784 FKL458784:FLL458784 FUH458784:FVH458784 GED458784:GFD458784 GNZ458784:GOZ458784 GXV458784:GYV458784 HHR458784:HIR458784 HRN458784:HSN458784 IBJ458784:ICJ458784 ILF458784:IMF458784 IVB458784:IWB458784 JEX458784:JFX458784 JOT458784:JPT458784 JYP458784:JZP458784 KIL458784:KJL458784 KSH458784:KTH458784 LCD458784:LDD458784 LLZ458784:LMZ458784 LVV458784:LWV458784 MFR458784:MGR458784 MPN458784:MQN458784 MZJ458784:NAJ458784 NJF458784:NKF458784 NTB458784:NUB458784 OCX458784:ODX458784 OMT458784:ONT458784 OWP458784:OXP458784 PGL458784:PHL458784 PQH458784:PRH458784 QAD458784:QBD458784 QJZ458784:QKZ458784 QTV458784:QUV458784 RDR458784:RER458784 RNN458784:RON458784 RXJ458784:RYJ458784 SHF458784:SIF458784 SRB458784:SSB458784 TAX458784:TBX458784 TKT458784:TLT458784 TUP458784:TVP458784 UEL458784:UFL458784 UOH458784:UPH458784 UYD458784:UZD458784 VHZ458784:VIZ458784 VRV458784:VSV458784 WBR458784:WCR458784 WLN458784:WMN458784 WVJ458784:WWJ458784 B524320:AB524320 IX524320:JX524320 ST524320:TT524320 ACP524320:ADP524320 AML524320:ANL524320 AWH524320:AXH524320 BGD524320:BHD524320 BPZ524320:BQZ524320 BZV524320:CAV524320 CJR524320:CKR524320 CTN524320:CUN524320 DDJ524320:DEJ524320 DNF524320:DOF524320 DXB524320:DYB524320 EGX524320:EHX524320 EQT524320:ERT524320 FAP524320:FBP524320 FKL524320:FLL524320 FUH524320:FVH524320 GED524320:GFD524320 GNZ524320:GOZ524320 GXV524320:GYV524320 HHR524320:HIR524320 HRN524320:HSN524320 IBJ524320:ICJ524320 ILF524320:IMF524320 IVB524320:IWB524320 JEX524320:JFX524320 JOT524320:JPT524320 JYP524320:JZP524320 KIL524320:KJL524320 KSH524320:KTH524320 LCD524320:LDD524320 LLZ524320:LMZ524320 LVV524320:LWV524320 MFR524320:MGR524320 MPN524320:MQN524320 MZJ524320:NAJ524320 NJF524320:NKF524320 NTB524320:NUB524320 OCX524320:ODX524320 OMT524320:ONT524320 OWP524320:OXP524320 PGL524320:PHL524320 PQH524320:PRH524320 QAD524320:QBD524320 QJZ524320:QKZ524320 QTV524320:QUV524320 RDR524320:RER524320 RNN524320:RON524320 RXJ524320:RYJ524320 SHF524320:SIF524320 SRB524320:SSB524320 TAX524320:TBX524320 TKT524320:TLT524320 TUP524320:TVP524320 UEL524320:UFL524320 UOH524320:UPH524320 UYD524320:UZD524320 VHZ524320:VIZ524320 VRV524320:VSV524320 WBR524320:WCR524320 WLN524320:WMN524320 WVJ524320:WWJ524320 B589856:AB589856 IX589856:JX589856 ST589856:TT589856 ACP589856:ADP589856 AML589856:ANL589856 AWH589856:AXH589856 BGD589856:BHD589856 BPZ589856:BQZ589856 BZV589856:CAV589856 CJR589856:CKR589856 CTN589856:CUN589856 DDJ589856:DEJ589856 DNF589856:DOF589856 DXB589856:DYB589856 EGX589856:EHX589856 EQT589856:ERT589856 FAP589856:FBP589856 FKL589856:FLL589856 FUH589856:FVH589856 GED589856:GFD589856 GNZ589856:GOZ589856 GXV589856:GYV589856 HHR589856:HIR589856 HRN589856:HSN589856 IBJ589856:ICJ589856 ILF589856:IMF589856 IVB589856:IWB589856 JEX589856:JFX589856 JOT589856:JPT589856 JYP589856:JZP589856 KIL589856:KJL589856 KSH589856:KTH589856 LCD589856:LDD589856 LLZ589856:LMZ589856 LVV589856:LWV589856 MFR589856:MGR589856 MPN589856:MQN589856 MZJ589856:NAJ589856 NJF589856:NKF589856 NTB589856:NUB589856 OCX589856:ODX589856 OMT589856:ONT589856 OWP589856:OXP589856 PGL589856:PHL589856 PQH589856:PRH589856 QAD589856:QBD589856 QJZ589856:QKZ589856 QTV589856:QUV589856 RDR589856:RER589856 RNN589856:RON589856 RXJ589856:RYJ589856 SHF589856:SIF589856 SRB589856:SSB589856 TAX589856:TBX589856 TKT589856:TLT589856 TUP589856:TVP589856 UEL589856:UFL589856 UOH589856:UPH589856 UYD589856:UZD589856 VHZ589856:VIZ589856 VRV589856:VSV589856 WBR589856:WCR589856 WLN589856:WMN589856 WVJ589856:WWJ589856 B655392:AB655392 IX655392:JX655392 ST655392:TT655392 ACP655392:ADP655392 AML655392:ANL655392 AWH655392:AXH655392 BGD655392:BHD655392 BPZ655392:BQZ655392 BZV655392:CAV655392 CJR655392:CKR655392 CTN655392:CUN655392 DDJ655392:DEJ655392 DNF655392:DOF655392 DXB655392:DYB655392 EGX655392:EHX655392 EQT655392:ERT655392 FAP655392:FBP655392 FKL655392:FLL655392 FUH655392:FVH655392 GED655392:GFD655392 GNZ655392:GOZ655392 GXV655392:GYV655392 HHR655392:HIR655392 HRN655392:HSN655392 IBJ655392:ICJ655392 ILF655392:IMF655392 IVB655392:IWB655392 JEX655392:JFX655392 JOT655392:JPT655392 JYP655392:JZP655392 KIL655392:KJL655392 KSH655392:KTH655392 LCD655392:LDD655392 LLZ655392:LMZ655392 LVV655392:LWV655392 MFR655392:MGR655392 MPN655392:MQN655392 MZJ655392:NAJ655392 NJF655392:NKF655392 NTB655392:NUB655392 OCX655392:ODX655392 OMT655392:ONT655392 OWP655392:OXP655392 PGL655392:PHL655392 PQH655392:PRH655392 QAD655392:QBD655392 QJZ655392:QKZ655392 QTV655392:QUV655392 RDR655392:RER655392 RNN655392:RON655392 RXJ655392:RYJ655392 SHF655392:SIF655392 SRB655392:SSB655392 TAX655392:TBX655392 TKT655392:TLT655392 TUP655392:TVP655392 UEL655392:UFL655392 UOH655392:UPH655392 UYD655392:UZD655392 VHZ655392:VIZ655392 VRV655392:VSV655392 WBR655392:WCR655392 WLN655392:WMN655392 WVJ655392:WWJ655392 B720928:AB720928 IX720928:JX720928 ST720928:TT720928 ACP720928:ADP720928 AML720928:ANL720928 AWH720928:AXH720928 BGD720928:BHD720928 BPZ720928:BQZ720928 BZV720928:CAV720928 CJR720928:CKR720928 CTN720928:CUN720928 DDJ720928:DEJ720928 DNF720928:DOF720928 DXB720928:DYB720928 EGX720928:EHX720928 EQT720928:ERT720928 FAP720928:FBP720928 FKL720928:FLL720928 FUH720928:FVH720928 GED720928:GFD720928 GNZ720928:GOZ720928 GXV720928:GYV720928 HHR720928:HIR720928 HRN720928:HSN720928 IBJ720928:ICJ720928 ILF720928:IMF720928 IVB720928:IWB720928 JEX720928:JFX720928 JOT720928:JPT720928 JYP720928:JZP720928 KIL720928:KJL720928 KSH720928:KTH720928 LCD720928:LDD720928 LLZ720928:LMZ720928 LVV720928:LWV720928 MFR720928:MGR720928 MPN720928:MQN720928 MZJ720928:NAJ720928 NJF720928:NKF720928 NTB720928:NUB720928 OCX720928:ODX720928 OMT720928:ONT720928 OWP720928:OXP720928 PGL720928:PHL720928 PQH720928:PRH720928 QAD720928:QBD720928 QJZ720928:QKZ720928 QTV720928:QUV720928 RDR720928:RER720928 RNN720928:RON720928 RXJ720928:RYJ720928 SHF720928:SIF720928 SRB720928:SSB720928 TAX720928:TBX720928 TKT720928:TLT720928 TUP720928:TVP720928 UEL720928:UFL720928 UOH720928:UPH720928 UYD720928:UZD720928 VHZ720928:VIZ720928 VRV720928:VSV720928 WBR720928:WCR720928 WLN720928:WMN720928 WVJ720928:WWJ720928 B786464:AB786464 IX786464:JX786464 ST786464:TT786464 ACP786464:ADP786464 AML786464:ANL786464 AWH786464:AXH786464 BGD786464:BHD786464 BPZ786464:BQZ786464 BZV786464:CAV786464 CJR786464:CKR786464 CTN786464:CUN786464 DDJ786464:DEJ786464 DNF786464:DOF786464 DXB786464:DYB786464 EGX786464:EHX786464 EQT786464:ERT786464 FAP786464:FBP786464 FKL786464:FLL786464 FUH786464:FVH786464 GED786464:GFD786464 GNZ786464:GOZ786464 GXV786464:GYV786464 HHR786464:HIR786464 HRN786464:HSN786464 IBJ786464:ICJ786464 ILF786464:IMF786464 IVB786464:IWB786464 JEX786464:JFX786464 JOT786464:JPT786464 JYP786464:JZP786464 KIL786464:KJL786464 KSH786464:KTH786464 LCD786464:LDD786464 LLZ786464:LMZ786464 LVV786464:LWV786464 MFR786464:MGR786464 MPN786464:MQN786464 MZJ786464:NAJ786464 NJF786464:NKF786464 NTB786464:NUB786464 OCX786464:ODX786464 OMT786464:ONT786464 OWP786464:OXP786464 PGL786464:PHL786464 PQH786464:PRH786464 QAD786464:QBD786464 QJZ786464:QKZ786464 QTV786464:QUV786464 RDR786464:RER786464 RNN786464:RON786464 RXJ786464:RYJ786464 SHF786464:SIF786464 SRB786464:SSB786464 TAX786464:TBX786464 TKT786464:TLT786464 TUP786464:TVP786464 UEL786464:UFL786464 UOH786464:UPH786464 UYD786464:UZD786464 VHZ786464:VIZ786464 VRV786464:VSV786464 WBR786464:WCR786464 WLN786464:WMN786464 WVJ786464:WWJ786464 B852000:AB852000 IX852000:JX852000 ST852000:TT852000 ACP852000:ADP852000 AML852000:ANL852000 AWH852000:AXH852000 BGD852000:BHD852000 BPZ852000:BQZ852000 BZV852000:CAV852000 CJR852000:CKR852000 CTN852000:CUN852000 DDJ852000:DEJ852000 DNF852000:DOF852000 DXB852000:DYB852000 EGX852000:EHX852000 EQT852000:ERT852000 FAP852000:FBP852000 FKL852000:FLL852000 FUH852000:FVH852000 GED852000:GFD852000 GNZ852000:GOZ852000 GXV852000:GYV852000 HHR852000:HIR852000 HRN852000:HSN852000 IBJ852000:ICJ852000 ILF852000:IMF852000 IVB852000:IWB852000 JEX852000:JFX852000 JOT852000:JPT852000 JYP852000:JZP852000 KIL852000:KJL852000 KSH852000:KTH852000 LCD852000:LDD852000 LLZ852000:LMZ852000 LVV852000:LWV852000 MFR852000:MGR852000 MPN852000:MQN852000 MZJ852000:NAJ852000 NJF852000:NKF852000 NTB852000:NUB852000 OCX852000:ODX852000 OMT852000:ONT852000 OWP852000:OXP852000 PGL852000:PHL852000 PQH852000:PRH852000 QAD852000:QBD852000 QJZ852000:QKZ852000 QTV852000:QUV852000 RDR852000:RER852000 RNN852000:RON852000 RXJ852000:RYJ852000 SHF852000:SIF852000 SRB852000:SSB852000 TAX852000:TBX852000 TKT852000:TLT852000 TUP852000:TVP852000 UEL852000:UFL852000 UOH852000:UPH852000 UYD852000:UZD852000 VHZ852000:VIZ852000 VRV852000:VSV852000 WBR852000:WCR852000 WLN852000:WMN852000 WVJ852000:WWJ852000 B917536:AB917536 IX917536:JX917536 ST917536:TT917536 ACP917536:ADP917536 AML917536:ANL917536 AWH917536:AXH917536 BGD917536:BHD917536 BPZ917536:BQZ917536 BZV917536:CAV917536 CJR917536:CKR917536 CTN917536:CUN917536 DDJ917536:DEJ917536 DNF917536:DOF917536 DXB917536:DYB917536 EGX917536:EHX917536 EQT917536:ERT917536 FAP917536:FBP917536 FKL917536:FLL917536 FUH917536:FVH917536 GED917536:GFD917536 GNZ917536:GOZ917536 GXV917536:GYV917536 HHR917536:HIR917536 HRN917536:HSN917536 IBJ917536:ICJ917536 ILF917536:IMF917536 IVB917536:IWB917536 JEX917536:JFX917536 JOT917536:JPT917536 JYP917536:JZP917536 KIL917536:KJL917536 KSH917536:KTH917536 LCD917536:LDD917536 LLZ917536:LMZ917536 LVV917536:LWV917536 MFR917536:MGR917536 MPN917536:MQN917536 MZJ917536:NAJ917536 NJF917536:NKF917536 NTB917536:NUB917536 OCX917536:ODX917536 OMT917536:ONT917536 OWP917536:OXP917536 PGL917536:PHL917536 PQH917536:PRH917536 QAD917536:QBD917536 QJZ917536:QKZ917536 QTV917536:QUV917536 RDR917536:RER917536 RNN917536:RON917536 RXJ917536:RYJ917536 SHF917536:SIF917536 SRB917536:SSB917536 TAX917536:TBX917536 TKT917536:TLT917536 TUP917536:TVP917536 UEL917536:UFL917536 UOH917536:UPH917536 UYD917536:UZD917536 VHZ917536:VIZ917536 VRV917536:VSV917536 WBR917536:WCR917536 WLN917536:WMN917536 WVJ917536:WWJ917536 B983072:AB983072 IX983072:JX983072 ST983072:TT983072 ACP983072:ADP983072 AML983072:ANL983072 AWH983072:AXH983072 BGD983072:BHD983072 BPZ983072:BQZ983072 BZV983072:CAV983072 CJR983072:CKR983072 CTN983072:CUN983072 DDJ983072:DEJ983072 DNF983072:DOF983072 DXB983072:DYB983072 EGX983072:EHX983072 EQT983072:ERT983072 FAP983072:FBP983072 FKL983072:FLL983072 FUH983072:FVH983072 GED983072:GFD983072 GNZ983072:GOZ983072 GXV983072:GYV983072 HHR983072:HIR983072 HRN983072:HSN983072 IBJ983072:ICJ983072 ILF983072:IMF983072 IVB983072:IWB983072 JEX983072:JFX983072 JOT983072:JPT983072 JYP983072:JZP983072 KIL983072:KJL983072 KSH983072:KTH983072 LCD983072:LDD983072 LLZ983072:LMZ983072 LVV983072:LWV983072 MFR983072:MGR983072 MPN983072:MQN983072 MZJ983072:NAJ983072 NJF983072:NKF983072 NTB983072:NUB983072 OCX983072:ODX983072 OMT983072:ONT983072 OWP983072:OXP983072 PGL983072:PHL983072 PQH983072:PRH983072 QAD983072:QBD983072 QJZ983072:QKZ983072 QTV983072:QUV983072 RDR983072:RER983072 RNN983072:RON983072 RXJ983072:RYJ983072 SHF983072:SIF983072 SRB983072:SSB983072 TAX983072:TBX983072 TKT983072:TLT983072 TUP983072:TVP983072 UEL983072:UFL983072 UOH983072:UPH983072 UYD983072:UZD983072 VHZ983072:VIZ983072 VRV983072:VSV983072 WBR983072:WCR983072 WLN983072:WMN983072 WVJ983072:WWJ983072" xr:uid="{00000000-0002-0000-0100-000014000000}"/>
    <dataValidation allowBlank="1" showErrorMessage="1" sqref="AQ123:BD123 KM123:KZ123 UI123:UV123 AEE123:AER123 AOA123:AON123 AXW123:AYJ123 BHS123:BIF123 BRO123:BSB123 CBK123:CBX123 CLG123:CLT123 CVC123:CVP123 DEY123:DFL123 DOU123:DPH123 DYQ123:DZD123 EIM123:EIZ123 ESI123:ESV123 FCE123:FCR123 FMA123:FMN123 FVW123:FWJ123 GFS123:GGF123 GPO123:GQB123 GZK123:GZX123 HJG123:HJT123 HTC123:HTP123 ICY123:IDL123 IMU123:INH123 IWQ123:IXD123 JGM123:JGZ123 JQI123:JQV123 KAE123:KAR123 KKA123:KKN123 KTW123:KUJ123 LDS123:LEF123 LNO123:LOB123 LXK123:LXX123 MHG123:MHT123 MRC123:MRP123 NAY123:NBL123 NKU123:NLH123 NUQ123:NVD123 OEM123:OEZ123 OOI123:OOV123 OYE123:OYR123 PIA123:PIN123 PRW123:PSJ123 QBS123:QCF123 QLO123:QMB123 QVK123:QVX123 RFG123:RFT123 RPC123:RPP123 RYY123:RZL123 SIU123:SJH123 SSQ123:STD123 TCM123:TCZ123 TMI123:TMV123 TWE123:TWR123 UGA123:UGN123 UPW123:UQJ123 UZS123:VAF123 VJO123:VKB123 VTK123:VTX123 WDG123:WDT123 WNC123:WNP123 WWY123:WXL123 AQ65659:BD65659 KM65659:KZ65659 UI65659:UV65659 AEE65659:AER65659 AOA65659:AON65659 AXW65659:AYJ65659 BHS65659:BIF65659 BRO65659:BSB65659 CBK65659:CBX65659 CLG65659:CLT65659 CVC65659:CVP65659 DEY65659:DFL65659 DOU65659:DPH65659 DYQ65659:DZD65659 EIM65659:EIZ65659 ESI65659:ESV65659 FCE65659:FCR65659 FMA65659:FMN65659 FVW65659:FWJ65659 GFS65659:GGF65659 GPO65659:GQB65659 GZK65659:GZX65659 HJG65659:HJT65659 HTC65659:HTP65659 ICY65659:IDL65659 IMU65659:INH65659 IWQ65659:IXD65659 JGM65659:JGZ65659 JQI65659:JQV65659 KAE65659:KAR65659 KKA65659:KKN65659 KTW65659:KUJ65659 LDS65659:LEF65659 LNO65659:LOB65659 LXK65659:LXX65659 MHG65659:MHT65659 MRC65659:MRP65659 NAY65659:NBL65659 NKU65659:NLH65659 NUQ65659:NVD65659 OEM65659:OEZ65659 OOI65659:OOV65659 OYE65659:OYR65659 PIA65659:PIN65659 PRW65659:PSJ65659 QBS65659:QCF65659 QLO65659:QMB65659 QVK65659:QVX65659 RFG65659:RFT65659 RPC65659:RPP65659 RYY65659:RZL65659 SIU65659:SJH65659 SSQ65659:STD65659 TCM65659:TCZ65659 TMI65659:TMV65659 TWE65659:TWR65659 UGA65659:UGN65659 UPW65659:UQJ65659 UZS65659:VAF65659 VJO65659:VKB65659 VTK65659:VTX65659 WDG65659:WDT65659 WNC65659:WNP65659 WWY65659:WXL65659 AQ131195:BD131195 KM131195:KZ131195 UI131195:UV131195 AEE131195:AER131195 AOA131195:AON131195 AXW131195:AYJ131195 BHS131195:BIF131195 BRO131195:BSB131195 CBK131195:CBX131195 CLG131195:CLT131195 CVC131195:CVP131195 DEY131195:DFL131195 DOU131195:DPH131195 DYQ131195:DZD131195 EIM131195:EIZ131195 ESI131195:ESV131195 FCE131195:FCR131195 FMA131195:FMN131195 FVW131195:FWJ131195 GFS131195:GGF131195 GPO131195:GQB131195 GZK131195:GZX131195 HJG131195:HJT131195 HTC131195:HTP131195 ICY131195:IDL131195 IMU131195:INH131195 IWQ131195:IXD131195 JGM131195:JGZ131195 JQI131195:JQV131195 KAE131195:KAR131195 KKA131195:KKN131195 KTW131195:KUJ131195 LDS131195:LEF131195 LNO131195:LOB131195 LXK131195:LXX131195 MHG131195:MHT131195 MRC131195:MRP131195 NAY131195:NBL131195 NKU131195:NLH131195 NUQ131195:NVD131195 OEM131195:OEZ131195 OOI131195:OOV131195 OYE131195:OYR131195 PIA131195:PIN131195 PRW131195:PSJ131195 QBS131195:QCF131195 QLO131195:QMB131195 QVK131195:QVX131195 RFG131195:RFT131195 RPC131195:RPP131195 RYY131195:RZL131195 SIU131195:SJH131195 SSQ131195:STD131195 TCM131195:TCZ131195 TMI131195:TMV131195 TWE131195:TWR131195 UGA131195:UGN131195 UPW131195:UQJ131195 UZS131195:VAF131195 VJO131195:VKB131195 VTK131195:VTX131195 WDG131195:WDT131195 WNC131195:WNP131195 WWY131195:WXL131195 AQ196731:BD196731 KM196731:KZ196731 UI196731:UV196731 AEE196731:AER196731 AOA196731:AON196731 AXW196731:AYJ196731 BHS196731:BIF196731 BRO196731:BSB196731 CBK196731:CBX196731 CLG196731:CLT196731 CVC196731:CVP196731 DEY196731:DFL196731 DOU196731:DPH196731 DYQ196731:DZD196731 EIM196731:EIZ196731 ESI196731:ESV196731 FCE196731:FCR196731 FMA196731:FMN196731 FVW196731:FWJ196731 GFS196731:GGF196731 GPO196731:GQB196731 GZK196731:GZX196731 HJG196731:HJT196731 HTC196731:HTP196731 ICY196731:IDL196731 IMU196731:INH196731 IWQ196731:IXD196731 JGM196731:JGZ196731 JQI196731:JQV196731 KAE196731:KAR196731 KKA196731:KKN196731 KTW196731:KUJ196731 LDS196731:LEF196731 LNO196731:LOB196731 LXK196731:LXX196731 MHG196731:MHT196731 MRC196731:MRP196731 NAY196731:NBL196731 NKU196731:NLH196731 NUQ196731:NVD196731 OEM196731:OEZ196731 OOI196731:OOV196731 OYE196731:OYR196731 PIA196731:PIN196731 PRW196731:PSJ196731 QBS196731:QCF196731 QLO196731:QMB196731 QVK196731:QVX196731 RFG196731:RFT196731 RPC196731:RPP196731 RYY196731:RZL196731 SIU196731:SJH196731 SSQ196731:STD196731 TCM196731:TCZ196731 TMI196731:TMV196731 TWE196731:TWR196731 UGA196731:UGN196731 UPW196731:UQJ196731 UZS196731:VAF196731 VJO196731:VKB196731 VTK196731:VTX196731 WDG196731:WDT196731 WNC196731:WNP196731 WWY196731:WXL196731 AQ262267:BD262267 KM262267:KZ262267 UI262267:UV262267 AEE262267:AER262267 AOA262267:AON262267 AXW262267:AYJ262267 BHS262267:BIF262267 BRO262267:BSB262267 CBK262267:CBX262267 CLG262267:CLT262267 CVC262267:CVP262267 DEY262267:DFL262267 DOU262267:DPH262267 DYQ262267:DZD262267 EIM262267:EIZ262267 ESI262267:ESV262267 FCE262267:FCR262267 FMA262267:FMN262267 FVW262267:FWJ262267 GFS262267:GGF262267 GPO262267:GQB262267 GZK262267:GZX262267 HJG262267:HJT262267 HTC262267:HTP262267 ICY262267:IDL262267 IMU262267:INH262267 IWQ262267:IXD262267 JGM262267:JGZ262267 JQI262267:JQV262267 KAE262267:KAR262267 KKA262267:KKN262267 KTW262267:KUJ262267 LDS262267:LEF262267 LNO262267:LOB262267 LXK262267:LXX262267 MHG262267:MHT262267 MRC262267:MRP262267 NAY262267:NBL262267 NKU262267:NLH262267 NUQ262267:NVD262267 OEM262267:OEZ262267 OOI262267:OOV262267 OYE262267:OYR262267 PIA262267:PIN262267 PRW262267:PSJ262267 QBS262267:QCF262267 QLO262267:QMB262267 QVK262267:QVX262267 RFG262267:RFT262267 RPC262267:RPP262267 RYY262267:RZL262267 SIU262267:SJH262267 SSQ262267:STD262267 TCM262267:TCZ262267 TMI262267:TMV262267 TWE262267:TWR262267 UGA262267:UGN262267 UPW262267:UQJ262267 UZS262267:VAF262267 VJO262267:VKB262267 VTK262267:VTX262267 WDG262267:WDT262267 WNC262267:WNP262267 WWY262267:WXL262267 AQ327803:BD327803 KM327803:KZ327803 UI327803:UV327803 AEE327803:AER327803 AOA327803:AON327803 AXW327803:AYJ327803 BHS327803:BIF327803 BRO327803:BSB327803 CBK327803:CBX327803 CLG327803:CLT327803 CVC327803:CVP327803 DEY327803:DFL327803 DOU327803:DPH327803 DYQ327803:DZD327803 EIM327803:EIZ327803 ESI327803:ESV327803 FCE327803:FCR327803 FMA327803:FMN327803 FVW327803:FWJ327803 GFS327803:GGF327803 GPO327803:GQB327803 GZK327803:GZX327803 HJG327803:HJT327803 HTC327803:HTP327803 ICY327803:IDL327803 IMU327803:INH327803 IWQ327803:IXD327803 JGM327803:JGZ327803 JQI327803:JQV327803 KAE327803:KAR327803 KKA327803:KKN327803 KTW327803:KUJ327803 LDS327803:LEF327803 LNO327803:LOB327803 LXK327803:LXX327803 MHG327803:MHT327803 MRC327803:MRP327803 NAY327803:NBL327803 NKU327803:NLH327803 NUQ327803:NVD327803 OEM327803:OEZ327803 OOI327803:OOV327803 OYE327803:OYR327803 PIA327803:PIN327803 PRW327803:PSJ327803 QBS327803:QCF327803 QLO327803:QMB327803 QVK327803:QVX327803 RFG327803:RFT327803 RPC327803:RPP327803 RYY327803:RZL327803 SIU327803:SJH327803 SSQ327803:STD327803 TCM327803:TCZ327803 TMI327803:TMV327803 TWE327803:TWR327803 UGA327803:UGN327803 UPW327803:UQJ327803 UZS327803:VAF327803 VJO327803:VKB327803 VTK327803:VTX327803 WDG327803:WDT327803 WNC327803:WNP327803 WWY327803:WXL327803 AQ393339:BD393339 KM393339:KZ393339 UI393339:UV393339 AEE393339:AER393339 AOA393339:AON393339 AXW393339:AYJ393339 BHS393339:BIF393339 BRO393339:BSB393339 CBK393339:CBX393339 CLG393339:CLT393339 CVC393339:CVP393339 DEY393339:DFL393339 DOU393339:DPH393339 DYQ393339:DZD393339 EIM393339:EIZ393339 ESI393339:ESV393339 FCE393339:FCR393339 FMA393339:FMN393339 FVW393339:FWJ393339 GFS393339:GGF393339 GPO393339:GQB393339 GZK393339:GZX393339 HJG393339:HJT393339 HTC393339:HTP393339 ICY393339:IDL393339 IMU393339:INH393339 IWQ393339:IXD393339 JGM393339:JGZ393339 JQI393339:JQV393339 KAE393339:KAR393339 KKA393339:KKN393339 KTW393339:KUJ393339 LDS393339:LEF393339 LNO393339:LOB393339 LXK393339:LXX393339 MHG393339:MHT393339 MRC393339:MRP393339 NAY393339:NBL393339 NKU393339:NLH393339 NUQ393339:NVD393339 OEM393339:OEZ393339 OOI393339:OOV393339 OYE393339:OYR393339 PIA393339:PIN393339 PRW393339:PSJ393339 QBS393339:QCF393339 QLO393339:QMB393339 QVK393339:QVX393339 RFG393339:RFT393339 RPC393339:RPP393339 RYY393339:RZL393339 SIU393339:SJH393339 SSQ393339:STD393339 TCM393339:TCZ393339 TMI393339:TMV393339 TWE393339:TWR393339 UGA393339:UGN393339 UPW393339:UQJ393339 UZS393339:VAF393339 VJO393339:VKB393339 VTK393339:VTX393339 WDG393339:WDT393339 WNC393339:WNP393339 WWY393339:WXL393339 AQ458875:BD458875 KM458875:KZ458875 UI458875:UV458875 AEE458875:AER458875 AOA458875:AON458875 AXW458875:AYJ458875 BHS458875:BIF458875 BRO458875:BSB458875 CBK458875:CBX458875 CLG458875:CLT458875 CVC458875:CVP458875 DEY458875:DFL458875 DOU458875:DPH458875 DYQ458875:DZD458875 EIM458875:EIZ458875 ESI458875:ESV458875 FCE458875:FCR458875 FMA458875:FMN458875 FVW458875:FWJ458875 GFS458875:GGF458875 GPO458875:GQB458875 GZK458875:GZX458875 HJG458875:HJT458875 HTC458875:HTP458875 ICY458875:IDL458875 IMU458875:INH458875 IWQ458875:IXD458875 JGM458875:JGZ458875 JQI458875:JQV458875 KAE458875:KAR458875 KKA458875:KKN458875 KTW458875:KUJ458875 LDS458875:LEF458875 LNO458875:LOB458875 LXK458875:LXX458875 MHG458875:MHT458875 MRC458875:MRP458875 NAY458875:NBL458875 NKU458875:NLH458875 NUQ458875:NVD458875 OEM458875:OEZ458875 OOI458875:OOV458875 OYE458875:OYR458875 PIA458875:PIN458875 PRW458875:PSJ458875 QBS458875:QCF458875 QLO458875:QMB458875 QVK458875:QVX458875 RFG458875:RFT458875 RPC458875:RPP458875 RYY458875:RZL458875 SIU458875:SJH458875 SSQ458875:STD458875 TCM458875:TCZ458875 TMI458875:TMV458875 TWE458875:TWR458875 UGA458875:UGN458875 UPW458875:UQJ458875 UZS458875:VAF458875 VJO458875:VKB458875 VTK458875:VTX458875 WDG458875:WDT458875 WNC458875:WNP458875 WWY458875:WXL458875 AQ524411:BD524411 KM524411:KZ524411 UI524411:UV524411 AEE524411:AER524411 AOA524411:AON524411 AXW524411:AYJ524411 BHS524411:BIF524411 BRO524411:BSB524411 CBK524411:CBX524411 CLG524411:CLT524411 CVC524411:CVP524411 DEY524411:DFL524411 DOU524411:DPH524411 DYQ524411:DZD524411 EIM524411:EIZ524411 ESI524411:ESV524411 FCE524411:FCR524411 FMA524411:FMN524411 FVW524411:FWJ524411 GFS524411:GGF524411 GPO524411:GQB524411 GZK524411:GZX524411 HJG524411:HJT524411 HTC524411:HTP524411 ICY524411:IDL524411 IMU524411:INH524411 IWQ524411:IXD524411 JGM524411:JGZ524411 JQI524411:JQV524411 KAE524411:KAR524411 KKA524411:KKN524411 KTW524411:KUJ524411 LDS524411:LEF524411 LNO524411:LOB524411 LXK524411:LXX524411 MHG524411:MHT524411 MRC524411:MRP524411 NAY524411:NBL524411 NKU524411:NLH524411 NUQ524411:NVD524411 OEM524411:OEZ524411 OOI524411:OOV524411 OYE524411:OYR524411 PIA524411:PIN524411 PRW524411:PSJ524411 QBS524411:QCF524411 QLO524411:QMB524411 QVK524411:QVX524411 RFG524411:RFT524411 RPC524411:RPP524411 RYY524411:RZL524411 SIU524411:SJH524411 SSQ524411:STD524411 TCM524411:TCZ524411 TMI524411:TMV524411 TWE524411:TWR524411 UGA524411:UGN524411 UPW524411:UQJ524411 UZS524411:VAF524411 VJO524411:VKB524411 VTK524411:VTX524411 WDG524411:WDT524411 WNC524411:WNP524411 WWY524411:WXL524411 AQ589947:BD589947 KM589947:KZ589947 UI589947:UV589947 AEE589947:AER589947 AOA589947:AON589947 AXW589947:AYJ589947 BHS589947:BIF589947 BRO589947:BSB589947 CBK589947:CBX589947 CLG589947:CLT589947 CVC589947:CVP589947 DEY589947:DFL589947 DOU589947:DPH589947 DYQ589947:DZD589947 EIM589947:EIZ589947 ESI589947:ESV589947 FCE589947:FCR589947 FMA589947:FMN589947 FVW589947:FWJ589947 GFS589947:GGF589947 GPO589947:GQB589947 GZK589947:GZX589947 HJG589947:HJT589947 HTC589947:HTP589947 ICY589947:IDL589947 IMU589947:INH589947 IWQ589947:IXD589947 JGM589947:JGZ589947 JQI589947:JQV589947 KAE589947:KAR589947 KKA589947:KKN589947 KTW589947:KUJ589947 LDS589947:LEF589947 LNO589947:LOB589947 LXK589947:LXX589947 MHG589947:MHT589947 MRC589947:MRP589947 NAY589947:NBL589947 NKU589947:NLH589947 NUQ589947:NVD589947 OEM589947:OEZ589947 OOI589947:OOV589947 OYE589947:OYR589947 PIA589947:PIN589947 PRW589947:PSJ589947 QBS589947:QCF589947 QLO589947:QMB589947 QVK589947:QVX589947 RFG589947:RFT589947 RPC589947:RPP589947 RYY589947:RZL589947 SIU589947:SJH589947 SSQ589947:STD589947 TCM589947:TCZ589947 TMI589947:TMV589947 TWE589947:TWR589947 UGA589947:UGN589947 UPW589947:UQJ589947 UZS589947:VAF589947 VJO589947:VKB589947 VTK589947:VTX589947 WDG589947:WDT589947 WNC589947:WNP589947 WWY589947:WXL589947 AQ655483:BD655483 KM655483:KZ655483 UI655483:UV655483 AEE655483:AER655483 AOA655483:AON655483 AXW655483:AYJ655483 BHS655483:BIF655483 BRO655483:BSB655483 CBK655483:CBX655483 CLG655483:CLT655483 CVC655483:CVP655483 DEY655483:DFL655483 DOU655483:DPH655483 DYQ655483:DZD655483 EIM655483:EIZ655483 ESI655483:ESV655483 FCE655483:FCR655483 FMA655483:FMN655483 FVW655483:FWJ655483 GFS655483:GGF655483 GPO655483:GQB655483 GZK655483:GZX655483 HJG655483:HJT655483 HTC655483:HTP655483 ICY655483:IDL655483 IMU655483:INH655483 IWQ655483:IXD655483 JGM655483:JGZ655483 JQI655483:JQV655483 KAE655483:KAR655483 KKA655483:KKN655483 KTW655483:KUJ655483 LDS655483:LEF655483 LNO655483:LOB655483 LXK655483:LXX655483 MHG655483:MHT655483 MRC655483:MRP655483 NAY655483:NBL655483 NKU655483:NLH655483 NUQ655483:NVD655483 OEM655483:OEZ655483 OOI655483:OOV655483 OYE655483:OYR655483 PIA655483:PIN655483 PRW655483:PSJ655483 QBS655483:QCF655483 QLO655483:QMB655483 QVK655483:QVX655483 RFG655483:RFT655483 RPC655483:RPP655483 RYY655483:RZL655483 SIU655483:SJH655483 SSQ655483:STD655483 TCM655483:TCZ655483 TMI655483:TMV655483 TWE655483:TWR655483 UGA655483:UGN655483 UPW655483:UQJ655483 UZS655483:VAF655483 VJO655483:VKB655483 VTK655483:VTX655483 WDG655483:WDT655483 WNC655483:WNP655483 WWY655483:WXL655483 AQ721019:BD721019 KM721019:KZ721019 UI721019:UV721019 AEE721019:AER721019 AOA721019:AON721019 AXW721019:AYJ721019 BHS721019:BIF721019 BRO721019:BSB721019 CBK721019:CBX721019 CLG721019:CLT721019 CVC721019:CVP721019 DEY721019:DFL721019 DOU721019:DPH721019 DYQ721019:DZD721019 EIM721019:EIZ721019 ESI721019:ESV721019 FCE721019:FCR721019 FMA721019:FMN721019 FVW721019:FWJ721019 GFS721019:GGF721019 GPO721019:GQB721019 GZK721019:GZX721019 HJG721019:HJT721019 HTC721019:HTP721019 ICY721019:IDL721019 IMU721019:INH721019 IWQ721019:IXD721019 JGM721019:JGZ721019 JQI721019:JQV721019 KAE721019:KAR721019 KKA721019:KKN721019 KTW721019:KUJ721019 LDS721019:LEF721019 LNO721019:LOB721019 LXK721019:LXX721019 MHG721019:MHT721019 MRC721019:MRP721019 NAY721019:NBL721019 NKU721019:NLH721019 NUQ721019:NVD721019 OEM721019:OEZ721019 OOI721019:OOV721019 OYE721019:OYR721019 PIA721019:PIN721019 PRW721019:PSJ721019 QBS721019:QCF721019 QLO721019:QMB721019 QVK721019:QVX721019 RFG721019:RFT721019 RPC721019:RPP721019 RYY721019:RZL721019 SIU721019:SJH721019 SSQ721019:STD721019 TCM721019:TCZ721019 TMI721019:TMV721019 TWE721019:TWR721019 UGA721019:UGN721019 UPW721019:UQJ721019 UZS721019:VAF721019 VJO721019:VKB721019 VTK721019:VTX721019 WDG721019:WDT721019 WNC721019:WNP721019 WWY721019:WXL721019 AQ786555:BD786555 KM786555:KZ786555 UI786555:UV786555 AEE786555:AER786555 AOA786555:AON786555 AXW786555:AYJ786555 BHS786555:BIF786555 BRO786555:BSB786555 CBK786555:CBX786555 CLG786555:CLT786555 CVC786555:CVP786555 DEY786555:DFL786555 DOU786555:DPH786555 DYQ786555:DZD786555 EIM786555:EIZ786555 ESI786555:ESV786555 FCE786555:FCR786555 FMA786555:FMN786555 FVW786555:FWJ786555 GFS786555:GGF786555 GPO786555:GQB786555 GZK786555:GZX786555 HJG786555:HJT786555 HTC786555:HTP786555 ICY786555:IDL786555 IMU786555:INH786555 IWQ786555:IXD786555 JGM786555:JGZ786555 JQI786555:JQV786555 KAE786555:KAR786555 KKA786555:KKN786555 KTW786555:KUJ786555 LDS786555:LEF786555 LNO786555:LOB786555 LXK786555:LXX786555 MHG786555:MHT786555 MRC786555:MRP786555 NAY786555:NBL786555 NKU786555:NLH786555 NUQ786555:NVD786555 OEM786555:OEZ786555 OOI786555:OOV786555 OYE786555:OYR786555 PIA786555:PIN786555 PRW786555:PSJ786555 QBS786555:QCF786555 QLO786555:QMB786555 QVK786555:QVX786555 RFG786555:RFT786555 RPC786555:RPP786555 RYY786555:RZL786555 SIU786555:SJH786555 SSQ786555:STD786555 TCM786555:TCZ786555 TMI786555:TMV786555 TWE786555:TWR786555 UGA786555:UGN786555 UPW786555:UQJ786555 UZS786555:VAF786555 VJO786555:VKB786555 VTK786555:VTX786555 WDG786555:WDT786555 WNC786555:WNP786555 WWY786555:WXL786555 AQ852091:BD852091 KM852091:KZ852091 UI852091:UV852091 AEE852091:AER852091 AOA852091:AON852091 AXW852091:AYJ852091 BHS852091:BIF852091 BRO852091:BSB852091 CBK852091:CBX852091 CLG852091:CLT852091 CVC852091:CVP852091 DEY852091:DFL852091 DOU852091:DPH852091 DYQ852091:DZD852091 EIM852091:EIZ852091 ESI852091:ESV852091 FCE852091:FCR852091 FMA852091:FMN852091 FVW852091:FWJ852091 GFS852091:GGF852091 GPO852091:GQB852091 GZK852091:GZX852091 HJG852091:HJT852091 HTC852091:HTP852091 ICY852091:IDL852091 IMU852091:INH852091 IWQ852091:IXD852091 JGM852091:JGZ852091 JQI852091:JQV852091 KAE852091:KAR852091 KKA852091:KKN852091 KTW852091:KUJ852091 LDS852091:LEF852091 LNO852091:LOB852091 LXK852091:LXX852091 MHG852091:MHT852091 MRC852091:MRP852091 NAY852091:NBL852091 NKU852091:NLH852091 NUQ852091:NVD852091 OEM852091:OEZ852091 OOI852091:OOV852091 OYE852091:OYR852091 PIA852091:PIN852091 PRW852091:PSJ852091 QBS852091:QCF852091 QLO852091:QMB852091 QVK852091:QVX852091 RFG852091:RFT852091 RPC852091:RPP852091 RYY852091:RZL852091 SIU852091:SJH852091 SSQ852091:STD852091 TCM852091:TCZ852091 TMI852091:TMV852091 TWE852091:TWR852091 UGA852091:UGN852091 UPW852091:UQJ852091 UZS852091:VAF852091 VJO852091:VKB852091 VTK852091:VTX852091 WDG852091:WDT852091 WNC852091:WNP852091 WWY852091:WXL852091 AQ917627:BD917627 KM917627:KZ917627 UI917627:UV917627 AEE917627:AER917627 AOA917627:AON917627 AXW917627:AYJ917627 BHS917627:BIF917627 BRO917627:BSB917627 CBK917627:CBX917627 CLG917627:CLT917627 CVC917627:CVP917627 DEY917627:DFL917627 DOU917627:DPH917627 DYQ917627:DZD917627 EIM917627:EIZ917627 ESI917627:ESV917627 FCE917627:FCR917627 FMA917627:FMN917627 FVW917627:FWJ917627 GFS917627:GGF917627 GPO917627:GQB917627 GZK917627:GZX917627 HJG917627:HJT917627 HTC917627:HTP917627 ICY917627:IDL917627 IMU917627:INH917627 IWQ917627:IXD917627 JGM917627:JGZ917627 JQI917627:JQV917627 KAE917627:KAR917627 KKA917627:KKN917627 KTW917627:KUJ917627 LDS917627:LEF917627 LNO917627:LOB917627 LXK917627:LXX917627 MHG917627:MHT917627 MRC917627:MRP917627 NAY917627:NBL917627 NKU917627:NLH917627 NUQ917627:NVD917627 OEM917627:OEZ917627 OOI917627:OOV917627 OYE917627:OYR917627 PIA917627:PIN917627 PRW917627:PSJ917627 QBS917627:QCF917627 QLO917627:QMB917627 QVK917627:QVX917627 RFG917627:RFT917627 RPC917627:RPP917627 RYY917627:RZL917627 SIU917627:SJH917627 SSQ917627:STD917627 TCM917627:TCZ917627 TMI917627:TMV917627 TWE917627:TWR917627 UGA917627:UGN917627 UPW917627:UQJ917627 UZS917627:VAF917627 VJO917627:VKB917627 VTK917627:VTX917627 WDG917627:WDT917627 WNC917627:WNP917627 WWY917627:WXL917627 AQ983163:BD983163 KM983163:KZ983163 UI983163:UV983163 AEE983163:AER983163 AOA983163:AON983163 AXW983163:AYJ983163 BHS983163:BIF983163 BRO983163:BSB983163 CBK983163:CBX983163 CLG983163:CLT983163 CVC983163:CVP983163 DEY983163:DFL983163 DOU983163:DPH983163 DYQ983163:DZD983163 EIM983163:EIZ983163 ESI983163:ESV983163 FCE983163:FCR983163 FMA983163:FMN983163 FVW983163:FWJ983163 GFS983163:GGF983163 GPO983163:GQB983163 GZK983163:GZX983163 HJG983163:HJT983163 HTC983163:HTP983163 ICY983163:IDL983163 IMU983163:INH983163 IWQ983163:IXD983163 JGM983163:JGZ983163 JQI983163:JQV983163 KAE983163:KAR983163 KKA983163:KKN983163 KTW983163:KUJ983163 LDS983163:LEF983163 LNO983163:LOB983163 LXK983163:LXX983163 MHG983163:MHT983163 MRC983163:MRP983163 NAY983163:NBL983163 NKU983163:NLH983163 NUQ983163:NVD983163 OEM983163:OEZ983163 OOI983163:OOV983163 OYE983163:OYR983163 PIA983163:PIN983163 PRW983163:PSJ983163 QBS983163:QCF983163 QLO983163:QMB983163 QVK983163:QVX983163 RFG983163:RFT983163 RPC983163:RPP983163 RYY983163:RZL983163 SIU983163:SJH983163 SSQ983163:STD983163 TCM983163:TCZ983163 TMI983163:TMV983163 TWE983163:TWR983163 UGA983163:UGN983163 UPW983163:UQJ983163 UZS983163:VAF983163 VJO983163:VKB983163 VTK983163:VTX983163 WDG983163:WDT983163 WNC983163:WNP983163 WWY983163:WXL983163" xr:uid="{00000000-0002-0000-0100-000015000000}"/>
    <dataValidation allowBlank="1" showErrorMessage="1" prompt="Vyberte z nabízených možností:" sqref="AQ124:BD127 KM124:KZ127 UI124:UV127 AEE124:AER127 AOA124:AON127 AXW124:AYJ127 BHS124:BIF127 BRO124:BSB127 CBK124:CBX127 CLG124:CLT127 CVC124:CVP127 DEY124:DFL127 DOU124:DPH127 DYQ124:DZD127 EIM124:EIZ127 ESI124:ESV127 FCE124:FCR127 FMA124:FMN127 FVW124:FWJ127 GFS124:GGF127 GPO124:GQB127 GZK124:GZX127 HJG124:HJT127 HTC124:HTP127 ICY124:IDL127 IMU124:INH127 IWQ124:IXD127 JGM124:JGZ127 JQI124:JQV127 KAE124:KAR127 KKA124:KKN127 KTW124:KUJ127 LDS124:LEF127 LNO124:LOB127 LXK124:LXX127 MHG124:MHT127 MRC124:MRP127 NAY124:NBL127 NKU124:NLH127 NUQ124:NVD127 OEM124:OEZ127 OOI124:OOV127 OYE124:OYR127 PIA124:PIN127 PRW124:PSJ127 QBS124:QCF127 QLO124:QMB127 QVK124:QVX127 RFG124:RFT127 RPC124:RPP127 RYY124:RZL127 SIU124:SJH127 SSQ124:STD127 TCM124:TCZ127 TMI124:TMV127 TWE124:TWR127 UGA124:UGN127 UPW124:UQJ127 UZS124:VAF127 VJO124:VKB127 VTK124:VTX127 WDG124:WDT127 WNC124:WNP127 WWY124:WXL127 AQ65660:BD65663 KM65660:KZ65663 UI65660:UV65663 AEE65660:AER65663 AOA65660:AON65663 AXW65660:AYJ65663 BHS65660:BIF65663 BRO65660:BSB65663 CBK65660:CBX65663 CLG65660:CLT65663 CVC65660:CVP65663 DEY65660:DFL65663 DOU65660:DPH65663 DYQ65660:DZD65663 EIM65660:EIZ65663 ESI65660:ESV65663 FCE65660:FCR65663 FMA65660:FMN65663 FVW65660:FWJ65663 GFS65660:GGF65663 GPO65660:GQB65663 GZK65660:GZX65663 HJG65660:HJT65663 HTC65660:HTP65663 ICY65660:IDL65663 IMU65660:INH65663 IWQ65660:IXD65663 JGM65660:JGZ65663 JQI65660:JQV65663 KAE65660:KAR65663 KKA65660:KKN65663 KTW65660:KUJ65663 LDS65660:LEF65663 LNO65660:LOB65663 LXK65660:LXX65663 MHG65660:MHT65663 MRC65660:MRP65663 NAY65660:NBL65663 NKU65660:NLH65663 NUQ65660:NVD65663 OEM65660:OEZ65663 OOI65660:OOV65663 OYE65660:OYR65663 PIA65660:PIN65663 PRW65660:PSJ65663 QBS65660:QCF65663 QLO65660:QMB65663 QVK65660:QVX65663 RFG65660:RFT65663 RPC65660:RPP65663 RYY65660:RZL65663 SIU65660:SJH65663 SSQ65660:STD65663 TCM65660:TCZ65663 TMI65660:TMV65663 TWE65660:TWR65663 UGA65660:UGN65663 UPW65660:UQJ65663 UZS65660:VAF65663 VJO65660:VKB65663 VTK65660:VTX65663 WDG65660:WDT65663 WNC65660:WNP65663 WWY65660:WXL65663 AQ131196:BD131199 KM131196:KZ131199 UI131196:UV131199 AEE131196:AER131199 AOA131196:AON131199 AXW131196:AYJ131199 BHS131196:BIF131199 BRO131196:BSB131199 CBK131196:CBX131199 CLG131196:CLT131199 CVC131196:CVP131199 DEY131196:DFL131199 DOU131196:DPH131199 DYQ131196:DZD131199 EIM131196:EIZ131199 ESI131196:ESV131199 FCE131196:FCR131199 FMA131196:FMN131199 FVW131196:FWJ131199 GFS131196:GGF131199 GPO131196:GQB131199 GZK131196:GZX131199 HJG131196:HJT131199 HTC131196:HTP131199 ICY131196:IDL131199 IMU131196:INH131199 IWQ131196:IXD131199 JGM131196:JGZ131199 JQI131196:JQV131199 KAE131196:KAR131199 KKA131196:KKN131199 KTW131196:KUJ131199 LDS131196:LEF131199 LNO131196:LOB131199 LXK131196:LXX131199 MHG131196:MHT131199 MRC131196:MRP131199 NAY131196:NBL131199 NKU131196:NLH131199 NUQ131196:NVD131199 OEM131196:OEZ131199 OOI131196:OOV131199 OYE131196:OYR131199 PIA131196:PIN131199 PRW131196:PSJ131199 QBS131196:QCF131199 QLO131196:QMB131199 QVK131196:QVX131199 RFG131196:RFT131199 RPC131196:RPP131199 RYY131196:RZL131199 SIU131196:SJH131199 SSQ131196:STD131199 TCM131196:TCZ131199 TMI131196:TMV131199 TWE131196:TWR131199 UGA131196:UGN131199 UPW131196:UQJ131199 UZS131196:VAF131199 VJO131196:VKB131199 VTK131196:VTX131199 WDG131196:WDT131199 WNC131196:WNP131199 WWY131196:WXL131199 AQ196732:BD196735 KM196732:KZ196735 UI196732:UV196735 AEE196732:AER196735 AOA196732:AON196735 AXW196732:AYJ196735 BHS196732:BIF196735 BRO196732:BSB196735 CBK196732:CBX196735 CLG196732:CLT196735 CVC196732:CVP196735 DEY196732:DFL196735 DOU196732:DPH196735 DYQ196732:DZD196735 EIM196732:EIZ196735 ESI196732:ESV196735 FCE196732:FCR196735 FMA196732:FMN196735 FVW196732:FWJ196735 GFS196732:GGF196735 GPO196732:GQB196735 GZK196732:GZX196735 HJG196732:HJT196735 HTC196732:HTP196735 ICY196732:IDL196735 IMU196732:INH196735 IWQ196732:IXD196735 JGM196732:JGZ196735 JQI196732:JQV196735 KAE196732:KAR196735 KKA196732:KKN196735 KTW196732:KUJ196735 LDS196732:LEF196735 LNO196732:LOB196735 LXK196732:LXX196735 MHG196732:MHT196735 MRC196732:MRP196735 NAY196732:NBL196735 NKU196732:NLH196735 NUQ196732:NVD196735 OEM196732:OEZ196735 OOI196732:OOV196735 OYE196732:OYR196735 PIA196732:PIN196735 PRW196732:PSJ196735 QBS196732:QCF196735 QLO196732:QMB196735 QVK196732:QVX196735 RFG196732:RFT196735 RPC196732:RPP196735 RYY196732:RZL196735 SIU196732:SJH196735 SSQ196732:STD196735 TCM196732:TCZ196735 TMI196732:TMV196735 TWE196732:TWR196735 UGA196732:UGN196735 UPW196732:UQJ196735 UZS196732:VAF196735 VJO196732:VKB196735 VTK196732:VTX196735 WDG196732:WDT196735 WNC196732:WNP196735 WWY196732:WXL196735 AQ262268:BD262271 KM262268:KZ262271 UI262268:UV262271 AEE262268:AER262271 AOA262268:AON262271 AXW262268:AYJ262271 BHS262268:BIF262271 BRO262268:BSB262271 CBK262268:CBX262271 CLG262268:CLT262271 CVC262268:CVP262271 DEY262268:DFL262271 DOU262268:DPH262271 DYQ262268:DZD262271 EIM262268:EIZ262271 ESI262268:ESV262271 FCE262268:FCR262271 FMA262268:FMN262271 FVW262268:FWJ262271 GFS262268:GGF262271 GPO262268:GQB262271 GZK262268:GZX262271 HJG262268:HJT262271 HTC262268:HTP262271 ICY262268:IDL262271 IMU262268:INH262271 IWQ262268:IXD262271 JGM262268:JGZ262271 JQI262268:JQV262271 KAE262268:KAR262271 KKA262268:KKN262271 KTW262268:KUJ262271 LDS262268:LEF262271 LNO262268:LOB262271 LXK262268:LXX262271 MHG262268:MHT262271 MRC262268:MRP262271 NAY262268:NBL262271 NKU262268:NLH262271 NUQ262268:NVD262271 OEM262268:OEZ262271 OOI262268:OOV262271 OYE262268:OYR262271 PIA262268:PIN262271 PRW262268:PSJ262271 QBS262268:QCF262271 QLO262268:QMB262271 QVK262268:QVX262271 RFG262268:RFT262271 RPC262268:RPP262271 RYY262268:RZL262271 SIU262268:SJH262271 SSQ262268:STD262271 TCM262268:TCZ262271 TMI262268:TMV262271 TWE262268:TWR262271 UGA262268:UGN262271 UPW262268:UQJ262271 UZS262268:VAF262271 VJO262268:VKB262271 VTK262268:VTX262271 WDG262268:WDT262271 WNC262268:WNP262271 WWY262268:WXL262271 AQ327804:BD327807 KM327804:KZ327807 UI327804:UV327807 AEE327804:AER327807 AOA327804:AON327807 AXW327804:AYJ327807 BHS327804:BIF327807 BRO327804:BSB327807 CBK327804:CBX327807 CLG327804:CLT327807 CVC327804:CVP327807 DEY327804:DFL327807 DOU327804:DPH327807 DYQ327804:DZD327807 EIM327804:EIZ327807 ESI327804:ESV327807 FCE327804:FCR327807 FMA327804:FMN327807 FVW327804:FWJ327807 GFS327804:GGF327807 GPO327804:GQB327807 GZK327804:GZX327807 HJG327804:HJT327807 HTC327804:HTP327807 ICY327804:IDL327807 IMU327804:INH327807 IWQ327804:IXD327807 JGM327804:JGZ327807 JQI327804:JQV327807 KAE327804:KAR327807 KKA327804:KKN327807 KTW327804:KUJ327807 LDS327804:LEF327807 LNO327804:LOB327807 LXK327804:LXX327807 MHG327804:MHT327807 MRC327804:MRP327807 NAY327804:NBL327807 NKU327804:NLH327807 NUQ327804:NVD327807 OEM327804:OEZ327807 OOI327804:OOV327807 OYE327804:OYR327807 PIA327804:PIN327807 PRW327804:PSJ327807 QBS327804:QCF327807 QLO327804:QMB327807 QVK327804:QVX327807 RFG327804:RFT327807 RPC327804:RPP327807 RYY327804:RZL327807 SIU327804:SJH327807 SSQ327804:STD327807 TCM327804:TCZ327807 TMI327804:TMV327807 TWE327804:TWR327807 UGA327804:UGN327807 UPW327804:UQJ327807 UZS327804:VAF327807 VJO327804:VKB327807 VTK327804:VTX327807 WDG327804:WDT327807 WNC327804:WNP327807 WWY327804:WXL327807 AQ393340:BD393343 KM393340:KZ393343 UI393340:UV393343 AEE393340:AER393343 AOA393340:AON393343 AXW393340:AYJ393343 BHS393340:BIF393343 BRO393340:BSB393343 CBK393340:CBX393343 CLG393340:CLT393343 CVC393340:CVP393343 DEY393340:DFL393343 DOU393340:DPH393343 DYQ393340:DZD393343 EIM393340:EIZ393343 ESI393340:ESV393343 FCE393340:FCR393343 FMA393340:FMN393343 FVW393340:FWJ393343 GFS393340:GGF393343 GPO393340:GQB393343 GZK393340:GZX393343 HJG393340:HJT393343 HTC393340:HTP393343 ICY393340:IDL393343 IMU393340:INH393343 IWQ393340:IXD393343 JGM393340:JGZ393343 JQI393340:JQV393343 KAE393340:KAR393343 KKA393340:KKN393343 KTW393340:KUJ393343 LDS393340:LEF393343 LNO393340:LOB393343 LXK393340:LXX393343 MHG393340:MHT393343 MRC393340:MRP393343 NAY393340:NBL393343 NKU393340:NLH393343 NUQ393340:NVD393343 OEM393340:OEZ393343 OOI393340:OOV393343 OYE393340:OYR393343 PIA393340:PIN393343 PRW393340:PSJ393343 QBS393340:QCF393343 QLO393340:QMB393343 QVK393340:QVX393343 RFG393340:RFT393343 RPC393340:RPP393343 RYY393340:RZL393343 SIU393340:SJH393343 SSQ393340:STD393343 TCM393340:TCZ393343 TMI393340:TMV393343 TWE393340:TWR393343 UGA393340:UGN393343 UPW393340:UQJ393343 UZS393340:VAF393343 VJO393340:VKB393343 VTK393340:VTX393343 WDG393340:WDT393343 WNC393340:WNP393343 WWY393340:WXL393343 AQ458876:BD458879 KM458876:KZ458879 UI458876:UV458879 AEE458876:AER458879 AOA458876:AON458879 AXW458876:AYJ458879 BHS458876:BIF458879 BRO458876:BSB458879 CBK458876:CBX458879 CLG458876:CLT458879 CVC458876:CVP458879 DEY458876:DFL458879 DOU458876:DPH458879 DYQ458876:DZD458879 EIM458876:EIZ458879 ESI458876:ESV458879 FCE458876:FCR458879 FMA458876:FMN458879 FVW458876:FWJ458879 GFS458876:GGF458879 GPO458876:GQB458879 GZK458876:GZX458879 HJG458876:HJT458879 HTC458876:HTP458879 ICY458876:IDL458879 IMU458876:INH458879 IWQ458876:IXD458879 JGM458876:JGZ458879 JQI458876:JQV458879 KAE458876:KAR458879 KKA458876:KKN458879 KTW458876:KUJ458879 LDS458876:LEF458879 LNO458876:LOB458879 LXK458876:LXX458879 MHG458876:MHT458879 MRC458876:MRP458879 NAY458876:NBL458879 NKU458876:NLH458879 NUQ458876:NVD458879 OEM458876:OEZ458879 OOI458876:OOV458879 OYE458876:OYR458879 PIA458876:PIN458879 PRW458876:PSJ458879 QBS458876:QCF458879 QLO458876:QMB458879 QVK458876:QVX458879 RFG458876:RFT458879 RPC458876:RPP458879 RYY458876:RZL458879 SIU458876:SJH458879 SSQ458876:STD458879 TCM458876:TCZ458879 TMI458876:TMV458879 TWE458876:TWR458879 UGA458876:UGN458879 UPW458876:UQJ458879 UZS458876:VAF458879 VJO458876:VKB458879 VTK458876:VTX458879 WDG458876:WDT458879 WNC458876:WNP458879 WWY458876:WXL458879 AQ524412:BD524415 KM524412:KZ524415 UI524412:UV524415 AEE524412:AER524415 AOA524412:AON524415 AXW524412:AYJ524415 BHS524412:BIF524415 BRO524412:BSB524415 CBK524412:CBX524415 CLG524412:CLT524415 CVC524412:CVP524415 DEY524412:DFL524415 DOU524412:DPH524415 DYQ524412:DZD524415 EIM524412:EIZ524415 ESI524412:ESV524415 FCE524412:FCR524415 FMA524412:FMN524415 FVW524412:FWJ524415 GFS524412:GGF524415 GPO524412:GQB524415 GZK524412:GZX524415 HJG524412:HJT524415 HTC524412:HTP524415 ICY524412:IDL524415 IMU524412:INH524415 IWQ524412:IXD524415 JGM524412:JGZ524415 JQI524412:JQV524415 KAE524412:KAR524415 KKA524412:KKN524415 KTW524412:KUJ524415 LDS524412:LEF524415 LNO524412:LOB524415 LXK524412:LXX524415 MHG524412:MHT524415 MRC524412:MRP524415 NAY524412:NBL524415 NKU524412:NLH524415 NUQ524412:NVD524415 OEM524412:OEZ524415 OOI524412:OOV524415 OYE524412:OYR524415 PIA524412:PIN524415 PRW524412:PSJ524415 QBS524412:QCF524415 QLO524412:QMB524415 QVK524412:QVX524415 RFG524412:RFT524415 RPC524412:RPP524415 RYY524412:RZL524415 SIU524412:SJH524415 SSQ524412:STD524415 TCM524412:TCZ524415 TMI524412:TMV524415 TWE524412:TWR524415 UGA524412:UGN524415 UPW524412:UQJ524415 UZS524412:VAF524415 VJO524412:VKB524415 VTK524412:VTX524415 WDG524412:WDT524415 WNC524412:WNP524415 WWY524412:WXL524415 AQ589948:BD589951 KM589948:KZ589951 UI589948:UV589951 AEE589948:AER589951 AOA589948:AON589951 AXW589948:AYJ589951 BHS589948:BIF589951 BRO589948:BSB589951 CBK589948:CBX589951 CLG589948:CLT589951 CVC589948:CVP589951 DEY589948:DFL589951 DOU589948:DPH589951 DYQ589948:DZD589951 EIM589948:EIZ589951 ESI589948:ESV589951 FCE589948:FCR589951 FMA589948:FMN589951 FVW589948:FWJ589951 GFS589948:GGF589951 GPO589948:GQB589951 GZK589948:GZX589951 HJG589948:HJT589951 HTC589948:HTP589951 ICY589948:IDL589951 IMU589948:INH589951 IWQ589948:IXD589951 JGM589948:JGZ589951 JQI589948:JQV589951 KAE589948:KAR589951 KKA589948:KKN589951 KTW589948:KUJ589951 LDS589948:LEF589951 LNO589948:LOB589951 LXK589948:LXX589951 MHG589948:MHT589951 MRC589948:MRP589951 NAY589948:NBL589951 NKU589948:NLH589951 NUQ589948:NVD589951 OEM589948:OEZ589951 OOI589948:OOV589951 OYE589948:OYR589951 PIA589948:PIN589951 PRW589948:PSJ589951 QBS589948:QCF589951 QLO589948:QMB589951 QVK589948:QVX589951 RFG589948:RFT589951 RPC589948:RPP589951 RYY589948:RZL589951 SIU589948:SJH589951 SSQ589948:STD589951 TCM589948:TCZ589951 TMI589948:TMV589951 TWE589948:TWR589951 UGA589948:UGN589951 UPW589948:UQJ589951 UZS589948:VAF589951 VJO589948:VKB589951 VTK589948:VTX589951 WDG589948:WDT589951 WNC589948:WNP589951 WWY589948:WXL589951 AQ655484:BD655487 KM655484:KZ655487 UI655484:UV655487 AEE655484:AER655487 AOA655484:AON655487 AXW655484:AYJ655487 BHS655484:BIF655487 BRO655484:BSB655487 CBK655484:CBX655487 CLG655484:CLT655487 CVC655484:CVP655487 DEY655484:DFL655487 DOU655484:DPH655487 DYQ655484:DZD655487 EIM655484:EIZ655487 ESI655484:ESV655487 FCE655484:FCR655487 FMA655484:FMN655487 FVW655484:FWJ655487 GFS655484:GGF655487 GPO655484:GQB655487 GZK655484:GZX655487 HJG655484:HJT655487 HTC655484:HTP655487 ICY655484:IDL655487 IMU655484:INH655487 IWQ655484:IXD655487 JGM655484:JGZ655487 JQI655484:JQV655487 KAE655484:KAR655487 KKA655484:KKN655487 KTW655484:KUJ655487 LDS655484:LEF655487 LNO655484:LOB655487 LXK655484:LXX655487 MHG655484:MHT655487 MRC655484:MRP655487 NAY655484:NBL655487 NKU655484:NLH655487 NUQ655484:NVD655487 OEM655484:OEZ655487 OOI655484:OOV655487 OYE655484:OYR655487 PIA655484:PIN655487 PRW655484:PSJ655487 QBS655484:QCF655487 QLO655484:QMB655487 QVK655484:QVX655487 RFG655484:RFT655487 RPC655484:RPP655487 RYY655484:RZL655487 SIU655484:SJH655487 SSQ655484:STD655487 TCM655484:TCZ655487 TMI655484:TMV655487 TWE655484:TWR655487 UGA655484:UGN655487 UPW655484:UQJ655487 UZS655484:VAF655487 VJO655484:VKB655487 VTK655484:VTX655487 WDG655484:WDT655487 WNC655484:WNP655487 WWY655484:WXL655487 AQ721020:BD721023 KM721020:KZ721023 UI721020:UV721023 AEE721020:AER721023 AOA721020:AON721023 AXW721020:AYJ721023 BHS721020:BIF721023 BRO721020:BSB721023 CBK721020:CBX721023 CLG721020:CLT721023 CVC721020:CVP721023 DEY721020:DFL721023 DOU721020:DPH721023 DYQ721020:DZD721023 EIM721020:EIZ721023 ESI721020:ESV721023 FCE721020:FCR721023 FMA721020:FMN721023 FVW721020:FWJ721023 GFS721020:GGF721023 GPO721020:GQB721023 GZK721020:GZX721023 HJG721020:HJT721023 HTC721020:HTP721023 ICY721020:IDL721023 IMU721020:INH721023 IWQ721020:IXD721023 JGM721020:JGZ721023 JQI721020:JQV721023 KAE721020:KAR721023 KKA721020:KKN721023 KTW721020:KUJ721023 LDS721020:LEF721023 LNO721020:LOB721023 LXK721020:LXX721023 MHG721020:MHT721023 MRC721020:MRP721023 NAY721020:NBL721023 NKU721020:NLH721023 NUQ721020:NVD721023 OEM721020:OEZ721023 OOI721020:OOV721023 OYE721020:OYR721023 PIA721020:PIN721023 PRW721020:PSJ721023 QBS721020:QCF721023 QLO721020:QMB721023 QVK721020:QVX721023 RFG721020:RFT721023 RPC721020:RPP721023 RYY721020:RZL721023 SIU721020:SJH721023 SSQ721020:STD721023 TCM721020:TCZ721023 TMI721020:TMV721023 TWE721020:TWR721023 UGA721020:UGN721023 UPW721020:UQJ721023 UZS721020:VAF721023 VJO721020:VKB721023 VTK721020:VTX721023 WDG721020:WDT721023 WNC721020:WNP721023 WWY721020:WXL721023 AQ786556:BD786559 KM786556:KZ786559 UI786556:UV786559 AEE786556:AER786559 AOA786556:AON786559 AXW786556:AYJ786559 BHS786556:BIF786559 BRO786556:BSB786559 CBK786556:CBX786559 CLG786556:CLT786559 CVC786556:CVP786559 DEY786556:DFL786559 DOU786556:DPH786559 DYQ786556:DZD786559 EIM786556:EIZ786559 ESI786556:ESV786559 FCE786556:FCR786559 FMA786556:FMN786559 FVW786556:FWJ786559 GFS786556:GGF786559 GPO786556:GQB786559 GZK786556:GZX786559 HJG786556:HJT786559 HTC786556:HTP786559 ICY786556:IDL786559 IMU786556:INH786559 IWQ786556:IXD786559 JGM786556:JGZ786559 JQI786556:JQV786559 KAE786556:KAR786559 KKA786556:KKN786559 KTW786556:KUJ786559 LDS786556:LEF786559 LNO786556:LOB786559 LXK786556:LXX786559 MHG786556:MHT786559 MRC786556:MRP786559 NAY786556:NBL786559 NKU786556:NLH786559 NUQ786556:NVD786559 OEM786556:OEZ786559 OOI786556:OOV786559 OYE786556:OYR786559 PIA786556:PIN786559 PRW786556:PSJ786559 QBS786556:QCF786559 QLO786556:QMB786559 QVK786556:QVX786559 RFG786556:RFT786559 RPC786556:RPP786559 RYY786556:RZL786559 SIU786556:SJH786559 SSQ786556:STD786559 TCM786556:TCZ786559 TMI786556:TMV786559 TWE786556:TWR786559 UGA786556:UGN786559 UPW786556:UQJ786559 UZS786556:VAF786559 VJO786556:VKB786559 VTK786556:VTX786559 WDG786556:WDT786559 WNC786556:WNP786559 WWY786556:WXL786559 AQ852092:BD852095 KM852092:KZ852095 UI852092:UV852095 AEE852092:AER852095 AOA852092:AON852095 AXW852092:AYJ852095 BHS852092:BIF852095 BRO852092:BSB852095 CBK852092:CBX852095 CLG852092:CLT852095 CVC852092:CVP852095 DEY852092:DFL852095 DOU852092:DPH852095 DYQ852092:DZD852095 EIM852092:EIZ852095 ESI852092:ESV852095 FCE852092:FCR852095 FMA852092:FMN852095 FVW852092:FWJ852095 GFS852092:GGF852095 GPO852092:GQB852095 GZK852092:GZX852095 HJG852092:HJT852095 HTC852092:HTP852095 ICY852092:IDL852095 IMU852092:INH852095 IWQ852092:IXD852095 JGM852092:JGZ852095 JQI852092:JQV852095 KAE852092:KAR852095 KKA852092:KKN852095 KTW852092:KUJ852095 LDS852092:LEF852095 LNO852092:LOB852095 LXK852092:LXX852095 MHG852092:MHT852095 MRC852092:MRP852095 NAY852092:NBL852095 NKU852092:NLH852095 NUQ852092:NVD852095 OEM852092:OEZ852095 OOI852092:OOV852095 OYE852092:OYR852095 PIA852092:PIN852095 PRW852092:PSJ852095 QBS852092:QCF852095 QLO852092:QMB852095 QVK852092:QVX852095 RFG852092:RFT852095 RPC852092:RPP852095 RYY852092:RZL852095 SIU852092:SJH852095 SSQ852092:STD852095 TCM852092:TCZ852095 TMI852092:TMV852095 TWE852092:TWR852095 UGA852092:UGN852095 UPW852092:UQJ852095 UZS852092:VAF852095 VJO852092:VKB852095 VTK852092:VTX852095 WDG852092:WDT852095 WNC852092:WNP852095 WWY852092:WXL852095 AQ917628:BD917631 KM917628:KZ917631 UI917628:UV917631 AEE917628:AER917631 AOA917628:AON917631 AXW917628:AYJ917631 BHS917628:BIF917631 BRO917628:BSB917631 CBK917628:CBX917631 CLG917628:CLT917631 CVC917628:CVP917631 DEY917628:DFL917631 DOU917628:DPH917631 DYQ917628:DZD917631 EIM917628:EIZ917631 ESI917628:ESV917631 FCE917628:FCR917631 FMA917628:FMN917631 FVW917628:FWJ917631 GFS917628:GGF917631 GPO917628:GQB917631 GZK917628:GZX917631 HJG917628:HJT917631 HTC917628:HTP917631 ICY917628:IDL917631 IMU917628:INH917631 IWQ917628:IXD917631 JGM917628:JGZ917631 JQI917628:JQV917631 KAE917628:KAR917631 KKA917628:KKN917631 KTW917628:KUJ917631 LDS917628:LEF917631 LNO917628:LOB917631 LXK917628:LXX917631 MHG917628:MHT917631 MRC917628:MRP917631 NAY917628:NBL917631 NKU917628:NLH917631 NUQ917628:NVD917631 OEM917628:OEZ917631 OOI917628:OOV917631 OYE917628:OYR917631 PIA917628:PIN917631 PRW917628:PSJ917631 QBS917628:QCF917631 QLO917628:QMB917631 QVK917628:QVX917631 RFG917628:RFT917631 RPC917628:RPP917631 RYY917628:RZL917631 SIU917628:SJH917631 SSQ917628:STD917631 TCM917628:TCZ917631 TMI917628:TMV917631 TWE917628:TWR917631 UGA917628:UGN917631 UPW917628:UQJ917631 UZS917628:VAF917631 VJO917628:VKB917631 VTK917628:VTX917631 WDG917628:WDT917631 WNC917628:WNP917631 WWY917628:WXL917631 AQ983164:BD983167 KM983164:KZ983167 UI983164:UV983167 AEE983164:AER983167 AOA983164:AON983167 AXW983164:AYJ983167 BHS983164:BIF983167 BRO983164:BSB983167 CBK983164:CBX983167 CLG983164:CLT983167 CVC983164:CVP983167 DEY983164:DFL983167 DOU983164:DPH983167 DYQ983164:DZD983167 EIM983164:EIZ983167 ESI983164:ESV983167 FCE983164:FCR983167 FMA983164:FMN983167 FVW983164:FWJ983167 GFS983164:GGF983167 GPO983164:GQB983167 GZK983164:GZX983167 HJG983164:HJT983167 HTC983164:HTP983167 ICY983164:IDL983167 IMU983164:INH983167 IWQ983164:IXD983167 JGM983164:JGZ983167 JQI983164:JQV983167 KAE983164:KAR983167 KKA983164:KKN983167 KTW983164:KUJ983167 LDS983164:LEF983167 LNO983164:LOB983167 LXK983164:LXX983167 MHG983164:MHT983167 MRC983164:MRP983167 NAY983164:NBL983167 NKU983164:NLH983167 NUQ983164:NVD983167 OEM983164:OEZ983167 OOI983164:OOV983167 OYE983164:OYR983167 PIA983164:PIN983167 PRW983164:PSJ983167 QBS983164:QCF983167 QLO983164:QMB983167 QVK983164:QVX983167 RFG983164:RFT983167 RPC983164:RPP983167 RYY983164:RZL983167 SIU983164:SJH983167 SSQ983164:STD983167 TCM983164:TCZ983167 TMI983164:TMV983167 TWE983164:TWR983167 UGA983164:UGN983167 UPW983164:UQJ983167 UZS983164:VAF983167 VJO983164:VKB983167 VTK983164:VTX983167 WDG983164:WDT983167 WNC983164:WNP983167 WWY983164:WXL983167" xr:uid="{00000000-0002-0000-0100-000016000000}"/>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dále jen „vyhláška“) ve znění platném k 1.1. příslušného kalendářního roku." sqref="S112:T114 JO112:JP114 TK112:TL114 ADG112:ADH114 ANC112:AND114 AWY112:AWZ114 BGU112:BGV114 BQQ112:BQR114 CAM112:CAN114 CKI112:CKJ114 CUE112:CUF114 DEA112:DEB114 DNW112:DNX114 DXS112:DXT114 EHO112:EHP114 ERK112:ERL114 FBG112:FBH114 FLC112:FLD114 FUY112:FUZ114 GEU112:GEV114 GOQ112:GOR114 GYM112:GYN114 HII112:HIJ114 HSE112:HSF114 ICA112:ICB114 ILW112:ILX114 IVS112:IVT114 JFO112:JFP114 JPK112:JPL114 JZG112:JZH114 KJC112:KJD114 KSY112:KSZ114 LCU112:LCV114 LMQ112:LMR114 LWM112:LWN114 MGI112:MGJ114 MQE112:MQF114 NAA112:NAB114 NJW112:NJX114 NTS112:NTT114 ODO112:ODP114 ONK112:ONL114 OXG112:OXH114 PHC112:PHD114 PQY112:PQZ114 QAU112:QAV114 QKQ112:QKR114 QUM112:QUN114 REI112:REJ114 ROE112:ROF114 RYA112:RYB114 SHW112:SHX114 SRS112:SRT114 TBO112:TBP114 TLK112:TLL114 TVG112:TVH114 UFC112:UFD114 UOY112:UOZ114 UYU112:UYV114 VIQ112:VIR114 VSM112:VSN114 WCI112:WCJ114 WME112:WMF114 WWA112:WWB114 S65648:T65650 JO65648:JP65650 TK65648:TL65650 ADG65648:ADH65650 ANC65648:AND65650 AWY65648:AWZ65650 BGU65648:BGV65650 BQQ65648:BQR65650 CAM65648:CAN65650 CKI65648:CKJ65650 CUE65648:CUF65650 DEA65648:DEB65650 DNW65648:DNX65650 DXS65648:DXT65650 EHO65648:EHP65650 ERK65648:ERL65650 FBG65648:FBH65650 FLC65648:FLD65650 FUY65648:FUZ65650 GEU65648:GEV65650 GOQ65648:GOR65650 GYM65648:GYN65650 HII65648:HIJ65650 HSE65648:HSF65650 ICA65648:ICB65650 ILW65648:ILX65650 IVS65648:IVT65650 JFO65648:JFP65650 JPK65648:JPL65650 JZG65648:JZH65650 KJC65648:KJD65650 KSY65648:KSZ65650 LCU65648:LCV65650 LMQ65648:LMR65650 LWM65648:LWN65650 MGI65648:MGJ65650 MQE65648:MQF65650 NAA65648:NAB65650 NJW65648:NJX65650 NTS65648:NTT65650 ODO65648:ODP65650 ONK65648:ONL65650 OXG65648:OXH65650 PHC65648:PHD65650 PQY65648:PQZ65650 QAU65648:QAV65650 QKQ65648:QKR65650 QUM65648:QUN65650 REI65648:REJ65650 ROE65648:ROF65650 RYA65648:RYB65650 SHW65648:SHX65650 SRS65648:SRT65650 TBO65648:TBP65650 TLK65648:TLL65650 TVG65648:TVH65650 UFC65648:UFD65650 UOY65648:UOZ65650 UYU65648:UYV65650 VIQ65648:VIR65650 VSM65648:VSN65650 WCI65648:WCJ65650 WME65648:WMF65650 WWA65648:WWB65650 S131184:T131186 JO131184:JP131186 TK131184:TL131186 ADG131184:ADH131186 ANC131184:AND131186 AWY131184:AWZ131186 BGU131184:BGV131186 BQQ131184:BQR131186 CAM131184:CAN131186 CKI131184:CKJ131186 CUE131184:CUF131186 DEA131184:DEB131186 DNW131184:DNX131186 DXS131184:DXT131186 EHO131184:EHP131186 ERK131184:ERL131186 FBG131184:FBH131186 FLC131184:FLD131186 FUY131184:FUZ131186 GEU131184:GEV131186 GOQ131184:GOR131186 GYM131184:GYN131186 HII131184:HIJ131186 HSE131184:HSF131186 ICA131184:ICB131186 ILW131184:ILX131186 IVS131184:IVT131186 JFO131184:JFP131186 JPK131184:JPL131186 JZG131184:JZH131186 KJC131184:KJD131186 KSY131184:KSZ131186 LCU131184:LCV131186 LMQ131184:LMR131186 LWM131184:LWN131186 MGI131184:MGJ131186 MQE131184:MQF131186 NAA131184:NAB131186 NJW131184:NJX131186 NTS131184:NTT131186 ODO131184:ODP131186 ONK131184:ONL131186 OXG131184:OXH131186 PHC131184:PHD131186 PQY131184:PQZ131186 QAU131184:QAV131186 QKQ131184:QKR131186 QUM131184:QUN131186 REI131184:REJ131186 ROE131184:ROF131186 RYA131184:RYB131186 SHW131184:SHX131186 SRS131184:SRT131186 TBO131184:TBP131186 TLK131184:TLL131186 TVG131184:TVH131186 UFC131184:UFD131186 UOY131184:UOZ131186 UYU131184:UYV131186 VIQ131184:VIR131186 VSM131184:VSN131186 WCI131184:WCJ131186 WME131184:WMF131186 WWA131184:WWB131186 S196720:T196722 JO196720:JP196722 TK196720:TL196722 ADG196720:ADH196722 ANC196720:AND196722 AWY196720:AWZ196722 BGU196720:BGV196722 BQQ196720:BQR196722 CAM196720:CAN196722 CKI196720:CKJ196722 CUE196720:CUF196722 DEA196720:DEB196722 DNW196720:DNX196722 DXS196720:DXT196722 EHO196720:EHP196722 ERK196720:ERL196722 FBG196720:FBH196722 FLC196720:FLD196722 FUY196720:FUZ196722 GEU196720:GEV196722 GOQ196720:GOR196722 GYM196720:GYN196722 HII196720:HIJ196722 HSE196720:HSF196722 ICA196720:ICB196722 ILW196720:ILX196722 IVS196720:IVT196722 JFO196720:JFP196722 JPK196720:JPL196722 JZG196720:JZH196722 KJC196720:KJD196722 KSY196720:KSZ196722 LCU196720:LCV196722 LMQ196720:LMR196722 LWM196720:LWN196722 MGI196720:MGJ196722 MQE196720:MQF196722 NAA196720:NAB196722 NJW196720:NJX196722 NTS196720:NTT196722 ODO196720:ODP196722 ONK196720:ONL196722 OXG196720:OXH196722 PHC196720:PHD196722 PQY196720:PQZ196722 QAU196720:QAV196722 QKQ196720:QKR196722 QUM196720:QUN196722 REI196720:REJ196722 ROE196720:ROF196722 RYA196720:RYB196722 SHW196720:SHX196722 SRS196720:SRT196722 TBO196720:TBP196722 TLK196720:TLL196722 TVG196720:TVH196722 UFC196720:UFD196722 UOY196720:UOZ196722 UYU196720:UYV196722 VIQ196720:VIR196722 VSM196720:VSN196722 WCI196720:WCJ196722 WME196720:WMF196722 WWA196720:WWB196722 S262256:T262258 JO262256:JP262258 TK262256:TL262258 ADG262256:ADH262258 ANC262256:AND262258 AWY262256:AWZ262258 BGU262256:BGV262258 BQQ262256:BQR262258 CAM262256:CAN262258 CKI262256:CKJ262258 CUE262256:CUF262258 DEA262256:DEB262258 DNW262256:DNX262258 DXS262256:DXT262258 EHO262256:EHP262258 ERK262256:ERL262258 FBG262256:FBH262258 FLC262256:FLD262258 FUY262256:FUZ262258 GEU262256:GEV262258 GOQ262256:GOR262258 GYM262256:GYN262258 HII262256:HIJ262258 HSE262256:HSF262258 ICA262256:ICB262258 ILW262256:ILX262258 IVS262256:IVT262258 JFO262256:JFP262258 JPK262256:JPL262258 JZG262256:JZH262258 KJC262256:KJD262258 KSY262256:KSZ262258 LCU262256:LCV262258 LMQ262256:LMR262258 LWM262256:LWN262258 MGI262256:MGJ262258 MQE262256:MQF262258 NAA262256:NAB262258 NJW262256:NJX262258 NTS262256:NTT262258 ODO262256:ODP262258 ONK262256:ONL262258 OXG262256:OXH262258 PHC262256:PHD262258 PQY262256:PQZ262258 QAU262256:QAV262258 QKQ262256:QKR262258 QUM262256:QUN262258 REI262256:REJ262258 ROE262256:ROF262258 RYA262256:RYB262258 SHW262256:SHX262258 SRS262256:SRT262258 TBO262256:TBP262258 TLK262256:TLL262258 TVG262256:TVH262258 UFC262256:UFD262258 UOY262256:UOZ262258 UYU262256:UYV262258 VIQ262256:VIR262258 VSM262256:VSN262258 WCI262256:WCJ262258 WME262256:WMF262258 WWA262256:WWB262258 S327792:T327794 JO327792:JP327794 TK327792:TL327794 ADG327792:ADH327794 ANC327792:AND327794 AWY327792:AWZ327794 BGU327792:BGV327794 BQQ327792:BQR327794 CAM327792:CAN327794 CKI327792:CKJ327794 CUE327792:CUF327794 DEA327792:DEB327794 DNW327792:DNX327794 DXS327792:DXT327794 EHO327792:EHP327794 ERK327792:ERL327794 FBG327792:FBH327794 FLC327792:FLD327794 FUY327792:FUZ327794 GEU327792:GEV327794 GOQ327792:GOR327794 GYM327792:GYN327794 HII327792:HIJ327794 HSE327792:HSF327794 ICA327792:ICB327794 ILW327792:ILX327794 IVS327792:IVT327794 JFO327792:JFP327794 JPK327792:JPL327794 JZG327792:JZH327794 KJC327792:KJD327794 KSY327792:KSZ327794 LCU327792:LCV327794 LMQ327792:LMR327794 LWM327792:LWN327794 MGI327792:MGJ327794 MQE327792:MQF327794 NAA327792:NAB327794 NJW327792:NJX327794 NTS327792:NTT327794 ODO327792:ODP327794 ONK327792:ONL327794 OXG327792:OXH327794 PHC327792:PHD327794 PQY327792:PQZ327794 QAU327792:QAV327794 QKQ327792:QKR327794 QUM327792:QUN327794 REI327792:REJ327794 ROE327792:ROF327794 RYA327792:RYB327794 SHW327792:SHX327794 SRS327792:SRT327794 TBO327792:TBP327794 TLK327792:TLL327794 TVG327792:TVH327794 UFC327792:UFD327794 UOY327792:UOZ327794 UYU327792:UYV327794 VIQ327792:VIR327794 VSM327792:VSN327794 WCI327792:WCJ327794 WME327792:WMF327794 WWA327792:WWB327794 S393328:T393330 JO393328:JP393330 TK393328:TL393330 ADG393328:ADH393330 ANC393328:AND393330 AWY393328:AWZ393330 BGU393328:BGV393330 BQQ393328:BQR393330 CAM393328:CAN393330 CKI393328:CKJ393330 CUE393328:CUF393330 DEA393328:DEB393330 DNW393328:DNX393330 DXS393328:DXT393330 EHO393328:EHP393330 ERK393328:ERL393330 FBG393328:FBH393330 FLC393328:FLD393330 FUY393328:FUZ393330 GEU393328:GEV393330 GOQ393328:GOR393330 GYM393328:GYN393330 HII393328:HIJ393330 HSE393328:HSF393330 ICA393328:ICB393330 ILW393328:ILX393330 IVS393328:IVT393330 JFO393328:JFP393330 JPK393328:JPL393330 JZG393328:JZH393330 KJC393328:KJD393330 KSY393328:KSZ393330 LCU393328:LCV393330 LMQ393328:LMR393330 LWM393328:LWN393330 MGI393328:MGJ393330 MQE393328:MQF393330 NAA393328:NAB393330 NJW393328:NJX393330 NTS393328:NTT393330 ODO393328:ODP393330 ONK393328:ONL393330 OXG393328:OXH393330 PHC393328:PHD393330 PQY393328:PQZ393330 QAU393328:QAV393330 QKQ393328:QKR393330 QUM393328:QUN393330 REI393328:REJ393330 ROE393328:ROF393330 RYA393328:RYB393330 SHW393328:SHX393330 SRS393328:SRT393330 TBO393328:TBP393330 TLK393328:TLL393330 TVG393328:TVH393330 UFC393328:UFD393330 UOY393328:UOZ393330 UYU393328:UYV393330 VIQ393328:VIR393330 VSM393328:VSN393330 WCI393328:WCJ393330 WME393328:WMF393330 WWA393328:WWB393330 S458864:T458866 JO458864:JP458866 TK458864:TL458866 ADG458864:ADH458866 ANC458864:AND458866 AWY458864:AWZ458866 BGU458864:BGV458866 BQQ458864:BQR458866 CAM458864:CAN458866 CKI458864:CKJ458866 CUE458864:CUF458866 DEA458864:DEB458866 DNW458864:DNX458866 DXS458864:DXT458866 EHO458864:EHP458866 ERK458864:ERL458866 FBG458864:FBH458866 FLC458864:FLD458866 FUY458864:FUZ458866 GEU458864:GEV458866 GOQ458864:GOR458866 GYM458864:GYN458866 HII458864:HIJ458866 HSE458864:HSF458866 ICA458864:ICB458866 ILW458864:ILX458866 IVS458864:IVT458866 JFO458864:JFP458866 JPK458864:JPL458866 JZG458864:JZH458866 KJC458864:KJD458866 KSY458864:KSZ458866 LCU458864:LCV458866 LMQ458864:LMR458866 LWM458864:LWN458866 MGI458864:MGJ458866 MQE458864:MQF458866 NAA458864:NAB458866 NJW458864:NJX458866 NTS458864:NTT458866 ODO458864:ODP458866 ONK458864:ONL458866 OXG458864:OXH458866 PHC458864:PHD458866 PQY458864:PQZ458866 QAU458864:QAV458866 QKQ458864:QKR458866 QUM458864:QUN458866 REI458864:REJ458866 ROE458864:ROF458866 RYA458864:RYB458866 SHW458864:SHX458866 SRS458864:SRT458866 TBO458864:TBP458866 TLK458864:TLL458866 TVG458864:TVH458866 UFC458864:UFD458866 UOY458864:UOZ458866 UYU458864:UYV458866 VIQ458864:VIR458866 VSM458864:VSN458866 WCI458864:WCJ458866 WME458864:WMF458866 WWA458864:WWB458866 S524400:T524402 JO524400:JP524402 TK524400:TL524402 ADG524400:ADH524402 ANC524400:AND524402 AWY524400:AWZ524402 BGU524400:BGV524402 BQQ524400:BQR524402 CAM524400:CAN524402 CKI524400:CKJ524402 CUE524400:CUF524402 DEA524400:DEB524402 DNW524400:DNX524402 DXS524400:DXT524402 EHO524400:EHP524402 ERK524400:ERL524402 FBG524400:FBH524402 FLC524400:FLD524402 FUY524400:FUZ524402 GEU524400:GEV524402 GOQ524400:GOR524402 GYM524400:GYN524402 HII524400:HIJ524402 HSE524400:HSF524402 ICA524400:ICB524402 ILW524400:ILX524402 IVS524400:IVT524402 JFO524400:JFP524402 JPK524400:JPL524402 JZG524400:JZH524402 KJC524400:KJD524402 KSY524400:KSZ524402 LCU524400:LCV524402 LMQ524400:LMR524402 LWM524400:LWN524402 MGI524400:MGJ524402 MQE524400:MQF524402 NAA524400:NAB524402 NJW524400:NJX524402 NTS524400:NTT524402 ODO524400:ODP524402 ONK524400:ONL524402 OXG524400:OXH524402 PHC524400:PHD524402 PQY524400:PQZ524402 QAU524400:QAV524402 QKQ524400:QKR524402 QUM524400:QUN524402 REI524400:REJ524402 ROE524400:ROF524402 RYA524400:RYB524402 SHW524400:SHX524402 SRS524400:SRT524402 TBO524400:TBP524402 TLK524400:TLL524402 TVG524400:TVH524402 UFC524400:UFD524402 UOY524400:UOZ524402 UYU524400:UYV524402 VIQ524400:VIR524402 VSM524400:VSN524402 WCI524400:WCJ524402 WME524400:WMF524402 WWA524400:WWB524402 S589936:T589938 JO589936:JP589938 TK589936:TL589938 ADG589936:ADH589938 ANC589936:AND589938 AWY589936:AWZ589938 BGU589936:BGV589938 BQQ589936:BQR589938 CAM589936:CAN589938 CKI589936:CKJ589938 CUE589936:CUF589938 DEA589936:DEB589938 DNW589936:DNX589938 DXS589936:DXT589938 EHO589936:EHP589938 ERK589936:ERL589938 FBG589936:FBH589938 FLC589936:FLD589938 FUY589936:FUZ589938 GEU589936:GEV589938 GOQ589936:GOR589938 GYM589936:GYN589938 HII589936:HIJ589938 HSE589936:HSF589938 ICA589936:ICB589938 ILW589936:ILX589938 IVS589936:IVT589938 JFO589936:JFP589938 JPK589936:JPL589938 JZG589936:JZH589938 KJC589936:KJD589938 KSY589936:KSZ589938 LCU589936:LCV589938 LMQ589936:LMR589938 LWM589936:LWN589938 MGI589936:MGJ589938 MQE589936:MQF589938 NAA589936:NAB589938 NJW589936:NJX589938 NTS589936:NTT589938 ODO589936:ODP589938 ONK589936:ONL589938 OXG589936:OXH589938 PHC589936:PHD589938 PQY589936:PQZ589938 QAU589936:QAV589938 QKQ589936:QKR589938 QUM589936:QUN589938 REI589936:REJ589938 ROE589936:ROF589938 RYA589936:RYB589938 SHW589936:SHX589938 SRS589936:SRT589938 TBO589936:TBP589938 TLK589936:TLL589938 TVG589936:TVH589938 UFC589936:UFD589938 UOY589936:UOZ589938 UYU589936:UYV589938 VIQ589936:VIR589938 VSM589936:VSN589938 WCI589936:WCJ589938 WME589936:WMF589938 WWA589936:WWB589938 S655472:T655474 JO655472:JP655474 TK655472:TL655474 ADG655472:ADH655474 ANC655472:AND655474 AWY655472:AWZ655474 BGU655472:BGV655474 BQQ655472:BQR655474 CAM655472:CAN655474 CKI655472:CKJ655474 CUE655472:CUF655474 DEA655472:DEB655474 DNW655472:DNX655474 DXS655472:DXT655474 EHO655472:EHP655474 ERK655472:ERL655474 FBG655472:FBH655474 FLC655472:FLD655474 FUY655472:FUZ655474 GEU655472:GEV655474 GOQ655472:GOR655474 GYM655472:GYN655474 HII655472:HIJ655474 HSE655472:HSF655474 ICA655472:ICB655474 ILW655472:ILX655474 IVS655472:IVT655474 JFO655472:JFP655474 JPK655472:JPL655474 JZG655472:JZH655474 KJC655472:KJD655474 KSY655472:KSZ655474 LCU655472:LCV655474 LMQ655472:LMR655474 LWM655472:LWN655474 MGI655472:MGJ655474 MQE655472:MQF655474 NAA655472:NAB655474 NJW655472:NJX655474 NTS655472:NTT655474 ODO655472:ODP655474 ONK655472:ONL655474 OXG655472:OXH655474 PHC655472:PHD655474 PQY655472:PQZ655474 QAU655472:QAV655474 QKQ655472:QKR655474 QUM655472:QUN655474 REI655472:REJ655474 ROE655472:ROF655474 RYA655472:RYB655474 SHW655472:SHX655474 SRS655472:SRT655474 TBO655472:TBP655474 TLK655472:TLL655474 TVG655472:TVH655474 UFC655472:UFD655474 UOY655472:UOZ655474 UYU655472:UYV655474 VIQ655472:VIR655474 VSM655472:VSN655474 WCI655472:WCJ655474 WME655472:WMF655474 WWA655472:WWB655474 S721008:T721010 JO721008:JP721010 TK721008:TL721010 ADG721008:ADH721010 ANC721008:AND721010 AWY721008:AWZ721010 BGU721008:BGV721010 BQQ721008:BQR721010 CAM721008:CAN721010 CKI721008:CKJ721010 CUE721008:CUF721010 DEA721008:DEB721010 DNW721008:DNX721010 DXS721008:DXT721010 EHO721008:EHP721010 ERK721008:ERL721010 FBG721008:FBH721010 FLC721008:FLD721010 FUY721008:FUZ721010 GEU721008:GEV721010 GOQ721008:GOR721010 GYM721008:GYN721010 HII721008:HIJ721010 HSE721008:HSF721010 ICA721008:ICB721010 ILW721008:ILX721010 IVS721008:IVT721010 JFO721008:JFP721010 JPK721008:JPL721010 JZG721008:JZH721010 KJC721008:KJD721010 KSY721008:KSZ721010 LCU721008:LCV721010 LMQ721008:LMR721010 LWM721008:LWN721010 MGI721008:MGJ721010 MQE721008:MQF721010 NAA721008:NAB721010 NJW721008:NJX721010 NTS721008:NTT721010 ODO721008:ODP721010 ONK721008:ONL721010 OXG721008:OXH721010 PHC721008:PHD721010 PQY721008:PQZ721010 QAU721008:QAV721010 QKQ721008:QKR721010 QUM721008:QUN721010 REI721008:REJ721010 ROE721008:ROF721010 RYA721008:RYB721010 SHW721008:SHX721010 SRS721008:SRT721010 TBO721008:TBP721010 TLK721008:TLL721010 TVG721008:TVH721010 UFC721008:UFD721010 UOY721008:UOZ721010 UYU721008:UYV721010 VIQ721008:VIR721010 VSM721008:VSN721010 WCI721008:WCJ721010 WME721008:WMF721010 WWA721008:WWB721010 S786544:T786546 JO786544:JP786546 TK786544:TL786546 ADG786544:ADH786546 ANC786544:AND786546 AWY786544:AWZ786546 BGU786544:BGV786546 BQQ786544:BQR786546 CAM786544:CAN786546 CKI786544:CKJ786546 CUE786544:CUF786546 DEA786544:DEB786546 DNW786544:DNX786546 DXS786544:DXT786546 EHO786544:EHP786546 ERK786544:ERL786546 FBG786544:FBH786546 FLC786544:FLD786546 FUY786544:FUZ786546 GEU786544:GEV786546 GOQ786544:GOR786546 GYM786544:GYN786546 HII786544:HIJ786546 HSE786544:HSF786546 ICA786544:ICB786546 ILW786544:ILX786546 IVS786544:IVT786546 JFO786544:JFP786546 JPK786544:JPL786546 JZG786544:JZH786546 KJC786544:KJD786546 KSY786544:KSZ786546 LCU786544:LCV786546 LMQ786544:LMR786546 LWM786544:LWN786546 MGI786544:MGJ786546 MQE786544:MQF786546 NAA786544:NAB786546 NJW786544:NJX786546 NTS786544:NTT786546 ODO786544:ODP786546 ONK786544:ONL786546 OXG786544:OXH786546 PHC786544:PHD786546 PQY786544:PQZ786546 QAU786544:QAV786546 QKQ786544:QKR786546 QUM786544:QUN786546 REI786544:REJ786546 ROE786544:ROF786546 RYA786544:RYB786546 SHW786544:SHX786546 SRS786544:SRT786546 TBO786544:TBP786546 TLK786544:TLL786546 TVG786544:TVH786546 UFC786544:UFD786546 UOY786544:UOZ786546 UYU786544:UYV786546 VIQ786544:VIR786546 VSM786544:VSN786546 WCI786544:WCJ786546 WME786544:WMF786546 WWA786544:WWB786546 S852080:T852082 JO852080:JP852082 TK852080:TL852082 ADG852080:ADH852082 ANC852080:AND852082 AWY852080:AWZ852082 BGU852080:BGV852082 BQQ852080:BQR852082 CAM852080:CAN852082 CKI852080:CKJ852082 CUE852080:CUF852082 DEA852080:DEB852082 DNW852080:DNX852082 DXS852080:DXT852082 EHO852080:EHP852082 ERK852080:ERL852082 FBG852080:FBH852082 FLC852080:FLD852082 FUY852080:FUZ852082 GEU852080:GEV852082 GOQ852080:GOR852082 GYM852080:GYN852082 HII852080:HIJ852082 HSE852080:HSF852082 ICA852080:ICB852082 ILW852080:ILX852082 IVS852080:IVT852082 JFO852080:JFP852082 JPK852080:JPL852082 JZG852080:JZH852082 KJC852080:KJD852082 KSY852080:KSZ852082 LCU852080:LCV852082 LMQ852080:LMR852082 LWM852080:LWN852082 MGI852080:MGJ852082 MQE852080:MQF852082 NAA852080:NAB852082 NJW852080:NJX852082 NTS852080:NTT852082 ODO852080:ODP852082 ONK852080:ONL852082 OXG852080:OXH852082 PHC852080:PHD852082 PQY852080:PQZ852082 QAU852080:QAV852082 QKQ852080:QKR852082 QUM852080:QUN852082 REI852080:REJ852082 ROE852080:ROF852082 RYA852080:RYB852082 SHW852080:SHX852082 SRS852080:SRT852082 TBO852080:TBP852082 TLK852080:TLL852082 TVG852080:TVH852082 UFC852080:UFD852082 UOY852080:UOZ852082 UYU852080:UYV852082 VIQ852080:VIR852082 VSM852080:VSN852082 WCI852080:WCJ852082 WME852080:WMF852082 WWA852080:WWB852082 S917616:T917618 JO917616:JP917618 TK917616:TL917618 ADG917616:ADH917618 ANC917616:AND917618 AWY917616:AWZ917618 BGU917616:BGV917618 BQQ917616:BQR917618 CAM917616:CAN917618 CKI917616:CKJ917618 CUE917616:CUF917618 DEA917616:DEB917618 DNW917616:DNX917618 DXS917616:DXT917618 EHO917616:EHP917618 ERK917616:ERL917618 FBG917616:FBH917618 FLC917616:FLD917618 FUY917616:FUZ917618 GEU917616:GEV917618 GOQ917616:GOR917618 GYM917616:GYN917618 HII917616:HIJ917618 HSE917616:HSF917618 ICA917616:ICB917618 ILW917616:ILX917618 IVS917616:IVT917618 JFO917616:JFP917618 JPK917616:JPL917618 JZG917616:JZH917618 KJC917616:KJD917618 KSY917616:KSZ917618 LCU917616:LCV917618 LMQ917616:LMR917618 LWM917616:LWN917618 MGI917616:MGJ917618 MQE917616:MQF917618 NAA917616:NAB917618 NJW917616:NJX917618 NTS917616:NTT917618 ODO917616:ODP917618 ONK917616:ONL917618 OXG917616:OXH917618 PHC917616:PHD917618 PQY917616:PQZ917618 QAU917616:QAV917618 QKQ917616:QKR917618 QUM917616:QUN917618 REI917616:REJ917618 ROE917616:ROF917618 RYA917616:RYB917618 SHW917616:SHX917618 SRS917616:SRT917618 TBO917616:TBP917618 TLK917616:TLL917618 TVG917616:TVH917618 UFC917616:UFD917618 UOY917616:UOZ917618 UYU917616:UYV917618 VIQ917616:VIR917618 VSM917616:VSN917618 WCI917616:WCJ917618 WME917616:WMF917618 WWA917616:WWB917618 S983152:T983154 JO983152:JP983154 TK983152:TL983154 ADG983152:ADH983154 ANC983152:AND983154 AWY983152:AWZ983154 BGU983152:BGV983154 BQQ983152:BQR983154 CAM983152:CAN983154 CKI983152:CKJ983154 CUE983152:CUF983154 DEA983152:DEB983154 DNW983152:DNX983154 DXS983152:DXT983154 EHO983152:EHP983154 ERK983152:ERL983154 FBG983152:FBH983154 FLC983152:FLD983154 FUY983152:FUZ983154 GEU983152:GEV983154 GOQ983152:GOR983154 GYM983152:GYN983154 HII983152:HIJ983154 HSE983152:HSF983154 ICA983152:ICB983154 ILW983152:ILX983154 IVS983152:IVT983154 JFO983152:JFP983154 JPK983152:JPL983154 JZG983152:JZH983154 KJC983152:KJD983154 KSY983152:KSZ983154 LCU983152:LCV983154 LMQ983152:LMR983154 LWM983152:LWN983154 MGI983152:MGJ983154 MQE983152:MQF983154 NAA983152:NAB983154 NJW983152:NJX983154 NTS983152:NTT983154 ODO983152:ODP983154 ONK983152:ONL983154 OXG983152:OXH983154 PHC983152:PHD983154 PQY983152:PQZ983154 QAU983152:QAV983154 QKQ983152:QKR983154 QUM983152:QUN983154 REI983152:REJ983154 ROE983152:ROF983154 RYA983152:RYB983154 SHW983152:SHX983154 SRS983152:SRT983154 TBO983152:TBP983154 TLK983152:TLL983154 TVG983152:TVH983154 UFC983152:UFD983154 UOY983152:UOZ983154 UYU983152:UYV983154 VIQ983152:VIR983154 VSM983152:VSN983154 WCI983152:WCJ983154 WME983152:WMF983154 WWA983152:WWB983154" xr:uid="{00000000-0002-0000-0100-000017000000}">
      <formula1>1</formula1>
    </dataValidation>
    <dataValidation type="textLength" operator="equal" allowBlank="1" showInputMessage="1" showErrorMessage="1" error="IČ musí obsahovat přesně osm číslic." sqref="AB145:AH151 JX145:KD151 TT145:TZ151 ADP145:ADV151 ANL145:ANR151 AXH145:AXN151 BHD145:BHJ151 BQZ145:BRF151 CAV145:CBB151 CKR145:CKX151 CUN145:CUT151 DEJ145:DEP151 DOF145:DOL151 DYB145:DYH151 EHX145:EID151 ERT145:ERZ151 FBP145:FBV151 FLL145:FLR151 FVH145:FVN151 GFD145:GFJ151 GOZ145:GPF151 GYV145:GZB151 HIR145:HIX151 HSN145:HST151 ICJ145:ICP151 IMF145:IML151 IWB145:IWH151 JFX145:JGD151 JPT145:JPZ151 JZP145:JZV151 KJL145:KJR151 KTH145:KTN151 LDD145:LDJ151 LMZ145:LNF151 LWV145:LXB151 MGR145:MGX151 MQN145:MQT151 NAJ145:NAP151 NKF145:NKL151 NUB145:NUH151 ODX145:OED151 ONT145:ONZ151 OXP145:OXV151 PHL145:PHR151 PRH145:PRN151 QBD145:QBJ151 QKZ145:QLF151 QUV145:QVB151 RER145:REX151 RON145:ROT151 RYJ145:RYP151 SIF145:SIL151 SSB145:SSH151 TBX145:TCD151 TLT145:TLZ151 TVP145:TVV151 UFL145:UFR151 UPH145:UPN151 UZD145:UZJ151 VIZ145:VJF151 VSV145:VTB151 WCR145:WCX151 WMN145:WMT151 WWJ145:WWP151 AB65681:AH65687 JX65681:KD65687 TT65681:TZ65687 ADP65681:ADV65687 ANL65681:ANR65687 AXH65681:AXN65687 BHD65681:BHJ65687 BQZ65681:BRF65687 CAV65681:CBB65687 CKR65681:CKX65687 CUN65681:CUT65687 DEJ65681:DEP65687 DOF65681:DOL65687 DYB65681:DYH65687 EHX65681:EID65687 ERT65681:ERZ65687 FBP65681:FBV65687 FLL65681:FLR65687 FVH65681:FVN65687 GFD65681:GFJ65687 GOZ65681:GPF65687 GYV65681:GZB65687 HIR65681:HIX65687 HSN65681:HST65687 ICJ65681:ICP65687 IMF65681:IML65687 IWB65681:IWH65687 JFX65681:JGD65687 JPT65681:JPZ65687 JZP65681:JZV65687 KJL65681:KJR65687 KTH65681:KTN65687 LDD65681:LDJ65687 LMZ65681:LNF65687 LWV65681:LXB65687 MGR65681:MGX65687 MQN65681:MQT65687 NAJ65681:NAP65687 NKF65681:NKL65687 NUB65681:NUH65687 ODX65681:OED65687 ONT65681:ONZ65687 OXP65681:OXV65687 PHL65681:PHR65687 PRH65681:PRN65687 QBD65681:QBJ65687 QKZ65681:QLF65687 QUV65681:QVB65687 RER65681:REX65687 RON65681:ROT65687 RYJ65681:RYP65687 SIF65681:SIL65687 SSB65681:SSH65687 TBX65681:TCD65687 TLT65681:TLZ65687 TVP65681:TVV65687 UFL65681:UFR65687 UPH65681:UPN65687 UZD65681:UZJ65687 VIZ65681:VJF65687 VSV65681:VTB65687 WCR65681:WCX65687 WMN65681:WMT65687 WWJ65681:WWP65687 AB131217:AH131223 JX131217:KD131223 TT131217:TZ131223 ADP131217:ADV131223 ANL131217:ANR131223 AXH131217:AXN131223 BHD131217:BHJ131223 BQZ131217:BRF131223 CAV131217:CBB131223 CKR131217:CKX131223 CUN131217:CUT131223 DEJ131217:DEP131223 DOF131217:DOL131223 DYB131217:DYH131223 EHX131217:EID131223 ERT131217:ERZ131223 FBP131217:FBV131223 FLL131217:FLR131223 FVH131217:FVN131223 GFD131217:GFJ131223 GOZ131217:GPF131223 GYV131217:GZB131223 HIR131217:HIX131223 HSN131217:HST131223 ICJ131217:ICP131223 IMF131217:IML131223 IWB131217:IWH131223 JFX131217:JGD131223 JPT131217:JPZ131223 JZP131217:JZV131223 KJL131217:KJR131223 KTH131217:KTN131223 LDD131217:LDJ131223 LMZ131217:LNF131223 LWV131217:LXB131223 MGR131217:MGX131223 MQN131217:MQT131223 NAJ131217:NAP131223 NKF131217:NKL131223 NUB131217:NUH131223 ODX131217:OED131223 ONT131217:ONZ131223 OXP131217:OXV131223 PHL131217:PHR131223 PRH131217:PRN131223 QBD131217:QBJ131223 QKZ131217:QLF131223 QUV131217:QVB131223 RER131217:REX131223 RON131217:ROT131223 RYJ131217:RYP131223 SIF131217:SIL131223 SSB131217:SSH131223 TBX131217:TCD131223 TLT131217:TLZ131223 TVP131217:TVV131223 UFL131217:UFR131223 UPH131217:UPN131223 UZD131217:UZJ131223 VIZ131217:VJF131223 VSV131217:VTB131223 WCR131217:WCX131223 WMN131217:WMT131223 WWJ131217:WWP131223 AB196753:AH196759 JX196753:KD196759 TT196753:TZ196759 ADP196753:ADV196759 ANL196753:ANR196759 AXH196753:AXN196759 BHD196753:BHJ196759 BQZ196753:BRF196759 CAV196753:CBB196759 CKR196753:CKX196759 CUN196753:CUT196759 DEJ196753:DEP196759 DOF196753:DOL196759 DYB196753:DYH196759 EHX196753:EID196759 ERT196753:ERZ196759 FBP196753:FBV196759 FLL196753:FLR196759 FVH196753:FVN196759 GFD196753:GFJ196759 GOZ196753:GPF196759 GYV196753:GZB196759 HIR196753:HIX196759 HSN196753:HST196759 ICJ196753:ICP196759 IMF196753:IML196759 IWB196753:IWH196759 JFX196753:JGD196759 JPT196753:JPZ196759 JZP196753:JZV196759 KJL196753:KJR196759 KTH196753:KTN196759 LDD196753:LDJ196759 LMZ196753:LNF196759 LWV196753:LXB196759 MGR196753:MGX196759 MQN196753:MQT196759 NAJ196753:NAP196759 NKF196753:NKL196759 NUB196753:NUH196759 ODX196753:OED196759 ONT196753:ONZ196759 OXP196753:OXV196759 PHL196753:PHR196759 PRH196753:PRN196759 QBD196753:QBJ196759 QKZ196753:QLF196759 QUV196753:QVB196759 RER196753:REX196759 RON196753:ROT196759 RYJ196753:RYP196759 SIF196753:SIL196759 SSB196753:SSH196759 TBX196753:TCD196759 TLT196753:TLZ196759 TVP196753:TVV196759 UFL196753:UFR196759 UPH196753:UPN196759 UZD196753:UZJ196759 VIZ196753:VJF196759 VSV196753:VTB196759 WCR196753:WCX196759 WMN196753:WMT196759 WWJ196753:WWP196759 AB262289:AH262295 JX262289:KD262295 TT262289:TZ262295 ADP262289:ADV262295 ANL262289:ANR262295 AXH262289:AXN262295 BHD262289:BHJ262295 BQZ262289:BRF262295 CAV262289:CBB262295 CKR262289:CKX262295 CUN262289:CUT262295 DEJ262289:DEP262295 DOF262289:DOL262295 DYB262289:DYH262295 EHX262289:EID262295 ERT262289:ERZ262295 FBP262289:FBV262295 FLL262289:FLR262295 FVH262289:FVN262295 GFD262289:GFJ262295 GOZ262289:GPF262295 GYV262289:GZB262295 HIR262289:HIX262295 HSN262289:HST262295 ICJ262289:ICP262295 IMF262289:IML262295 IWB262289:IWH262295 JFX262289:JGD262295 JPT262289:JPZ262295 JZP262289:JZV262295 KJL262289:KJR262295 KTH262289:KTN262295 LDD262289:LDJ262295 LMZ262289:LNF262295 LWV262289:LXB262295 MGR262289:MGX262295 MQN262289:MQT262295 NAJ262289:NAP262295 NKF262289:NKL262295 NUB262289:NUH262295 ODX262289:OED262295 ONT262289:ONZ262295 OXP262289:OXV262295 PHL262289:PHR262295 PRH262289:PRN262295 QBD262289:QBJ262295 QKZ262289:QLF262295 QUV262289:QVB262295 RER262289:REX262295 RON262289:ROT262295 RYJ262289:RYP262295 SIF262289:SIL262295 SSB262289:SSH262295 TBX262289:TCD262295 TLT262289:TLZ262295 TVP262289:TVV262295 UFL262289:UFR262295 UPH262289:UPN262295 UZD262289:UZJ262295 VIZ262289:VJF262295 VSV262289:VTB262295 WCR262289:WCX262295 WMN262289:WMT262295 WWJ262289:WWP262295 AB327825:AH327831 JX327825:KD327831 TT327825:TZ327831 ADP327825:ADV327831 ANL327825:ANR327831 AXH327825:AXN327831 BHD327825:BHJ327831 BQZ327825:BRF327831 CAV327825:CBB327831 CKR327825:CKX327831 CUN327825:CUT327831 DEJ327825:DEP327831 DOF327825:DOL327831 DYB327825:DYH327831 EHX327825:EID327831 ERT327825:ERZ327831 FBP327825:FBV327831 FLL327825:FLR327831 FVH327825:FVN327831 GFD327825:GFJ327831 GOZ327825:GPF327831 GYV327825:GZB327831 HIR327825:HIX327831 HSN327825:HST327831 ICJ327825:ICP327831 IMF327825:IML327831 IWB327825:IWH327831 JFX327825:JGD327831 JPT327825:JPZ327831 JZP327825:JZV327831 KJL327825:KJR327831 KTH327825:KTN327831 LDD327825:LDJ327831 LMZ327825:LNF327831 LWV327825:LXB327831 MGR327825:MGX327831 MQN327825:MQT327831 NAJ327825:NAP327831 NKF327825:NKL327831 NUB327825:NUH327831 ODX327825:OED327831 ONT327825:ONZ327831 OXP327825:OXV327831 PHL327825:PHR327831 PRH327825:PRN327831 QBD327825:QBJ327831 QKZ327825:QLF327831 QUV327825:QVB327831 RER327825:REX327831 RON327825:ROT327831 RYJ327825:RYP327831 SIF327825:SIL327831 SSB327825:SSH327831 TBX327825:TCD327831 TLT327825:TLZ327831 TVP327825:TVV327831 UFL327825:UFR327831 UPH327825:UPN327831 UZD327825:UZJ327831 VIZ327825:VJF327831 VSV327825:VTB327831 WCR327825:WCX327831 WMN327825:WMT327831 WWJ327825:WWP327831 AB393361:AH393367 JX393361:KD393367 TT393361:TZ393367 ADP393361:ADV393367 ANL393361:ANR393367 AXH393361:AXN393367 BHD393361:BHJ393367 BQZ393361:BRF393367 CAV393361:CBB393367 CKR393361:CKX393367 CUN393361:CUT393367 DEJ393361:DEP393367 DOF393361:DOL393367 DYB393361:DYH393367 EHX393361:EID393367 ERT393361:ERZ393367 FBP393361:FBV393367 FLL393361:FLR393367 FVH393361:FVN393367 GFD393361:GFJ393367 GOZ393361:GPF393367 GYV393361:GZB393367 HIR393361:HIX393367 HSN393361:HST393367 ICJ393361:ICP393367 IMF393361:IML393367 IWB393361:IWH393367 JFX393361:JGD393367 JPT393361:JPZ393367 JZP393361:JZV393367 KJL393361:KJR393367 KTH393361:KTN393367 LDD393361:LDJ393367 LMZ393361:LNF393367 LWV393361:LXB393367 MGR393361:MGX393367 MQN393361:MQT393367 NAJ393361:NAP393367 NKF393361:NKL393367 NUB393361:NUH393367 ODX393361:OED393367 ONT393361:ONZ393367 OXP393361:OXV393367 PHL393361:PHR393367 PRH393361:PRN393367 QBD393361:QBJ393367 QKZ393361:QLF393367 QUV393361:QVB393367 RER393361:REX393367 RON393361:ROT393367 RYJ393361:RYP393367 SIF393361:SIL393367 SSB393361:SSH393367 TBX393361:TCD393367 TLT393361:TLZ393367 TVP393361:TVV393367 UFL393361:UFR393367 UPH393361:UPN393367 UZD393361:UZJ393367 VIZ393361:VJF393367 VSV393361:VTB393367 WCR393361:WCX393367 WMN393361:WMT393367 WWJ393361:WWP393367 AB458897:AH458903 JX458897:KD458903 TT458897:TZ458903 ADP458897:ADV458903 ANL458897:ANR458903 AXH458897:AXN458903 BHD458897:BHJ458903 BQZ458897:BRF458903 CAV458897:CBB458903 CKR458897:CKX458903 CUN458897:CUT458903 DEJ458897:DEP458903 DOF458897:DOL458903 DYB458897:DYH458903 EHX458897:EID458903 ERT458897:ERZ458903 FBP458897:FBV458903 FLL458897:FLR458903 FVH458897:FVN458903 GFD458897:GFJ458903 GOZ458897:GPF458903 GYV458897:GZB458903 HIR458897:HIX458903 HSN458897:HST458903 ICJ458897:ICP458903 IMF458897:IML458903 IWB458897:IWH458903 JFX458897:JGD458903 JPT458897:JPZ458903 JZP458897:JZV458903 KJL458897:KJR458903 KTH458897:KTN458903 LDD458897:LDJ458903 LMZ458897:LNF458903 LWV458897:LXB458903 MGR458897:MGX458903 MQN458897:MQT458903 NAJ458897:NAP458903 NKF458897:NKL458903 NUB458897:NUH458903 ODX458897:OED458903 ONT458897:ONZ458903 OXP458897:OXV458903 PHL458897:PHR458903 PRH458897:PRN458903 QBD458897:QBJ458903 QKZ458897:QLF458903 QUV458897:QVB458903 RER458897:REX458903 RON458897:ROT458903 RYJ458897:RYP458903 SIF458897:SIL458903 SSB458897:SSH458903 TBX458897:TCD458903 TLT458897:TLZ458903 TVP458897:TVV458903 UFL458897:UFR458903 UPH458897:UPN458903 UZD458897:UZJ458903 VIZ458897:VJF458903 VSV458897:VTB458903 WCR458897:WCX458903 WMN458897:WMT458903 WWJ458897:WWP458903 AB524433:AH524439 JX524433:KD524439 TT524433:TZ524439 ADP524433:ADV524439 ANL524433:ANR524439 AXH524433:AXN524439 BHD524433:BHJ524439 BQZ524433:BRF524439 CAV524433:CBB524439 CKR524433:CKX524439 CUN524433:CUT524439 DEJ524433:DEP524439 DOF524433:DOL524439 DYB524433:DYH524439 EHX524433:EID524439 ERT524433:ERZ524439 FBP524433:FBV524439 FLL524433:FLR524439 FVH524433:FVN524439 GFD524433:GFJ524439 GOZ524433:GPF524439 GYV524433:GZB524439 HIR524433:HIX524439 HSN524433:HST524439 ICJ524433:ICP524439 IMF524433:IML524439 IWB524433:IWH524439 JFX524433:JGD524439 JPT524433:JPZ524439 JZP524433:JZV524439 KJL524433:KJR524439 KTH524433:KTN524439 LDD524433:LDJ524439 LMZ524433:LNF524439 LWV524433:LXB524439 MGR524433:MGX524439 MQN524433:MQT524439 NAJ524433:NAP524439 NKF524433:NKL524439 NUB524433:NUH524439 ODX524433:OED524439 ONT524433:ONZ524439 OXP524433:OXV524439 PHL524433:PHR524439 PRH524433:PRN524439 QBD524433:QBJ524439 QKZ524433:QLF524439 QUV524433:QVB524439 RER524433:REX524439 RON524433:ROT524439 RYJ524433:RYP524439 SIF524433:SIL524439 SSB524433:SSH524439 TBX524433:TCD524439 TLT524433:TLZ524439 TVP524433:TVV524439 UFL524433:UFR524439 UPH524433:UPN524439 UZD524433:UZJ524439 VIZ524433:VJF524439 VSV524433:VTB524439 WCR524433:WCX524439 WMN524433:WMT524439 WWJ524433:WWP524439 AB589969:AH589975 JX589969:KD589975 TT589969:TZ589975 ADP589969:ADV589975 ANL589969:ANR589975 AXH589969:AXN589975 BHD589969:BHJ589975 BQZ589969:BRF589975 CAV589969:CBB589975 CKR589969:CKX589975 CUN589969:CUT589975 DEJ589969:DEP589975 DOF589969:DOL589975 DYB589969:DYH589975 EHX589969:EID589975 ERT589969:ERZ589975 FBP589969:FBV589975 FLL589969:FLR589975 FVH589969:FVN589975 GFD589969:GFJ589975 GOZ589969:GPF589975 GYV589969:GZB589975 HIR589969:HIX589975 HSN589969:HST589975 ICJ589969:ICP589975 IMF589969:IML589975 IWB589969:IWH589975 JFX589969:JGD589975 JPT589969:JPZ589975 JZP589969:JZV589975 KJL589969:KJR589975 KTH589969:KTN589975 LDD589969:LDJ589975 LMZ589969:LNF589975 LWV589969:LXB589975 MGR589969:MGX589975 MQN589969:MQT589975 NAJ589969:NAP589975 NKF589969:NKL589975 NUB589969:NUH589975 ODX589969:OED589975 ONT589969:ONZ589975 OXP589969:OXV589975 PHL589969:PHR589975 PRH589969:PRN589975 QBD589969:QBJ589975 QKZ589969:QLF589975 QUV589969:QVB589975 RER589969:REX589975 RON589969:ROT589975 RYJ589969:RYP589975 SIF589969:SIL589975 SSB589969:SSH589975 TBX589969:TCD589975 TLT589969:TLZ589975 TVP589969:TVV589975 UFL589969:UFR589975 UPH589969:UPN589975 UZD589969:UZJ589975 VIZ589969:VJF589975 VSV589969:VTB589975 WCR589969:WCX589975 WMN589969:WMT589975 WWJ589969:WWP589975 AB655505:AH655511 JX655505:KD655511 TT655505:TZ655511 ADP655505:ADV655511 ANL655505:ANR655511 AXH655505:AXN655511 BHD655505:BHJ655511 BQZ655505:BRF655511 CAV655505:CBB655511 CKR655505:CKX655511 CUN655505:CUT655511 DEJ655505:DEP655511 DOF655505:DOL655511 DYB655505:DYH655511 EHX655505:EID655511 ERT655505:ERZ655511 FBP655505:FBV655511 FLL655505:FLR655511 FVH655505:FVN655511 GFD655505:GFJ655511 GOZ655505:GPF655511 GYV655505:GZB655511 HIR655505:HIX655511 HSN655505:HST655511 ICJ655505:ICP655511 IMF655505:IML655511 IWB655505:IWH655511 JFX655505:JGD655511 JPT655505:JPZ655511 JZP655505:JZV655511 KJL655505:KJR655511 KTH655505:KTN655511 LDD655505:LDJ655511 LMZ655505:LNF655511 LWV655505:LXB655511 MGR655505:MGX655511 MQN655505:MQT655511 NAJ655505:NAP655511 NKF655505:NKL655511 NUB655505:NUH655511 ODX655505:OED655511 ONT655505:ONZ655511 OXP655505:OXV655511 PHL655505:PHR655511 PRH655505:PRN655511 QBD655505:QBJ655511 QKZ655505:QLF655511 QUV655505:QVB655511 RER655505:REX655511 RON655505:ROT655511 RYJ655505:RYP655511 SIF655505:SIL655511 SSB655505:SSH655511 TBX655505:TCD655511 TLT655505:TLZ655511 TVP655505:TVV655511 UFL655505:UFR655511 UPH655505:UPN655511 UZD655505:UZJ655511 VIZ655505:VJF655511 VSV655505:VTB655511 WCR655505:WCX655511 WMN655505:WMT655511 WWJ655505:WWP655511 AB721041:AH721047 JX721041:KD721047 TT721041:TZ721047 ADP721041:ADV721047 ANL721041:ANR721047 AXH721041:AXN721047 BHD721041:BHJ721047 BQZ721041:BRF721047 CAV721041:CBB721047 CKR721041:CKX721047 CUN721041:CUT721047 DEJ721041:DEP721047 DOF721041:DOL721047 DYB721041:DYH721047 EHX721041:EID721047 ERT721041:ERZ721047 FBP721041:FBV721047 FLL721041:FLR721047 FVH721041:FVN721047 GFD721041:GFJ721047 GOZ721041:GPF721047 GYV721041:GZB721047 HIR721041:HIX721047 HSN721041:HST721047 ICJ721041:ICP721047 IMF721041:IML721047 IWB721041:IWH721047 JFX721041:JGD721047 JPT721041:JPZ721047 JZP721041:JZV721047 KJL721041:KJR721047 KTH721041:KTN721047 LDD721041:LDJ721047 LMZ721041:LNF721047 LWV721041:LXB721047 MGR721041:MGX721047 MQN721041:MQT721047 NAJ721041:NAP721047 NKF721041:NKL721047 NUB721041:NUH721047 ODX721041:OED721047 ONT721041:ONZ721047 OXP721041:OXV721047 PHL721041:PHR721047 PRH721041:PRN721047 QBD721041:QBJ721047 QKZ721041:QLF721047 QUV721041:QVB721047 RER721041:REX721047 RON721041:ROT721047 RYJ721041:RYP721047 SIF721041:SIL721047 SSB721041:SSH721047 TBX721041:TCD721047 TLT721041:TLZ721047 TVP721041:TVV721047 UFL721041:UFR721047 UPH721041:UPN721047 UZD721041:UZJ721047 VIZ721041:VJF721047 VSV721041:VTB721047 WCR721041:WCX721047 WMN721041:WMT721047 WWJ721041:WWP721047 AB786577:AH786583 JX786577:KD786583 TT786577:TZ786583 ADP786577:ADV786583 ANL786577:ANR786583 AXH786577:AXN786583 BHD786577:BHJ786583 BQZ786577:BRF786583 CAV786577:CBB786583 CKR786577:CKX786583 CUN786577:CUT786583 DEJ786577:DEP786583 DOF786577:DOL786583 DYB786577:DYH786583 EHX786577:EID786583 ERT786577:ERZ786583 FBP786577:FBV786583 FLL786577:FLR786583 FVH786577:FVN786583 GFD786577:GFJ786583 GOZ786577:GPF786583 GYV786577:GZB786583 HIR786577:HIX786583 HSN786577:HST786583 ICJ786577:ICP786583 IMF786577:IML786583 IWB786577:IWH786583 JFX786577:JGD786583 JPT786577:JPZ786583 JZP786577:JZV786583 KJL786577:KJR786583 KTH786577:KTN786583 LDD786577:LDJ786583 LMZ786577:LNF786583 LWV786577:LXB786583 MGR786577:MGX786583 MQN786577:MQT786583 NAJ786577:NAP786583 NKF786577:NKL786583 NUB786577:NUH786583 ODX786577:OED786583 ONT786577:ONZ786583 OXP786577:OXV786583 PHL786577:PHR786583 PRH786577:PRN786583 QBD786577:QBJ786583 QKZ786577:QLF786583 QUV786577:QVB786583 RER786577:REX786583 RON786577:ROT786583 RYJ786577:RYP786583 SIF786577:SIL786583 SSB786577:SSH786583 TBX786577:TCD786583 TLT786577:TLZ786583 TVP786577:TVV786583 UFL786577:UFR786583 UPH786577:UPN786583 UZD786577:UZJ786583 VIZ786577:VJF786583 VSV786577:VTB786583 WCR786577:WCX786583 WMN786577:WMT786583 WWJ786577:WWP786583 AB852113:AH852119 JX852113:KD852119 TT852113:TZ852119 ADP852113:ADV852119 ANL852113:ANR852119 AXH852113:AXN852119 BHD852113:BHJ852119 BQZ852113:BRF852119 CAV852113:CBB852119 CKR852113:CKX852119 CUN852113:CUT852119 DEJ852113:DEP852119 DOF852113:DOL852119 DYB852113:DYH852119 EHX852113:EID852119 ERT852113:ERZ852119 FBP852113:FBV852119 FLL852113:FLR852119 FVH852113:FVN852119 GFD852113:GFJ852119 GOZ852113:GPF852119 GYV852113:GZB852119 HIR852113:HIX852119 HSN852113:HST852119 ICJ852113:ICP852119 IMF852113:IML852119 IWB852113:IWH852119 JFX852113:JGD852119 JPT852113:JPZ852119 JZP852113:JZV852119 KJL852113:KJR852119 KTH852113:KTN852119 LDD852113:LDJ852119 LMZ852113:LNF852119 LWV852113:LXB852119 MGR852113:MGX852119 MQN852113:MQT852119 NAJ852113:NAP852119 NKF852113:NKL852119 NUB852113:NUH852119 ODX852113:OED852119 ONT852113:ONZ852119 OXP852113:OXV852119 PHL852113:PHR852119 PRH852113:PRN852119 QBD852113:QBJ852119 QKZ852113:QLF852119 QUV852113:QVB852119 RER852113:REX852119 RON852113:ROT852119 RYJ852113:RYP852119 SIF852113:SIL852119 SSB852113:SSH852119 TBX852113:TCD852119 TLT852113:TLZ852119 TVP852113:TVV852119 UFL852113:UFR852119 UPH852113:UPN852119 UZD852113:UZJ852119 VIZ852113:VJF852119 VSV852113:VTB852119 WCR852113:WCX852119 WMN852113:WMT852119 WWJ852113:WWP852119 AB917649:AH917655 JX917649:KD917655 TT917649:TZ917655 ADP917649:ADV917655 ANL917649:ANR917655 AXH917649:AXN917655 BHD917649:BHJ917655 BQZ917649:BRF917655 CAV917649:CBB917655 CKR917649:CKX917655 CUN917649:CUT917655 DEJ917649:DEP917655 DOF917649:DOL917655 DYB917649:DYH917655 EHX917649:EID917655 ERT917649:ERZ917655 FBP917649:FBV917655 FLL917649:FLR917655 FVH917649:FVN917655 GFD917649:GFJ917655 GOZ917649:GPF917655 GYV917649:GZB917655 HIR917649:HIX917655 HSN917649:HST917655 ICJ917649:ICP917655 IMF917649:IML917655 IWB917649:IWH917655 JFX917649:JGD917655 JPT917649:JPZ917655 JZP917649:JZV917655 KJL917649:KJR917655 KTH917649:KTN917655 LDD917649:LDJ917655 LMZ917649:LNF917655 LWV917649:LXB917655 MGR917649:MGX917655 MQN917649:MQT917655 NAJ917649:NAP917655 NKF917649:NKL917655 NUB917649:NUH917655 ODX917649:OED917655 ONT917649:ONZ917655 OXP917649:OXV917655 PHL917649:PHR917655 PRH917649:PRN917655 QBD917649:QBJ917655 QKZ917649:QLF917655 QUV917649:QVB917655 RER917649:REX917655 RON917649:ROT917655 RYJ917649:RYP917655 SIF917649:SIL917655 SSB917649:SSH917655 TBX917649:TCD917655 TLT917649:TLZ917655 TVP917649:TVV917655 UFL917649:UFR917655 UPH917649:UPN917655 UZD917649:UZJ917655 VIZ917649:VJF917655 VSV917649:VTB917655 WCR917649:WCX917655 WMN917649:WMT917655 WWJ917649:WWP917655 AB983185:AH983191 JX983185:KD983191 TT983185:TZ983191 ADP983185:ADV983191 ANL983185:ANR983191 AXH983185:AXN983191 BHD983185:BHJ983191 BQZ983185:BRF983191 CAV983185:CBB983191 CKR983185:CKX983191 CUN983185:CUT983191 DEJ983185:DEP983191 DOF983185:DOL983191 DYB983185:DYH983191 EHX983185:EID983191 ERT983185:ERZ983191 FBP983185:FBV983191 FLL983185:FLR983191 FVH983185:FVN983191 GFD983185:GFJ983191 GOZ983185:GPF983191 GYV983185:GZB983191 HIR983185:HIX983191 HSN983185:HST983191 ICJ983185:ICP983191 IMF983185:IML983191 IWB983185:IWH983191 JFX983185:JGD983191 JPT983185:JPZ983191 JZP983185:JZV983191 KJL983185:KJR983191 KTH983185:KTN983191 LDD983185:LDJ983191 LMZ983185:LNF983191 LWV983185:LXB983191 MGR983185:MGX983191 MQN983185:MQT983191 NAJ983185:NAP983191 NKF983185:NKL983191 NUB983185:NUH983191 ODX983185:OED983191 ONT983185:ONZ983191 OXP983185:OXV983191 PHL983185:PHR983191 PRH983185:PRN983191 QBD983185:QBJ983191 QKZ983185:QLF983191 QUV983185:QVB983191 RER983185:REX983191 RON983185:ROT983191 RYJ983185:RYP983191 SIF983185:SIL983191 SSB983185:SSH983191 TBX983185:TCD983191 TLT983185:TLZ983191 TVP983185:TVV983191 UFL983185:UFR983191 UPH983185:UPN983191 UZD983185:UZJ983191 VIZ983185:VJF983191 VSV983185:VTB983191 WCR983185:WCX983191 WMN983185:WMT983191 WWJ983185:WWP983191 U107:BD107 JQ107:KZ107 TM107:UV107 ADI107:AER107 ANE107:AON107 AXA107:AYJ107 BGW107:BIF107 BQS107:BSB107 CAO107:CBX107 CKK107:CLT107 CUG107:CVP107 DEC107:DFL107 DNY107:DPH107 DXU107:DZD107 EHQ107:EIZ107 ERM107:ESV107 FBI107:FCR107 FLE107:FMN107 FVA107:FWJ107 GEW107:GGF107 GOS107:GQB107 GYO107:GZX107 HIK107:HJT107 HSG107:HTP107 ICC107:IDL107 ILY107:INH107 IVU107:IXD107 JFQ107:JGZ107 JPM107:JQV107 JZI107:KAR107 KJE107:KKN107 KTA107:KUJ107 LCW107:LEF107 LMS107:LOB107 LWO107:LXX107 MGK107:MHT107 MQG107:MRP107 NAC107:NBL107 NJY107:NLH107 NTU107:NVD107 ODQ107:OEZ107 ONM107:OOV107 OXI107:OYR107 PHE107:PIN107 PRA107:PSJ107 QAW107:QCF107 QKS107:QMB107 QUO107:QVX107 REK107:RFT107 ROG107:RPP107 RYC107:RZL107 SHY107:SJH107 SRU107:STD107 TBQ107:TCZ107 TLM107:TMV107 TVI107:TWR107 UFE107:UGN107 UPA107:UQJ107 UYW107:VAF107 VIS107:VKB107 VSO107:VTX107 WCK107:WDT107 WMG107:WNP107 WWC107:WXL107 U65643:BD65643 JQ65643:KZ65643 TM65643:UV65643 ADI65643:AER65643 ANE65643:AON65643 AXA65643:AYJ65643 BGW65643:BIF65643 BQS65643:BSB65643 CAO65643:CBX65643 CKK65643:CLT65643 CUG65643:CVP65643 DEC65643:DFL65643 DNY65643:DPH65643 DXU65643:DZD65643 EHQ65643:EIZ65643 ERM65643:ESV65643 FBI65643:FCR65643 FLE65643:FMN65643 FVA65643:FWJ65643 GEW65643:GGF65643 GOS65643:GQB65643 GYO65643:GZX65643 HIK65643:HJT65643 HSG65643:HTP65643 ICC65643:IDL65643 ILY65643:INH65643 IVU65643:IXD65643 JFQ65643:JGZ65643 JPM65643:JQV65643 JZI65643:KAR65643 KJE65643:KKN65643 KTA65643:KUJ65643 LCW65643:LEF65643 LMS65643:LOB65643 LWO65643:LXX65643 MGK65643:MHT65643 MQG65643:MRP65643 NAC65643:NBL65643 NJY65643:NLH65643 NTU65643:NVD65643 ODQ65643:OEZ65643 ONM65643:OOV65643 OXI65643:OYR65643 PHE65643:PIN65643 PRA65643:PSJ65643 QAW65643:QCF65643 QKS65643:QMB65643 QUO65643:QVX65643 REK65643:RFT65643 ROG65643:RPP65643 RYC65643:RZL65643 SHY65643:SJH65643 SRU65643:STD65643 TBQ65643:TCZ65643 TLM65643:TMV65643 TVI65643:TWR65643 UFE65643:UGN65643 UPA65643:UQJ65643 UYW65643:VAF65643 VIS65643:VKB65643 VSO65643:VTX65643 WCK65643:WDT65643 WMG65643:WNP65643 WWC65643:WXL65643 U131179:BD131179 JQ131179:KZ131179 TM131179:UV131179 ADI131179:AER131179 ANE131179:AON131179 AXA131179:AYJ131179 BGW131179:BIF131179 BQS131179:BSB131179 CAO131179:CBX131179 CKK131179:CLT131179 CUG131179:CVP131179 DEC131179:DFL131179 DNY131179:DPH131179 DXU131179:DZD131179 EHQ131179:EIZ131179 ERM131179:ESV131179 FBI131179:FCR131179 FLE131179:FMN131179 FVA131179:FWJ131179 GEW131179:GGF131179 GOS131179:GQB131179 GYO131179:GZX131179 HIK131179:HJT131179 HSG131179:HTP131179 ICC131179:IDL131179 ILY131179:INH131179 IVU131179:IXD131179 JFQ131179:JGZ131179 JPM131179:JQV131179 JZI131179:KAR131179 KJE131179:KKN131179 KTA131179:KUJ131179 LCW131179:LEF131179 LMS131179:LOB131179 LWO131179:LXX131179 MGK131179:MHT131179 MQG131179:MRP131179 NAC131179:NBL131179 NJY131179:NLH131179 NTU131179:NVD131179 ODQ131179:OEZ131179 ONM131179:OOV131179 OXI131179:OYR131179 PHE131179:PIN131179 PRA131179:PSJ131179 QAW131179:QCF131179 QKS131179:QMB131179 QUO131179:QVX131179 REK131179:RFT131179 ROG131179:RPP131179 RYC131179:RZL131179 SHY131179:SJH131179 SRU131179:STD131179 TBQ131179:TCZ131179 TLM131179:TMV131179 TVI131179:TWR131179 UFE131179:UGN131179 UPA131179:UQJ131179 UYW131179:VAF131179 VIS131179:VKB131179 VSO131179:VTX131179 WCK131179:WDT131179 WMG131179:WNP131179 WWC131179:WXL131179 U196715:BD196715 JQ196715:KZ196715 TM196715:UV196715 ADI196715:AER196715 ANE196715:AON196715 AXA196715:AYJ196715 BGW196715:BIF196715 BQS196715:BSB196715 CAO196715:CBX196715 CKK196715:CLT196715 CUG196715:CVP196715 DEC196715:DFL196715 DNY196715:DPH196715 DXU196715:DZD196715 EHQ196715:EIZ196715 ERM196715:ESV196715 FBI196715:FCR196715 FLE196715:FMN196715 FVA196715:FWJ196715 GEW196715:GGF196715 GOS196715:GQB196715 GYO196715:GZX196715 HIK196715:HJT196715 HSG196715:HTP196715 ICC196715:IDL196715 ILY196715:INH196715 IVU196715:IXD196715 JFQ196715:JGZ196715 JPM196715:JQV196715 JZI196715:KAR196715 KJE196715:KKN196715 KTA196715:KUJ196715 LCW196715:LEF196715 LMS196715:LOB196715 LWO196715:LXX196715 MGK196715:MHT196715 MQG196715:MRP196715 NAC196715:NBL196715 NJY196715:NLH196715 NTU196715:NVD196715 ODQ196715:OEZ196715 ONM196715:OOV196715 OXI196715:OYR196715 PHE196715:PIN196715 PRA196715:PSJ196715 QAW196715:QCF196715 QKS196715:QMB196715 QUO196715:QVX196715 REK196715:RFT196715 ROG196715:RPP196715 RYC196715:RZL196715 SHY196715:SJH196715 SRU196715:STD196715 TBQ196715:TCZ196715 TLM196715:TMV196715 TVI196715:TWR196715 UFE196715:UGN196715 UPA196715:UQJ196715 UYW196715:VAF196715 VIS196715:VKB196715 VSO196715:VTX196715 WCK196715:WDT196715 WMG196715:WNP196715 WWC196715:WXL196715 U262251:BD262251 JQ262251:KZ262251 TM262251:UV262251 ADI262251:AER262251 ANE262251:AON262251 AXA262251:AYJ262251 BGW262251:BIF262251 BQS262251:BSB262251 CAO262251:CBX262251 CKK262251:CLT262251 CUG262251:CVP262251 DEC262251:DFL262251 DNY262251:DPH262251 DXU262251:DZD262251 EHQ262251:EIZ262251 ERM262251:ESV262251 FBI262251:FCR262251 FLE262251:FMN262251 FVA262251:FWJ262251 GEW262251:GGF262251 GOS262251:GQB262251 GYO262251:GZX262251 HIK262251:HJT262251 HSG262251:HTP262251 ICC262251:IDL262251 ILY262251:INH262251 IVU262251:IXD262251 JFQ262251:JGZ262251 JPM262251:JQV262251 JZI262251:KAR262251 KJE262251:KKN262251 KTA262251:KUJ262251 LCW262251:LEF262251 LMS262251:LOB262251 LWO262251:LXX262251 MGK262251:MHT262251 MQG262251:MRP262251 NAC262251:NBL262251 NJY262251:NLH262251 NTU262251:NVD262251 ODQ262251:OEZ262251 ONM262251:OOV262251 OXI262251:OYR262251 PHE262251:PIN262251 PRA262251:PSJ262251 QAW262251:QCF262251 QKS262251:QMB262251 QUO262251:QVX262251 REK262251:RFT262251 ROG262251:RPP262251 RYC262251:RZL262251 SHY262251:SJH262251 SRU262251:STD262251 TBQ262251:TCZ262251 TLM262251:TMV262251 TVI262251:TWR262251 UFE262251:UGN262251 UPA262251:UQJ262251 UYW262251:VAF262251 VIS262251:VKB262251 VSO262251:VTX262251 WCK262251:WDT262251 WMG262251:WNP262251 WWC262251:WXL262251 U327787:BD327787 JQ327787:KZ327787 TM327787:UV327787 ADI327787:AER327787 ANE327787:AON327787 AXA327787:AYJ327787 BGW327787:BIF327787 BQS327787:BSB327787 CAO327787:CBX327787 CKK327787:CLT327787 CUG327787:CVP327787 DEC327787:DFL327787 DNY327787:DPH327787 DXU327787:DZD327787 EHQ327787:EIZ327787 ERM327787:ESV327787 FBI327787:FCR327787 FLE327787:FMN327787 FVA327787:FWJ327787 GEW327787:GGF327787 GOS327787:GQB327787 GYO327787:GZX327787 HIK327787:HJT327787 HSG327787:HTP327787 ICC327787:IDL327787 ILY327787:INH327787 IVU327787:IXD327787 JFQ327787:JGZ327787 JPM327787:JQV327787 JZI327787:KAR327787 KJE327787:KKN327787 KTA327787:KUJ327787 LCW327787:LEF327787 LMS327787:LOB327787 LWO327787:LXX327787 MGK327787:MHT327787 MQG327787:MRP327787 NAC327787:NBL327787 NJY327787:NLH327787 NTU327787:NVD327787 ODQ327787:OEZ327787 ONM327787:OOV327787 OXI327787:OYR327787 PHE327787:PIN327787 PRA327787:PSJ327787 QAW327787:QCF327787 QKS327787:QMB327787 QUO327787:QVX327787 REK327787:RFT327787 ROG327787:RPP327787 RYC327787:RZL327787 SHY327787:SJH327787 SRU327787:STD327787 TBQ327787:TCZ327787 TLM327787:TMV327787 TVI327787:TWR327787 UFE327787:UGN327787 UPA327787:UQJ327787 UYW327787:VAF327787 VIS327787:VKB327787 VSO327787:VTX327787 WCK327787:WDT327787 WMG327787:WNP327787 WWC327787:WXL327787 U393323:BD393323 JQ393323:KZ393323 TM393323:UV393323 ADI393323:AER393323 ANE393323:AON393323 AXA393323:AYJ393323 BGW393323:BIF393323 BQS393323:BSB393323 CAO393323:CBX393323 CKK393323:CLT393323 CUG393323:CVP393323 DEC393323:DFL393323 DNY393323:DPH393323 DXU393323:DZD393323 EHQ393323:EIZ393323 ERM393323:ESV393323 FBI393323:FCR393323 FLE393323:FMN393323 FVA393323:FWJ393323 GEW393323:GGF393323 GOS393323:GQB393323 GYO393323:GZX393323 HIK393323:HJT393323 HSG393323:HTP393323 ICC393323:IDL393323 ILY393323:INH393323 IVU393323:IXD393323 JFQ393323:JGZ393323 JPM393323:JQV393323 JZI393323:KAR393323 KJE393323:KKN393323 KTA393323:KUJ393323 LCW393323:LEF393323 LMS393323:LOB393323 LWO393323:LXX393323 MGK393323:MHT393323 MQG393323:MRP393323 NAC393323:NBL393323 NJY393323:NLH393323 NTU393323:NVD393323 ODQ393323:OEZ393323 ONM393323:OOV393323 OXI393323:OYR393323 PHE393323:PIN393323 PRA393323:PSJ393323 QAW393323:QCF393323 QKS393323:QMB393323 QUO393323:QVX393323 REK393323:RFT393323 ROG393323:RPP393323 RYC393323:RZL393323 SHY393323:SJH393323 SRU393323:STD393323 TBQ393323:TCZ393323 TLM393323:TMV393323 TVI393323:TWR393323 UFE393323:UGN393323 UPA393323:UQJ393323 UYW393323:VAF393323 VIS393323:VKB393323 VSO393323:VTX393323 WCK393323:WDT393323 WMG393323:WNP393323 WWC393323:WXL393323 U458859:BD458859 JQ458859:KZ458859 TM458859:UV458859 ADI458859:AER458859 ANE458859:AON458859 AXA458859:AYJ458859 BGW458859:BIF458859 BQS458859:BSB458859 CAO458859:CBX458859 CKK458859:CLT458859 CUG458859:CVP458859 DEC458859:DFL458859 DNY458859:DPH458859 DXU458859:DZD458859 EHQ458859:EIZ458859 ERM458859:ESV458859 FBI458859:FCR458859 FLE458859:FMN458859 FVA458859:FWJ458859 GEW458859:GGF458859 GOS458859:GQB458859 GYO458859:GZX458859 HIK458859:HJT458859 HSG458859:HTP458859 ICC458859:IDL458859 ILY458859:INH458859 IVU458859:IXD458859 JFQ458859:JGZ458859 JPM458859:JQV458859 JZI458859:KAR458859 KJE458859:KKN458859 KTA458859:KUJ458859 LCW458859:LEF458859 LMS458859:LOB458859 LWO458859:LXX458859 MGK458859:MHT458859 MQG458859:MRP458859 NAC458859:NBL458859 NJY458859:NLH458859 NTU458859:NVD458859 ODQ458859:OEZ458859 ONM458859:OOV458859 OXI458859:OYR458859 PHE458859:PIN458859 PRA458859:PSJ458859 QAW458859:QCF458859 QKS458859:QMB458859 QUO458859:QVX458859 REK458859:RFT458859 ROG458859:RPP458859 RYC458859:RZL458859 SHY458859:SJH458859 SRU458859:STD458859 TBQ458859:TCZ458859 TLM458859:TMV458859 TVI458859:TWR458859 UFE458859:UGN458859 UPA458859:UQJ458859 UYW458859:VAF458859 VIS458859:VKB458859 VSO458859:VTX458859 WCK458859:WDT458859 WMG458859:WNP458859 WWC458859:WXL458859 U524395:BD524395 JQ524395:KZ524395 TM524395:UV524395 ADI524395:AER524395 ANE524395:AON524395 AXA524395:AYJ524395 BGW524395:BIF524395 BQS524395:BSB524395 CAO524395:CBX524395 CKK524395:CLT524395 CUG524395:CVP524395 DEC524395:DFL524395 DNY524395:DPH524395 DXU524395:DZD524395 EHQ524395:EIZ524395 ERM524395:ESV524395 FBI524395:FCR524395 FLE524395:FMN524395 FVA524395:FWJ524395 GEW524395:GGF524395 GOS524395:GQB524395 GYO524395:GZX524395 HIK524395:HJT524395 HSG524395:HTP524395 ICC524395:IDL524395 ILY524395:INH524395 IVU524395:IXD524395 JFQ524395:JGZ524395 JPM524395:JQV524395 JZI524395:KAR524395 KJE524395:KKN524395 KTA524395:KUJ524395 LCW524395:LEF524395 LMS524395:LOB524395 LWO524395:LXX524395 MGK524395:MHT524395 MQG524395:MRP524395 NAC524395:NBL524395 NJY524395:NLH524395 NTU524395:NVD524395 ODQ524395:OEZ524395 ONM524395:OOV524395 OXI524395:OYR524395 PHE524395:PIN524395 PRA524395:PSJ524395 QAW524395:QCF524395 QKS524395:QMB524395 QUO524395:QVX524395 REK524395:RFT524395 ROG524395:RPP524395 RYC524395:RZL524395 SHY524395:SJH524395 SRU524395:STD524395 TBQ524395:TCZ524395 TLM524395:TMV524395 TVI524395:TWR524395 UFE524395:UGN524395 UPA524395:UQJ524395 UYW524395:VAF524395 VIS524395:VKB524395 VSO524395:VTX524395 WCK524395:WDT524395 WMG524395:WNP524395 WWC524395:WXL524395 U589931:BD589931 JQ589931:KZ589931 TM589931:UV589931 ADI589931:AER589931 ANE589931:AON589931 AXA589931:AYJ589931 BGW589931:BIF589931 BQS589931:BSB589931 CAO589931:CBX589931 CKK589931:CLT589931 CUG589931:CVP589931 DEC589931:DFL589931 DNY589931:DPH589931 DXU589931:DZD589931 EHQ589931:EIZ589931 ERM589931:ESV589931 FBI589931:FCR589931 FLE589931:FMN589931 FVA589931:FWJ589931 GEW589931:GGF589931 GOS589931:GQB589931 GYO589931:GZX589931 HIK589931:HJT589931 HSG589931:HTP589931 ICC589931:IDL589931 ILY589931:INH589931 IVU589931:IXD589931 JFQ589931:JGZ589931 JPM589931:JQV589931 JZI589931:KAR589931 KJE589931:KKN589931 KTA589931:KUJ589931 LCW589931:LEF589931 LMS589931:LOB589931 LWO589931:LXX589931 MGK589931:MHT589931 MQG589931:MRP589931 NAC589931:NBL589931 NJY589931:NLH589931 NTU589931:NVD589931 ODQ589931:OEZ589931 ONM589931:OOV589931 OXI589931:OYR589931 PHE589931:PIN589931 PRA589931:PSJ589931 QAW589931:QCF589931 QKS589931:QMB589931 QUO589931:QVX589931 REK589931:RFT589931 ROG589931:RPP589931 RYC589931:RZL589931 SHY589931:SJH589931 SRU589931:STD589931 TBQ589931:TCZ589931 TLM589931:TMV589931 TVI589931:TWR589931 UFE589931:UGN589931 UPA589931:UQJ589931 UYW589931:VAF589931 VIS589931:VKB589931 VSO589931:VTX589931 WCK589931:WDT589931 WMG589931:WNP589931 WWC589931:WXL589931 U655467:BD655467 JQ655467:KZ655467 TM655467:UV655467 ADI655467:AER655467 ANE655467:AON655467 AXA655467:AYJ655467 BGW655467:BIF655467 BQS655467:BSB655467 CAO655467:CBX655467 CKK655467:CLT655467 CUG655467:CVP655467 DEC655467:DFL655467 DNY655467:DPH655467 DXU655467:DZD655467 EHQ655467:EIZ655467 ERM655467:ESV655467 FBI655467:FCR655467 FLE655467:FMN655467 FVA655467:FWJ655467 GEW655467:GGF655467 GOS655467:GQB655467 GYO655467:GZX655467 HIK655467:HJT655467 HSG655467:HTP655467 ICC655467:IDL655467 ILY655467:INH655467 IVU655467:IXD655467 JFQ655467:JGZ655467 JPM655467:JQV655467 JZI655467:KAR655467 KJE655467:KKN655467 KTA655467:KUJ655467 LCW655467:LEF655467 LMS655467:LOB655467 LWO655467:LXX655467 MGK655467:MHT655467 MQG655467:MRP655467 NAC655467:NBL655467 NJY655467:NLH655467 NTU655467:NVD655467 ODQ655467:OEZ655467 ONM655467:OOV655467 OXI655467:OYR655467 PHE655467:PIN655467 PRA655467:PSJ655467 QAW655467:QCF655467 QKS655467:QMB655467 QUO655467:QVX655467 REK655467:RFT655467 ROG655467:RPP655467 RYC655467:RZL655467 SHY655467:SJH655467 SRU655467:STD655467 TBQ655467:TCZ655467 TLM655467:TMV655467 TVI655467:TWR655467 UFE655467:UGN655467 UPA655467:UQJ655467 UYW655467:VAF655467 VIS655467:VKB655467 VSO655467:VTX655467 WCK655467:WDT655467 WMG655467:WNP655467 WWC655467:WXL655467 U721003:BD721003 JQ721003:KZ721003 TM721003:UV721003 ADI721003:AER721003 ANE721003:AON721003 AXA721003:AYJ721003 BGW721003:BIF721003 BQS721003:BSB721003 CAO721003:CBX721003 CKK721003:CLT721003 CUG721003:CVP721003 DEC721003:DFL721003 DNY721003:DPH721003 DXU721003:DZD721003 EHQ721003:EIZ721003 ERM721003:ESV721003 FBI721003:FCR721003 FLE721003:FMN721003 FVA721003:FWJ721003 GEW721003:GGF721003 GOS721003:GQB721003 GYO721003:GZX721003 HIK721003:HJT721003 HSG721003:HTP721003 ICC721003:IDL721003 ILY721003:INH721003 IVU721003:IXD721003 JFQ721003:JGZ721003 JPM721003:JQV721003 JZI721003:KAR721003 KJE721003:KKN721003 KTA721003:KUJ721003 LCW721003:LEF721003 LMS721003:LOB721003 LWO721003:LXX721003 MGK721003:MHT721003 MQG721003:MRP721003 NAC721003:NBL721003 NJY721003:NLH721003 NTU721003:NVD721003 ODQ721003:OEZ721003 ONM721003:OOV721003 OXI721003:OYR721003 PHE721003:PIN721003 PRA721003:PSJ721003 QAW721003:QCF721003 QKS721003:QMB721003 QUO721003:QVX721003 REK721003:RFT721003 ROG721003:RPP721003 RYC721003:RZL721003 SHY721003:SJH721003 SRU721003:STD721003 TBQ721003:TCZ721003 TLM721003:TMV721003 TVI721003:TWR721003 UFE721003:UGN721003 UPA721003:UQJ721003 UYW721003:VAF721003 VIS721003:VKB721003 VSO721003:VTX721003 WCK721003:WDT721003 WMG721003:WNP721003 WWC721003:WXL721003 U786539:BD786539 JQ786539:KZ786539 TM786539:UV786539 ADI786539:AER786539 ANE786539:AON786539 AXA786539:AYJ786539 BGW786539:BIF786539 BQS786539:BSB786539 CAO786539:CBX786539 CKK786539:CLT786539 CUG786539:CVP786539 DEC786539:DFL786539 DNY786539:DPH786539 DXU786539:DZD786539 EHQ786539:EIZ786539 ERM786539:ESV786539 FBI786539:FCR786539 FLE786539:FMN786539 FVA786539:FWJ786539 GEW786539:GGF786539 GOS786539:GQB786539 GYO786539:GZX786539 HIK786539:HJT786539 HSG786539:HTP786539 ICC786539:IDL786539 ILY786539:INH786539 IVU786539:IXD786539 JFQ786539:JGZ786539 JPM786539:JQV786539 JZI786539:KAR786539 KJE786539:KKN786539 KTA786539:KUJ786539 LCW786539:LEF786539 LMS786539:LOB786539 LWO786539:LXX786539 MGK786539:MHT786539 MQG786539:MRP786539 NAC786539:NBL786539 NJY786539:NLH786539 NTU786539:NVD786539 ODQ786539:OEZ786539 ONM786539:OOV786539 OXI786539:OYR786539 PHE786539:PIN786539 PRA786539:PSJ786539 QAW786539:QCF786539 QKS786539:QMB786539 QUO786539:QVX786539 REK786539:RFT786539 ROG786539:RPP786539 RYC786539:RZL786539 SHY786539:SJH786539 SRU786539:STD786539 TBQ786539:TCZ786539 TLM786539:TMV786539 TVI786539:TWR786539 UFE786539:UGN786539 UPA786539:UQJ786539 UYW786539:VAF786539 VIS786539:VKB786539 VSO786539:VTX786539 WCK786539:WDT786539 WMG786539:WNP786539 WWC786539:WXL786539 U852075:BD852075 JQ852075:KZ852075 TM852075:UV852075 ADI852075:AER852075 ANE852075:AON852075 AXA852075:AYJ852075 BGW852075:BIF852075 BQS852075:BSB852075 CAO852075:CBX852075 CKK852075:CLT852075 CUG852075:CVP852075 DEC852075:DFL852075 DNY852075:DPH852075 DXU852075:DZD852075 EHQ852075:EIZ852075 ERM852075:ESV852075 FBI852075:FCR852075 FLE852075:FMN852075 FVA852075:FWJ852075 GEW852075:GGF852075 GOS852075:GQB852075 GYO852075:GZX852075 HIK852075:HJT852075 HSG852075:HTP852075 ICC852075:IDL852075 ILY852075:INH852075 IVU852075:IXD852075 JFQ852075:JGZ852075 JPM852075:JQV852075 JZI852075:KAR852075 KJE852075:KKN852075 KTA852075:KUJ852075 LCW852075:LEF852075 LMS852075:LOB852075 LWO852075:LXX852075 MGK852075:MHT852075 MQG852075:MRP852075 NAC852075:NBL852075 NJY852075:NLH852075 NTU852075:NVD852075 ODQ852075:OEZ852075 ONM852075:OOV852075 OXI852075:OYR852075 PHE852075:PIN852075 PRA852075:PSJ852075 QAW852075:QCF852075 QKS852075:QMB852075 QUO852075:QVX852075 REK852075:RFT852075 ROG852075:RPP852075 RYC852075:RZL852075 SHY852075:SJH852075 SRU852075:STD852075 TBQ852075:TCZ852075 TLM852075:TMV852075 TVI852075:TWR852075 UFE852075:UGN852075 UPA852075:UQJ852075 UYW852075:VAF852075 VIS852075:VKB852075 VSO852075:VTX852075 WCK852075:WDT852075 WMG852075:WNP852075 WWC852075:WXL852075 U917611:BD917611 JQ917611:KZ917611 TM917611:UV917611 ADI917611:AER917611 ANE917611:AON917611 AXA917611:AYJ917611 BGW917611:BIF917611 BQS917611:BSB917611 CAO917611:CBX917611 CKK917611:CLT917611 CUG917611:CVP917611 DEC917611:DFL917611 DNY917611:DPH917611 DXU917611:DZD917611 EHQ917611:EIZ917611 ERM917611:ESV917611 FBI917611:FCR917611 FLE917611:FMN917611 FVA917611:FWJ917611 GEW917611:GGF917611 GOS917611:GQB917611 GYO917611:GZX917611 HIK917611:HJT917611 HSG917611:HTP917611 ICC917611:IDL917611 ILY917611:INH917611 IVU917611:IXD917611 JFQ917611:JGZ917611 JPM917611:JQV917611 JZI917611:KAR917611 KJE917611:KKN917611 KTA917611:KUJ917611 LCW917611:LEF917611 LMS917611:LOB917611 LWO917611:LXX917611 MGK917611:MHT917611 MQG917611:MRP917611 NAC917611:NBL917611 NJY917611:NLH917611 NTU917611:NVD917611 ODQ917611:OEZ917611 ONM917611:OOV917611 OXI917611:OYR917611 PHE917611:PIN917611 PRA917611:PSJ917611 QAW917611:QCF917611 QKS917611:QMB917611 QUO917611:QVX917611 REK917611:RFT917611 ROG917611:RPP917611 RYC917611:RZL917611 SHY917611:SJH917611 SRU917611:STD917611 TBQ917611:TCZ917611 TLM917611:TMV917611 TVI917611:TWR917611 UFE917611:UGN917611 UPA917611:UQJ917611 UYW917611:VAF917611 VIS917611:VKB917611 VSO917611:VTX917611 WCK917611:WDT917611 WMG917611:WNP917611 WWC917611:WXL917611 U983147:BD983147 JQ983147:KZ983147 TM983147:UV983147 ADI983147:AER983147 ANE983147:AON983147 AXA983147:AYJ983147 BGW983147:BIF983147 BQS983147:BSB983147 CAO983147:CBX983147 CKK983147:CLT983147 CUG983147:CVP983147 DEC983147:DFL983147 DNY983147:DPH983147 DXU983147:DZD983147 EHQ983147:EIZ983147 ERM983147:ESV983147 FBI983147:FCR983147 FLE983147:FMN983147 FVA983147:FWJ983147 GEW983147:GGF983147 GOS983147:GQB983147 GYO983147:GZX983147 HIK983147:HJT983147 HSG983147:HTP983147 ICC983147:IDL983147 ILY983147:INH983147 IVU983147:IXD983147 JFQ983147:JGZ983147 JPM983147:JQV983147 JZI983147:KAR983147 KJE983147:KKN983147 KTA983147:KUJ983147 LCW983147:LEF983147 LMS983147:LOB983147 LWO983147:LXX983147 MGK983147:MHT983147 MQG983147:MRP983147 NAC983147:NBL983147 NJY983147:NLH983147 NTU983147:NVD983147 ODQ983147:OEZ983147 ONM983147:OOV983147 OXI983147:OYR983147 PHE983147:PIN983147 PRA983147:PSJ983147 QAW983147:QCF983147 QKS983147:QMB983147 QUO983147:QVX983147 REK983147:RFT983147 ROG983147:RPP983147 RYC983147:RZL983147 SHY983147:SJH983147 SRU983147:STD983147 TBQ983147:TCZ983147 TLM983147:TMV983147 TVI983147:TWR983147 UFE983147:UGN983147 UPA983147:UQJ983147 UYW983147:VAF983147 VIS983147:VKB983147 VSO983147:VTX983147 WCK983147:WDT983147 WMG983147:WNP983147 WWC983147:WXL983147 AB158:AH164 JX158:KD164 TT158:TZ164 ADP158:ADV164 ANL158:ANR164 AXH158:AXN164 BHD158:BHJ164 BQZ158:BRF164 CAV158:CBB164 CKR158:CKX164 CUN158:CUT164 DEJ158:DEP164 DOF158:DOL164 DYB158:DYH164 EHX158:EID164 ERT158:ERZ164 FBP158:FBV164 FLL158:FLR164 FVH158:FVN164 GFD158:GFJ164 GOZ158:GPF164 GYV158:GZB164 HIR158:HIX164 HSN158:HST164 ICJ158:ICP164 IMF158:IML164 IWB158:IWH164 JFX158:JGD164 JPT158:JPZ164 JZP158:JZV164 KJL158:KJR164 KTH158:KTN164 LDD158:LDJ164 LMZ158:LNF164 LWV158:LXB164 MGR158:MGX164 MQN158:MQT164 NAJ158:NAP164 NKF158:NKL164 NUB158:NUH164 ODX158:OED164 ONT158:ONZ164 OXP158:OXV164 PHL158:PHR164 PRH158:PRN164 QBD158:QBJ164 QKZ158:QLF164 QUV158:QVB164 RER158:REX164 RON158:ROT164 RYJ158:RYP164 SIF158:SIL164 SSB158:SSH164 TBX158:TCD164 TLT158:TLZ164 TVP158:TVV164 UFL158:UFR164 UPH158:UPN164 UZD158:UZJ164 VIZ158:VJF164 VSV158:VTB164 WCR158:WCX164 WMN158:WMT164 WWJ158:WWP164 AB65694:AH65700 JX65694:KD65700 TT65694:TZ65700 ADP65694:ADV65700 ANL65694:ANR65700 AXH65694:AXN65700 BHD65694:BHJ65700 BQZ65694:BRF65700 CAV65694:CBB65700 CKR65694:CKX65700 CUN65694:CUT65700 DEJ65694:DEP65700 DOF65694:DOL65700 DYB65694:DYH65700 EHX65694:EID65700 ERT65694:ERZ65700 FBP65694:FBV65700 FLL65694:FLR65700 FVH65694:FVN65700 GFD65694:GFJ65700 GOZ65694:GPF65700 GYV65694:GZB65700 HIR65694:HIX65700 HSN65694:HST65700 ICJ65694:ICP65700 IMF65694:IML65700 IWB65694:IWH65700 JFX65694:JGD65700 JPT65694:JPZ65700 JZP65694:JZV65700 KJL65694:KJR65700 KTH65694:KTN65700 LDD65694:LDJ65700 LMZ65694:LNF65700 LWV65694:LXB65700 MGR65694:MGX65700 MQN65694:MQT65700 NAJ65694:NAP65700 NKF65694:NKL65700 NUB65694:NUH65700 ODX65694:OED65700 ONT65694:ONZ65700 OXP65694:OXV65700 PHL65694:PHR65700 PRH65694:PRN65700 QBD65694:QBJ65700 QKZ65694:QLF65700 QUV65694:QVB65700 RER65694:REX65700 RON65694:ROT65700 RYJ65694:RYP65700 SIF65694:SIL65700 SSB65694:SSH65700 TBX65694:TCD65700 TLT65694:TLZ65700 TVP65694:TVV65700 UFL65694:UFR65700 UPH65694:UPN65700 UZD65694:UZJ65700 VIZ65694:VJF65700 VSV65694:VTB65700 WCR65694:WCX65700 WMN65694:WMT65700 WWJ65694:WWP65700 AB131230:AH131236 JX131230:KD131236 TT131230:TZ131236 ADP131230:ADV131236 ANL131230:ANR131236 AXH131230:AXN131236 BHD131230:BHJ131236 BQZ131230:BRF131236 CAV131230:CBB131236 CKR131230:CKX131236 CUN131230:CUT131236 DEJ131230:DEP131236 DOF131230:DOL131236 DYB131230:DYH131236 EHX131230:EID131236 ERT131230:ERZ131236 FBP131230:FBV131236 FLL131230:FLR131236 FVH131230:FVN131236 GFD131230:GFJ131236 GOZ131230:GPF131236 GYV131230:GZB131236 HIR131230:HIX131236 HSN131230:HST131236 ICJ131230:ICP131236 IMF131230:IML131236 IWB131230:IWH131236 JFX131230:JGD131236 JPT131230:JPZ131236 JZP131230:JZV131236 KJL131230:KJR131236 KTH131230:KTN131236 LDD131230:LDJ131236 LMZ131230:LNF131236 LWV131230:LXB131236 MGR131230:MGX131236 MQN131230:MQT131236 NAJ131230:NAP131236 NKF131230:NKL131236 NUB131230:NUH131236 ODX131230:OED131236 ONT131230:ONZ131236 OXP131230:OXV131236 PHL131230:PHR131236 PRH131230:PRN131236 QBD131230:QBJ131236 QKZ131230:QLF131236 QUV131230:QVB131236 RER131230:REX131236 RON131230:ROT131236 RYJ131230:RYP131236 SIF131230:SIL131236 SSB131230:SSH131236 TBX131230:TCD131236 TLT131230:TLZ131236 TVP131230:TVV131236 UFL131230:UFR131236 UPH131230:UPN131236 UZD131230:UZJ131236 VIZ131230:VJF131236 VSV131230:VTB131236 WCR131230:WCX131236 WMN131230:WMT131236 WWJ131230:WWP131236 AB196766:AH196772 JX196766:KD196772 TT196766:TZ196772 ADP196766:ADV196772 ANL196766:ANR196772 AXH196766:AXN196772 BHD196766:BHJ196772 BQZ196766:BRF196772 CAV196766:CBB196772 CKR196766:CKX196772 CUN196766:CUT196772 DEJ196766:DEP196772 DOF196766:DOL196772 DYB196766:DYH196772 EHX196766:EID196772 ERT196766:ERZ196772 FBP196766:FBV196772 FLL196766:FLR196772 FVH196766:FVN196772 GFD196766:GFJ196772 GOZ196766:GPF196772 GYV196766:GZB196772 HIR196766:HIX196772 HSN196766:HST196772 ICJ196766:ICP196772 IMF196766:IML196772 IWB196766:IWH196772 JFX196766:JGD196772 JPT196766:JPZ196772 JZP196766:JZV196772 KJL196766:KJR196772 KTH196766:KTN196772 LDD196766:LDJ196772 LMZ196766:LNF196772 LWV196766:LXB196772 MGR196766:MGX196772 MQN196766:MQT196772 NAJ196766:NAP196772 NKF196766:NKL196772 NUB196766:NUH196772 ODX196766:OED196772 ONT196766:ONZ196772 OXP196766:OXV196772 PHL196766:PHR196772 PRH196766:PRN196772 QBD196766:QBJ196772 QKZ196766:QLF196772 QUV196766:QVB196772 RER196766:REX196772 RON196766:ROT196772 RYJ196766:RYP196772 SIF196766:SIL196772 SSB196766:SSH196772 TBX196766:TCD196772 TLT196766:TLZ196772 TVP196766:TVV196772 UFL196766:UFR196772 UPH196766:UPN196772 UZD196766:UZJ196772 VIZ196766:VJF196772 VSV196766:VTB196772 WCR196766:WCX196772 WMN196766:WMT196772 WWJ196766:WWP196772 AB262302:AH262308 JX262302:KD262308 TT262302:TZ262308 ADP262302:ADV262308 ANL262302:ANR262308 AXH262302:AXN262308 BHD262302:BHJ262308 BQZ262302:BRF262308 CAV262302:CBB262308 CKR262302:CKX262308 CUN262302:CUT262308 DEJ262302:DEP262308 DOF262302:DOL262308 DYB262302:DYH262308 EHX262302:EID262308 ERT262302:ERZ262308 FBP262302:FBV262308 FLL262302:FLR262308 FVH262302:FVN262308 GFD262302:GFJ262308 GOZ262302:GPF262308 GYV262302:GZB262308 HIR262302:HIX262308 HSN262302:HST262308 ICJ262302:ICP262308 IMF262302:IML262308 IWB262302:IWH262308 JFX262302:JGD262308 JPT262302:JPZ262308 JZP262302:JZV262308 KJL262302:KJR262308 KTH262302:KTN262308 LDD262302:LDJ262308 LMZ262302:LNF262308 LWV262302:LXB262308 MGR262302:MGX262308 MQN262302:MQT262308 NAJ262302:NAP262308 NKF262302:NKL262308 NUB262302:NUH262308 ODX262302:OED262308 ONT262302:ONZ262308 OXP262302:OXV262308 PHL262302:PHR262308 PRH262302:PRN262308 QBD262302:QBJ262308 QKZ262302:QLF262308 QUV262302:QVB262308 RER262302:REX262308 RON262302:ROT262308 RYJ262302:RYP262308 SIF262302:SIL262308 SSB262302:SSH262308 TBX262302:TCD262308 TLT262302:TLZ262308 TVP262302:TVV262308 UFL262302:UFR262308 UPH262302:UPN262308 UZD262302:UZJ262308 VIZ262302:VJF262308 VSV262302:VTB262308 WCR262302:WCX262308 WMN262302:WMT262308 WWJ262302:WWP262308 AB327838:AH327844 JX327838:KD327844 TT327838:TZ327844 ADP327838:ADV327844 ANL327838:ANR327844 AXH327838:AXN327844 BHD327838:BHJ327844 BQZ327838:BRF327844 CAV327838:CBB327844 CKR327838:CKX327844 CUN327838:CUT327844 DEJ327838:DEP327844 DOF327838:DOL327844 DYB327838:DYH327844 EHX327838:EID327844 ERT327838:ERZ327844 FBP327838:FBV327844 FLL327838:FLR327844 FVH327838:FVN327844 GFD327838:GFJ327844 GOZ327838:GPF327844 GYV327838:GZB327844 HIR327838:HIX327844 HSN327838:HST327844 ICJ327838:ICP327844 IMF327838:IML327844 IWB327838:IWH327844 JFX327838:JGD327844 JPT327838:JPZ327844 JZP327838:JZV327844 KJL327838:KJR327844 KTH327838:KTN327844 LDD327838:LDJ327844 LMZ327838:LNF327844 LWV327838:LXB327844 MGR327838:MGX327844 MQN327838:MQT327844 NAJ327838:NAP327844 NKF327838:NKL327844 NUB327838:NUH327844 ODX327838:OED327844 ONT327838:ONZ327844 OXP327838:OXV327844 PHL327838:PHR327844 PRH327838:PRN327844 QBD327838:QBJ327844 QKZ327838:QLF327844 QUV327838:QVB327844 RER327838:REX327844 RON327838:ROT327844 RYJ327838:RYP327844 SIF327838:SIL327844 SSB327838:SSH327844 TBX327838:TCD327844 TLT327838:TLZ327844 TVP327838:TVV327844 UFL327838:UFR327844 UPH327838:UPN327844 UZD327838:UZJ327844 VIZ327838:VJF327844 VSV327838:VTB327844 WCR327838:WCX327844 WMN327838:WMT327844 WWJ327838:WWP327844 AB393374:AH393380 JX393374:KD393380 TT393374:TZ393380 ADP393374:ADV393380 ANL393374:ANR393380 AXH393374:AXN393380 BHD393374:BHJ393380 BQZ393374:BRF393380 CAV393374:CBB393380 CKR393374:CKX393380 CUN393374:CUT393380 DEJ393374:DEP393380 DOF393374:DOL393380 DYB393374:DYH393380 EHX393374:EID393380 ERT393374:ERZ393380 FBP393374:FBV393380 FLL393374:FLR393380 FVH393374:FVN393380 GFD393374:GFJ393380 GOZ393374:GPF393380 GYV393374:GZB393380 HIR393374:HIX393380 HSN393374:HST393380 ICJ393374:ICP393380 IMF393374:IML393380 IWB393374:IWH393380 JFX393374:JGD393380 JPT393374:JPZ393380 JZP393374:JZV393380 KJL393374:KJR393380 KTH393374:KTN393380 LDD393374:LDJ393380 LMZ393374:LNF393380 LWV393374:LXB393380 MGR393374:MGX393380 MQN393374:MQT393380 NAJ393374:NAP393380 NKF393374:NKL393380 NUB393374:NUH393380 ODX393374:OED393380 ONT393374:ONZ393380 OXP393374:OXV393380 PHL393374:PHR393380 PRH393374:PRN393380 QBD393374:QBJ393380 QKZ393374:QLF393380 QUV393374:QVB393380 RER393374:REX393380 RON393374:ROT393380 RYJ393374:RYP393380 SIF393374:SIL393380 SSB393374:SSH393380 TBX393374:TCD393380 TLT393374:TLZ393380 TVP393374:TVV393380 UFL393374:UFR393380 UPH393374:UPN393380 UZD393374:UZJ393380 VIZ393374:VJF393380 VSV393374:VTB393380 WCR393374:WCX393380 WMN393374:WMT393380 WWJ393374:WWP393380 AB458910:AH458916 JX458910:KD458916 TT458910:TZ458916 ADP458910:ADV458916 ANL458910:ANR458916 AXH458910:AXN458916 BHD458910:BHJ458916 BQZ458910:BRF458916 CAV458910:CBB458916 CKR458910:CKX458916 CUN458910:CUT458916 DEJ458910:DEP458916 DOF458910:DOL458916 DYB458910:DYH458916 EHX458910:EID458916 ERT458910:ERZ458916 FBP458910:FBV458916 FLL458910:FLR458916 FVH458910:FVN458916 GFD458910:GFJ458916 GOZ458910:GPF458916 GYV458910:GZB458916 HIR458910:HIX458916 HSN458910:HST458916 ICJ458910:ICP458916 IMF458910:IML458916 IWB458910:IWH458916 JFX458910:JGD458916 JPT458910:JPZ458916 JZP458910:JZV458916 KJL458910:KJR458916 KTH458910:KTN458916 LDD458910:LDJ458916 LMZ458910:LNF458916 LWV458910:LXB458916 MGR458910:MGX458916 MQN458910:MQT458916 NAJ458910:NAP458916 NKF458910:NKL458916 NUB458910:NUH458916 ODX458910:OED458916 ONT458910:ONZ458916 OXP458910:OXV458916 PHL458910:PHR458916 PRH458910:PRN458916 QBD458910:QBJ458916 QKZ458910:QLF458916 QUV458910:QVB458916 RER458910:REX458916 RON458910:ROT458916 RYJ458910:RYP458916 SIF458910:SIL458916 SSB458910:SSH458916 TBX458910:TCD458916 TLT458910:TLZ458916 TVP458910:TVV458916 UFL458910:UFR458916 UPH458910:UPN458916 UZD458910:UZJ458916 VIZ458910:VJF458916 VSV458910:VTB458916 WCR458910:WCX458916 WMN458910:WMT458916 WWJ458910:WWP458916 AB524446:AH524452 JX524446:KD524452 TT524446:TZ524452 ADP524446:ADV524452 ANL524446:ANR524452 AXH524446:AXN524452 BHD524446:BHJ524452 BQZ524446:BRF524452 CAV524446:CBB524452 CKR524446:CKX524452 CUN524446:CUT524452 DEJ524446:DEP524452 DOF524446:DOL524452 DYB524446:DYH524452 EHX524446:EID524452 ERT524446:ERZ524452 FBP524446:FBV524452 FLL524446:FLR524452 FVH524446:FVN524452 GFD524446:GFJ524452 GOZ524446:GPF524452 GYV524446:GZB524452 HIR524446:HIX524452 HSN524446:HST524452 ICJ524446:ICP524452 IMF524446:IML524452 IWB524446:IWH524452 JFX524446:JGD524452 JPT524446:JPZ524452 JZP524446:JZV524452 KJL524446:KJR524452 KTH524446:KTN524452 LDD524446:LDJ524452 LMZ524446:LNF524452 LWV524446:LXB524452 MGR524446:MGX524452 MQN524446:MQT524452 NAJ524446:NAP524452 NKF524446:NKL524452 NUB524446:NUH524452 ODX524446:OED524452 ONT524446:ONZ524452 OXP524446:OXV524452 PHL524446:PHR524452 PRH524446:PRN524452 QBD524446:QBJ524452 QKZ524446:QLF524452 QUV524446:QVB524452 RER524446:REX524452 RON524446:ROT524452 RYJ524446:RYP524452 SIF524446:SIL524452 SSB524446:SSH524452 TBX524446:TCD524452 TLT524446:TLZ524452 TVP524446:TVV524452 UFL524446:UFR524452 UPH524446:UPN524452 UZD524446:UZJ524452 VIZ524446:VJF524452 VSV524446:VTB524452 WCR524446:WCX524452 WMN524446:WMT524452 WWJ524446:WWP524452 AB589982:AH589988 JX589982:KD589988 TT589982:TZ589988 ADP589982:ADV589988 ANL589982:ANR589988 AXH589982:AXN589988 BHD589982:BHJ589988 BQZ589982:BRF589988 CAV589982:CBB589988 CKR589982:CKX589988 CUN589982:CUT589988 DEJ589982:DEP589988 DOF589982:DOL589988 DYB589982:DYH589988 EHX589982:EID589988 ERT589982:ERZ589988 FBP589982:FBV589988 FLL589982:FLR589988 FVH589982:FVN589988 GFD589982:GFJ589988 GOZ589982:GPF589988 GYV589982:GZB589988 HIR589982:HIX589988 HSN589982:HST589988 ICJ589982:ICP589988 IMF589982:IML589988 IWB589982:IWH589988 JFX589982:JGD589988 JPT589982:JPZ589988 JZP589982:JZV589988 KJL589982:KJR589988 KTH589982:KTN589988 LDD589982:LDJ589988 LMZ589982:LNF589988 LWV589982:LXB589988 MGR589982:MGX589988 MQN589982:MQT589988 NAJ589982:NAP589988 NKF589982:NKL589988 NUB589982:NUH589988 ODX589982:OED589988 ONT589982:ONZ589988 OXP589982:OXV589988 PHL589982:PHR589988 PRH589982:PRN589988 QBD589982:QBJ589988 QKZ589982:QLF589988 QUV589982:QVB589988 RER589982:REX589988 RON589982:ROT589988 RYJ589982:RYP589988 SIF589982:SIL589988 SSB589982:SSH589988 TBX589982:TCD589988 TLT589982:TLZ589988 TVP589982:TVV589988 UFL589982:UFR589988 UPH589982:UPN589988 UZD589982:UZJ589988 VIZ589982:VJF589988 VSV589982:VTB589988 WCR589982:WCX589988 WMN589982:WMT589988 WWJ589982:WWP589988 AB655518:AH655524 JX655518:KD655524 TT655518:TZ655524 ADP655518:ADV655524 ANL655518:ANR655524 AXH655518:AXN655524 BHD655518:BHJ655524 BQZ655518:BRF655524 CAV655518:CBB655524 CKR655518:CKX655524 CUN655518:CUT655524 DEJ655518:DEP655524 DOF655518:DOL655524 DYB655518:DYH655524 EHX655518:EID655524 ERT655518:ERZ655524 FBP655518:FBV655524 FLL655518:FLR655524 FVH655518:FVN655524 GFD655518:GFJ655524 GOZ655518:GPF655524 GYV655518:GZB655524 HIR655518:HIX655524 HSN655518:HST655524 ICJ655518:ICP655524 IMF655518:IML655524 IWB655518:IWH655524 JFX655518:JGD655524 JPT655518:JPZ655524 JZP655518:JZV655524 KJL655518:KJR655524 KTH655518:KTN655524 LDD655518:LDJ655524 LMZ655518:LNF655524 LWV655518:LXB655524 MGR655518:MGX655524 MQN655518:MQT655524 NAJ655518:NAP655524 NKF655518:NKL655524 NUB655518:NUH655524 ODX655518:OED655524 ONT655518:ONZ655524 OXP655518:OXV655524 PHL655518:PHR655524 PRH655518:PRN655524 QBD655518:QBJ655524 QKZ655518:QLF655524 QUV655518:QVB655524 RER655518:REX655524 RON655518:ROT655524 RYJ655518:RYP655524 SIF655518:SIL655524 SSB655518:SSH655524 TBX655518:TCD655524 TLT655518:TLZ655524 TVP655518:TVV655524 UFL655518:UFR655524 UPH655518:UPN655524 UZD655518:UZJ655524 VIZ655518:VJF655524 VSV655518:VTB655524 WCR655518:WCX655524 WMN655518:WMT655524 WWJ655518:WWP655524 AB721054:AH721060 JX721054:KD721060 TT721054:TZ721060 ADP721054:ADV721060 ANL721054:ANR721060 AXH721054:AXN721060 BHD721054:BHJ721060 BQZ721054:BRF721060 CAV721054:CBB721060 CKR721054:CKX721060 CUN721054:CUT721060 DEJ721054:DEP721060 DOF721054:DOL721060 DYB721054:DYH721060 EHX721054:EID721060 ERT721054:ERZ721060 FBP721054:FBV721060 FLL721054:FLR721060 FVH721054:FVN721060 GFD721054:GFJ721060 GOZ721054:GPF721060 GYV721054:GZB721060 HIR721054:HIX721060 HSN721054:HST721060 ICJ721054:ICP721060 IMF721054:IML721060 IWB721054:IWH721060 JFX721054:JGD721060 JPT721054:JPZ721060 JZP721054:JZV721060 KJL721054:KJR721060 KTH721054:KTN721060 LDD721054:LDJ721060 LMZ721054:LNF721060 LWV721054:LXB721060 MGR721054:MGX721060 MQN721054:MQT721060 NAJ721054:NAP721060 NKF721054:NKL721060 NUB721054:NUH721060 ODX721054:OED721060 ONT721054:ONZ721060 OXP721054:OXV721060 PHL721054:PHR721060 PRH721054:PRN721060 QBD721054:QBJ721060 QKZ721054:QLF721060 QUV721054:QVB721060 RER721054:REX721060 RON721054:ROT721060 RYJ721054:RYP721060 SIF721054:SIL721060 SSB721054:SSH721060 TBX721054:TCD721060 TLT721054:TLZ721060 TVP721054:TVV721060 UFL721054:UFR721060 UPH721054:UPN721060 UZD721054:UZJ721060 VIZ721054:VJF721060 VSV721054:VTB721060 WCR721054:WCX721060 WMN721054:WMT721060 WWJ721054:WWP721060 AB786590:AH786596 JX786590:KD786596 TT786590:TZ786596 ADP786590:ADV786596 ANL786590:ANR786596 AXH786590:AXN786596 BHD786590:BHJ786596 BQZ786590:BRF786596 CAV786590:CBB786596 CKR786590:CKX786596 CUN786590:CUT786596 DEJ786590:DEP786596 DOF786590:DOL786596 DYB786590:DYH786596 EHX786590:EID786596 ERT786590:ERZ786596 FBP786590:FBV786596 FLL786590:FLR786596 FVH786590:FVN786596 GFD786590:GFJ786596 GOZ786590:GPF786596 GYV786590:GZB786596 HIR786590:HIX786596 HSN786590:HST786596 ICJ786590:ICP786596 IMF786590:IML786596 IWB786590:IWH786596 JFX786590:JGD786596 JPT786590:JPZ786596 JZP786590:JZV786596 KJL786590:KJR786596 KTH786590:KTN786596 LDD786590:LDJ786596 LMZ786590:LNF786596 LWV786590:LXB786596 MGR786590:MGX786596 MQN786590:MQT786596 NAJ786590:NAP786596 NKF786590:NKL786596 NUB786590:NUH786596 ODX786590:OED786596 ONT786590:ONZ786596 OXP786590:OXV786596 PHL786590:PHR786596 PRH786590:PRN786596 QBD786590:QBJ786596 QKZ786590:QLF786596 QUV786590:QVB786596 RER786590:REX786596 RON786590:ROT786596 RYJ786590:RYP786596 SIF786590:SIL786596 SSB786590:SSH786596 TBX786590:TCD786596 TLT786590:TLZ786596 TVP786590:TVV786596 UFL786590:UFR786596 UPH786590:UPN786596 UZD786590:UZJ786596 VIZ786590:VJF786596 VSV786590:VTB786596 WCR786590:WCX786596 WMN786590:WMT786596 WWJ786590:WWP786596 AB852126:AH852132 JX852126:KD852132 TT852126:TZ852132 ADP852126:ADV852132 ANL852126:ANR852132 AXH852126:AXN852132 BHD852126:BHJ852132 BQZ852126:BRF852132 CAV852126:CBB852132 CKR852126:CKX852132 CUN852126:CUT852132 DEJ852126:DEP852132 DOF852126:DOL852132 DYB852126:DYH852132 EHX852126:EID852132 ERT852126:ERZ852132 FBP852126:FBV852132 FLL852126:FLR852132 FVH852126:FVN852132 GFD852126:GFJ852132 GOZ852126:GPF852132 GYV852126:GZB852132 HIR852126:HIX852132 HSN852126:HST852132 ICJ852126:ICP852132 IMF852126:IML852132 IWB852126:IWH852132 JFX852126:JGD852132 JPT852126:JPZ852132 JZP852126:JZV852132 KJL852126:KJR852132 KTH852126:KTN852132 LDD852126:LDJ852132 LMZ852126:LNF852132 LWV852126:LXB852132 MGR852126:MGX852132 MQN852126:MQT852132 NAJ852126:NAP852132 NKF852126:NKL852132 NUB852126:NUH852132 ODX852126:OED852132 ONT852126:ONZ852132 OXP852126:OXV852132 PHL852126:PHR852132 PRH852126:PRN852132 QBD852126:QBJ852132 QKZ852126:QLF852132 QUV852126:QVB852132 RER852126:REX852132 RON852126:ROT852132 RYJ852126:RYP852132 SIF852126:SIL852132 SSB852126:SSH852132 TBX852126:TCD852132 TLT852126:TLZ852132 TVP852126:TVV852132 UFL852126:UFR852132 UPH852126:UPN852132 UZD852126:UZJ852132 VIZ852126:VJF852132 VSV852126:VTB852132 WCR852126:WCX852132 WMN852126:WMT852132 WWJ852126:WWP852132 AB917662:AH917668 JX917662:KD917668 TT917662:TZ917668 ADP917662:ADV917668 ANL917662:ANR917668 AXH917662:AXN917668 BHD917662:BHJ917668 BQZ917662:BRF917668 CAV917662:CBB917668 CKR917662:CKX917668 CUN917662:CUT917668 DEJ917662:DEP917668 DOF917662:DOL917668 DYB917662:DYH917668 EHX917662:EID917668 ERT917662:ERZ917668 FBP917662:FBV917668 FLL917662:FLR917668 FVH917662:FVN917668 GFD917662:GFJ917668 GOZ917662:GPF917668 GYV917662:GZB917668 HIR917662:HIX917668 HSN917662:HST917668 ICJ917662:ICP917668 IMF917662:IML917668 IWB917662:IWH917668 JFX917662:JGD917668 JPT917662:JPZ917668 JZP917662:JZV917668 KJL917662:KJR917668 KTH917662:KTN917668 LDD917662:LDJ917668 LMZ917662:LNF917668 LWV917662:LXB917668 MGR917662:MGX917668 MQN917662:MQT917668 NAJ917662:NAP917668 NKF917662:NKL917668 NUB917662:NUH917668 ODX917662:OED917668 ONT917662:ONZ917668 OXP917662:OXV917668 PHL917662:PHR917668 PRH917662:PRN917668 QBD917662:QBJ917668 QKZ917662:QLF917668 QUV917662:QVB917668 RER917662:REX917668 RON917662:ROT917668 RYJ917662:RYP917668 SIF917662:SIL917668 SSB917662:SSH917668 TBX917662:TCD917668 TLT917662:TLZ917668 TVP917662:TVV917668 UFL917662:UFR917668 UPH917662:UPN917668 UZD917662:UZJ917668 VIZ917662:VJF917668 VSV917662:VTB917668 WCR917662:WCX917668 WMN917662:WMT917668 WWJ917662:WWP917668 AB983198:AH983204 JX983198:KD983204 TT983198:TZ983204 ADP983198:ADV983204 ANL983198:ANR983204 AXH983198:AXN983204 BHD983198:BHJ983204 BQZ983198:BRF983204 CAV983198:CBB983204 CKR983198:CKX983204 CUN983198:CUT983204 DEJ983198:DEP983204 DOF983198:DOL983204 DYB983198:DYH983204 EHX983198:EID983204 ERT983198:ERZ983204 FBP983198:FBV983204 FLL983198:FLR983204 FVH983198:FVN983204 GFD983198:GFJ983204 GOZ983198:GPF983204 GYV983198:GZB983204 HIR983198:HIX983204 HSN983198:HST983204 ICJ983198:ICP983204 IMF983198:IML983204 IWB983198:IWH983204 JFX983198:JGD983204 JPT983198:JPZ983204 JZP983198:JZV983204 KJL983198:KJR983204 KTH983198:KTN983204 LDD983198:LDJ983204 LMZ983198:LNF983204 LWV983198:LXB983204 MGR983198:MGX983204 MQN983198:MQT983204 NAJ983198:NAP983204 NKF983198:NKL983204 NUB983198:NUH983204 ODX983198:OED983204 ONT983198:ONZ983204 OXP983198:OXV983204 PHL983198:PHR983204 PRH983198:PRN983204 QBD983198:QBJ983204 QKZ983198:QLF983204 QUV983198:QVB983204 RER983198:REX983204 RON983198:ROT983204 RYJ983198:RYP983204 SIF983198:SIL983204 SSB983198:SSH983204 TBX983198:TCD983204 TLT983198:TLZ983204 TVP983198:TVV983204 UFL983198:UFR983204 UPH983198:UPN983204 UZD983198:UZJ983204 VIZ983198:VJF983204 VSV983198:VTB983204 WCR983198:WCX983204 WMN983198:WMT983204 WWJ983198:WWP983204 S107:T108 JO107:JP108 TK107:TL108 ADG107:ADH108 ANC107:AND108 AWY107:AWZ108 BGU107:BGV108 BQQ107:BQR108 CAM107:CAN108 CKI107:CKJ108 CUE107:CUF108 DEA107:DEB108 DNW107:DNX108 DXS107:DXT108 EHO107:EHP108 ERK107:ERL108 FBG107:FBH108 FLC107:FLD108 FUY107:FUZ108 GEU107:GEV108 GOQ107:GOR108 GYM107:GYN108 HII107:HIJ108 HSE107:HSF108 ICA107:ICB108 ILW107:ILX108 IVS107:IVT108 JFO107:JFP108 JPK107:JPL108 JZG107:JZH108 KJC107:KJD108 KSY107:KSZ108 LCU107:LCV108 LMQ107:LMR108 LWM107:LWN108 MGI107:MGJ108 MQE107:MQF108 NAA107:NAB108 NJW107:NJX108 NTS107:NTT108 ODO107:ODP108 ONK107:ONL108 OXG107:OXH108 PHC107:PHD108 PQY107:PQZ108 QAU107:QAV108 QKQ107:QKR108 QUM107:QUN108 REI107:REJ108 ROE107:ROF108 RYA107:RYB108 SHW107:SHX108 SRS107:SRT108 TBO107:TBP108 TLK107:TLL108 TVG107:TVH108 UFC107:UFD108 UOY107:UOZ108 UYU107:UYV108 VIQ107:VIR108 VSM107:VSN108 WCI107:WCJ108 WME107:WMF108 WWA107:WWB108 S65643:T65644 JO65643:JP65644 TK65643:TL65644 ADG65643:ADH65644 ANC65643:AND65644 AWY65643:AWZ65644 BGU65643:BGV65644 BQQ65643:BQR65644 CAM65643:CAN65644 CKI65643:CKJ65644 CUE65643:CUF65644 DEA65643:DEB65644 DNW65643:DNX65644 DXS65643:DXT65644 EHO65643:EHP65644 ERK65643:ERL65644 FBG65643:FBH65644 FLC65643:FLD65644 FUY65643:FUZ65644 GEU65643:GEV65644 GOQ65643:GOR65644 GYM65643:GYN65644 HII65643:HIJ65644 HSE65643:HSF65644 ICA65643:ICB65644 ILW65643:ILX65644 IVS65643:IVT65644 JFO65643:JFP65644 JPK65643:JPL65644 JZG65643:JZH65644 KJC65643:KJD65644 KSY65643:KSZ65644 LCU65643:LCV65644 LMQ65643:LMR65644 LWM65643:LWN65644 MGI65643:MGJ65644 MQE65643:MQF65644 NAA65643:NAB65644 NJW65643:NJX65644 NTS65643:NTT65644 ODO65643:ODP65644 ONK65643:ONL65644 OXG65643:OXH65644 PHC65643:PHD65644 PQY65643:PQZ65644 QAU65643:QAV65644 QKQ65643:QKR65644 QUM65643:QUN65644 REI65643:REJ65644 ROE65643:ROF65644 RYA65643:RYB65644 SHW65643:SHX65644 SRS65643:SRT65644 TBO65643:TBP65644 TLK65643:TLL65644 TVG65643:TVH65644 UFC65643:UFD65644 UOY65643:UOZ65644 UYU65643:UYV65644 VIQ65643:VIR65644 VSM65643:VSN65644 WCI65643:WCJ65644 WME65643:WMF65644 WWA65643:WWB65644 S131179:T131180 JO131179:JP131180 TK131179:TL131180 ADG131179:ADH131180 ANC131179:AND131180 AWY131179:AWZ131180 BGU131179:BGV131180 BQQ131179:BQR131180 CAM131179:CAN131180 CKI131179:CKJ131180 CUE131179:CUF131180 DEA131179:DEB131180 DNW131179:DNX131180 DXS131179:DXT131180 EHO131179:EHP131180 ERK131179:ERL131180 FBG131179:FBH131180 FLC131179:FLD131180 FUY131179:FUZ131180 GEU131179:GEV131180 GOQ131179:GOR131180 GYM131179:GYN131180 HII131179:HIJ131180 HSE131179:HSF131180 ICA131179:ICB131180 ILW131179:ILX131180 IVS131179:IVT131180 JFO131179:JFP131180 JPK131179:JPL131180 JZG131179:JZH131180 KJC131179:KJD131180 KSY131179:KSZ131180 LCU131179:LCV131180 LMQ131179:LMR131180 LWM131179:LWN131180 MGI131179:MGJ131180 MQE131179:MQF131180 NAA131179:NAB131180 NJW131179:NJX131180 NTS131179:NTT131180 ODO131179:ODP131180 ONK131179:ONL131180 OXG131179:OXH131180 PHC131179:PHD131180 PQY131179:PQZ131180 QAU131179:QAV131180 QKQ131179:QKR131180 QUM131179:QUN131180 REI131179:REJ131180 ROE131179:ROF131180 RYA131179:RYB131180 SHW131179:SHX131180 SRS131179:SRT131180 TBO131179:TBP131180 TLK131179:TLL131180 TVG131179:TVH131180 UFC131179:UFD131180 UOY131179:UOZ131180 UYU131179:UYV131180 VIQ131179:VIR131180 VSM131179:VSN131180 WCI131179:WCJ131180 WME131179:WMF131180 WWA131179:WWB131180 S196715:T196716 JO196715:JP196716 TK196715:TL196716 ADG196715:ADH196716 ANC196715:AND196716 AWY196715:AWZ196716 BGU196715:BGV196716 BQQ196715:BQR196716 CAM196715:CAN196716 CKI196715:CKJ196716 CUE196715:CUF196716 DEA196715:DEB196716 DNW196715:DNX196716 DXS196715:DXT196716 EHO196715:EHP196716 ERK196715:ERL196716 FBG196715:FBH196716 FLC196715:FLD196716 FUY196715:FUZ196716 GEU196715:GEV196716 GOQ196715:GOR196716 GYM196715:GYN196716 HII196715:HIJ196716 HSE196715:HSF196716 ICA196715:ICB196716 ILW196715:ILX196716 IVS196715:IVT196716 JFO196715:JFP196716 JPK196715:JPL196716 JZG196715:JZH196716 KJC196715:KJD196716 KSY196715:KSZ196716 LCU196715:LCV196716 LMQ196715:LMR196716 LWM196715:LWN196716 MGI196715:MGJ196716 MQE196715:MQF196716 NAA196715:NAB196716 NJW196715:NJX196716 NTS196715:NTT196716 ODO196715:ODP196716 ONK196715:ONL196716 OXG196715:OXH196716 PHC196715:PHD196716 PQY196715:PQZ196716 QAU196715:QAV196716 QKQ196715:QKR196716 QUM196715:QUN196716 REI196715:REJ196716 ROE196715:ROF196716 RYA196715:RYB196716 SHW196715:SHX196716 SRS196715:SRT196716 TBO196715:TBP196716 TLK196715:TLL196716 TVG196715:TVH196716 UFC196715:UFD196716 UOY196715:UOZ196716 UYU196715:UYV196716 VIQ196715:VIR196716 VSM196715:VSN196716 WCI196715:WCJ196716 WME196715:WMF196716 WWA196715:WWB196716 S262251:T262252 JO262251:JP262252 TK262251:TL262252 ADG262251:ADH262252 ANC262251:AND262252 AWY262251:AWZ262252 BGU262251:BGV262252 BQQ262251:BQR262252 CAM262251:CAN262252 CKI262251:CKJ262252 CUE262251:CUF262252 DEA262251:DEB262252 DNW262251:DNX262252 DXS262251:DXT262252 EHO262251:EHP262252 ERK262251:ERL262252 FBG262251:FBH262252 FLC262251:FLD262252 FUY262251:FUZ262252 GEU262251:GEV262252 GOQ262251:GOR262252 GYM262251:GYN262252 HII262251:HIJ262252 HSE262251:HSF262252 ICA262251:ICB262252 ILW262251:ILX262252 IVS262251:IVT262252 JFO262251:JFP262252 JPK262251:JPL262252 JZG262251:JZH262252 KJC262251:KJD262252 KSY262251:KSZ262252 LCU262251:LCV262252 LMQ262251:LMR262252 LWM262251:LWN262252 MGI262251:MGJ262252 MQE262251:MQF262252 NAA262251:NAB262252 NJW262251:NJX262252 NTS262251:NTT262252 ODO262251:ODP262252 ONK262251:ONL262252 OXG262251:OXH262252 PHC262251:PHD262252 PQY262251:PQZ262252 QAU262251:QAV262252 QKQ262251:QKR262252 QUM262251:QUN262252 REI262251:REJ262252 ROE262251:ROF262252 RYA262251:RYB262252 SHW262251:SHX262252 SRS262251:SRT262252 TBO262251:TBP262252 TLK262251:TLL262252 TVG262251:TVH262252 UFC262251:UFD262252 UOY262251:UOZ262252 UYU262251:UYV262252 VIQ262251:VIR262252 VSM262251:VSN262252 WCI262251:WCJ262252 WME262251:WMF262252 WWA262251:WWB262252 S327787:T327788 JO327787:JP327788 TK327787:TL327788 ADG327787:ADH327788 ANC327787:AND327788 AWY327787:AWZ327788 BGU327787:BGV327788 BQQ327787:BQR327788 CAM327787:CAN327788 CKI327787:CKJ327788 CUE327787:CUF327788 DEA327787:DEB327788 DNW327787:DNX327788 DXS327787:DXT327788 EHO327787:EHP327788 ERK327787:ERL327788 FBG327787:FBH327788 FLC327787:FLD327788 FUY327787:FUZ327788 GEU327787:GEV327788 GOQ327787:GOR327788 GYM327787:GYN327788 HII327787:HIJ327788 HSE327787:HSF327788 ICA327787:ICB327788 ILW327787:ILX327788 IVS327787:IVT327788 JFO327787:JFP327788 JPK327787:JPL327788 JZG327787:JZH327788 KJC327787:KJD327788 KSY327787:KSZ327788 LCU327787:LCV327788 LMQ327787:LMR327788 LWM327787:LWN327788 MGI327787:MGJ327788 MQE327787:MQF327788 NAA327787:NAB327788 NJW327787:NJX327788 NTS327787:NTT327788 ODO327787:ODP327788 ONK327787:ONL327788 OXG327787:OXH327788 PHC327787:PHD327788 PQY327787:PQZ327788 QAU327787:QAV327788 QKQ327787:QKR327788 QUM327787:QUN327788 REI327787:REJ327788 ROE327787:ROF327788 RYA327787:RYB327788 SHW327787:SHX327788 SRS327787:SRT327788 TBO327787:TBP327788 TLK327787:TLL327788 TVG327787:TVH327788 UFC327787:UFD327788 UOY327787:UOZ327788 UYU327787:UYV327788 VIQ327787:VIR327788 VSM327787:VSN327788 WCI327787:WCJ327788 WME327787:WMF327788 WWA327787:WWB327788 S393323:T393324 JO393323:JP393324 TK393323:TL393324 ADG393323:ADH393324 ANC393323:AND393324 AWY393323:AWZ393324 BGU393323:BGV393324 BQQ393323:BQR393324 CAM393323:CAN393324 CKI393323:CKJ393324 CUE393323:CUF393324 DEA393323:DEB393324 DNW393323:DNX393324 DXS393323:DXT393324 EHO393323:EHP393324 ERK393323:ERL393324 FBG393323:FBH393324 FLC393323:FLD393324 FUY393323:FUZ393324 GEU393323:GEV393324 GOQ393323:GOR393324 GYM393323:GYN393324 HII393323:HIJ393324 HSE393323:HSF393324 ICA393323:ICB393324 ILW393323:ILX393324 IVS393323:IVT393324 JFO393323:JFP393324 JPK393323:JPL393324 JZG393323:JZH393324 KJC393323:KJD393324 KSY393323:KSZ393324 LCU393323:LCV393324 LMQ393323:LMR393324 LWM393323:LWN393324 MGI393323:MGJ393324 MQE393323:MQF393324 NAA393323:NAB393324 NJW393323:NJX393324 NTS393323:NTT393324 ODO393323:ODP393324 ONK393323:ONL393324 OXG393323:OXH393324 PHC393323:PHD393324 PQY393323:PQZ393324 QAU393323:QAV393324 QKQ393323:QKR393324 QUM393323:QUN393324 REI393323:REJ393324 ROE393323:ROF393324 RYA393323:RYB393324 SHW393323:SHX393324 SRS393323:SRT393324 TBO393323:TBP393324 TLK393323:TLL393324 TVG393323:TVH393324 UFC393323:UFD393324 UOY393323:UOZ393324 UYU393323:UYV393324 VIQ393323:VIR393324 VSM393323:VSN393324 WCI393323:WCJ393324 WME393323:WMF393324 WWA393323:WWB393324 S458859:T458860 JO458859:JP458860 TK458859:TL458860 ADG458859:ADH458860 ANC458859:AND458860 AWY458859:AWZ458860 BGU458859:BGV458860 BQQ458859:BQR458860 CAM458859:CAN458860 CKI458859:CKJ458860 CUE458859:CUF458860 DEA458859:DEB458860 DNW458859:DNX458860 DXS458859:DXT458860 EHO458859:EHP458860 ERK458859:ERL458860 FBG458859:FBH458860 FLC458859:FLD458860 FUY458859:FUZ458860 GEU458859:GEV458860 GOQ458859:GOR458860 GYM458859:GYN458860 HII458859:HIJ458860 HSE458859:HSF458860 ICA458859:ICB458860 ILW458859:ILX458860 IVS458859:IVT458860 JFO458859:JFP458860 JPK458859:JPL458860 JZG458859:JZH458860 KJC458859:KJD458860 KSY458859:KSZ458860 LCU458859:LCV458860 LMQ458859:LMR458860 LWM458859:LWN458860 MGI458859:MGJ458860 MQE458859:MQF458860 NAA458859:NAB458860 NJW458859:NJX458860 NTS458859:NTT458860 ODO458859:ODP458860 ONK458859:ONL458860 OXG458859:OXH458860 PHC458859:PHD458860 PQY458859:PQZ458860 QAU458859:QAV458860 QKQ458859:QKR458860 QUM458859:QUN458860 REI458859:REJ458860 ROE458859:ROF458860 RYA458859:RYB458860 SHW458859:SHX458860 SRS458859:SRT458860 TBO458859:TBP458860 TLK458859:TLL458860 TVG458859:TVH458860 UFC458859:UFD458860 UOY458859:UOZ458860 UYU458859:UYV458860 VIQ458859:VIR458860 VSM458859:VSN458860 WCI458859:WCJ458860 WME458859:WMF458860 WWA458859:WWB458860 S524395:T524396 JO524395:JP524396 TK524395:TL524396 ADG524395:ADH524396 ANC524395:AND524396 AWY524395:AWZ524396 BGU524395:BGV524396 BQQ524395:BQR524396 CAM524395:CAN524396 CKI524395:CKJ524396 CUE524395:CUF524396 DEA524395:DEB524396 DNW524395:DNX524396 DXS524395:DXT524396 EHO524395:EHP524396 ERK524395:ERL524396 FBG524395:FBH524396 FLC524395:FLD524396 FUY524395:FUZ524396 GEU524395:GEV524396 GOQ524395:GOR524396 GYM524395:GYN524396 HII524395:HIJ524396 HSE524395:HSF524396 ICA524395:ICB524396 ILW524395:ILX524396 IVS524395:IVT524396 JFO524395:JFP524396 JPK524395:JPL524396 JZG524395:JZH524396 KJC524395:KJD524396 KSY524395:KSZ524396 LCU524395:LCV524396 LMQ524395:LMR524396 LWM524395:LWN524396 MGI524395:MGJ524396 MQE524395:MQF524396 NAA524395:NAB524396 NJW524395:NJX524396 NTS524395:NTT524396 ODO524395:ODP524396 ONK524395:ONL524396 OXG524395:OXH524396 PHC524395:PHD524396 PQY524395:PQZ524396 QAU524395:QAV524396 QKQ524395:QKR524396 QUM524395:QUN524396 REI524395:REJ524396 ROE524395:ROF524396 RYA524395:RYB524396 SHW524395:SHX524396 SRS524395:SRT524396 TBO524395:TBP524396 TLK524395:TLL524396 TVG524395:TVH524396 UFC524395:UFD524396 UOY524395:UOZ524396 UYU524395:UYV524396 VIQ524395:VIR524396 VSM524395:VSN524396 WCI524395:WCJ524396 WME524395:WMF524396 WWA524395:WWB524396 S589931:T589932 JO589931:JP589932 TK589931:TL589932 ADG589931:ADH589932 ANC589931:AND589932 AWY589931:AWZ589932 BGU589931:BGV589932 BQQ589931:BQR589932 CAM589931:CAN589932 CKI589931:CKJ589932 CUE589931:CUF589932 DEA589931:DEB589932 DNW589931:DNX589932 DXS589931:DXT589932 EHO589931:EHP589932 ERK589931:ERL589932 FBG589931:FBH589932 FLC589931:FLD589932 FUY589931:FUZ589932 GEU589931:GEV589932 GOQ589931:GOR589932 GYM589931:GYN589932 HII589931:HIJ589932 HSE589931:HSF589932 ICA589931:ICB589932 ILW589931:ILX589932 IVS589931:IVT589932 JFO589931:JFP589932 JPK589931:JPL589932 JZG589931:JZH589932 KJC589931:KJD589932 KSY589931:KSZ589932 LCU589931:LCV589932 LMQ589931:LMR589932 LWM589931:LWN589932 MGI589931:MGJ589932 MQE589931:MQF589932 NAA589931:NAB589932 NJW589931:NJX589932 NTS589931:NTT589932 ODO589931:ODP589932 ONK589931:ONL589932 OXG589931:OXH589932 PHC589931:PHD589932 PQY589931:PQZ589932 QAU589931:QAV589932 QKQ589931:QKR589932 QUM589931:QUN589932 REI589931:REJ589932 ROE589931:ROF589932 RYA589931:RYB589932 SHW589931:SHX589932 SRS589931:SRT589932 TBO589931:TBP589932 TLK589931:TLL589932 TVG589931:TVH589932 UFC589931:UFD589932 UOY589931:UOZ589932 UYU589931:UYV589932 VIQ589931:VIR589932 VSM589931:VSN589932 WCI589931:WCJ589932 WME589931:WMF589932 WWA589931:WWB589932 S655467:T655468 JO655467:JP655468 TK655467:TL655468 ADG655467:ADH655468 ANC655467:AND655468 AWY655467:AWZ655468 BGU655467:BGV655468 BQQ655467:BQR655468 CAM655467:CAN655468 CKI655467:CKJ655468 CUE655467:CUF655468 DEA655467:DEB655468 DNW655467:DNX655468 DXS655467:DXT655468 EHO655467:EHP655468 ERK655467:ERL655468 FBG655467:FBH655468 FLC655467:FLD655468 FUY655467:FUZ655468 GEU655467:GEV655468 GOQ655467:GOR655468 GYM655467:GYN655468 HII655467:HIJ655468 HSE655467:HSF655468 ICA655467:ICB655468 ILW655467:ILX655468 IVS655467:IVT655468 JFO655467:JFP655468 JPK655467:JPL655468 JZG655467:JZH655468 KJC655467:KJD655468 KSY655467:KSZ655468 LCU655467:LCV655468 LMQ655467:LMR655468 LWM655467:LWN655468 MGI655467:MGJ655468 MQE655467:MQF655468 NAA655467:NAB655468 NJW655467:NJX655468 NTS655467:NTT655468 ODO655467:ODP655468 ONK655467:ONL655468 OXG655467:OXH655468 PHC655467:PHD655468 PQY655467:PQZ655468 QAU655467:QAV655468 QKQ655467:QKR655468 QUM655467:QUN655468 REI655467:REJ655468 ROE655467:ROF655468 RYA655467:RYB655468 SHW655467:SHX655468 SRS655467:SRT655468 TBO655467:TBP655468 TLK655467:TLL655468 TVG655467:TVH655468 UFC655467:UFD655468 UOY655467:UOZ655468 UYU655467:UYV655468 VIQ655467:VIR655468 VSM655467:VSN655468 WCI655467:WCJ655468 WME655467:WMF655468 WWA655467:WWB655468 S721003:T721004 JO721003:JP721004 TK721003:TL721004 ADG721003:ADH721004 ANC721003:AND721004 AWY721003:AWZ721004 BGU721003:BGV721004 BQQ721003:BQR721004 CAM721003:CAN721004 CKI721003:CKJ721004 CUE721003:CUF721004 DEA721003:DEB721004 DNW721003:DNX721004 DXS721003:DXT721004 EHO721003:EHP721004 ERK721003:ERL721004 FBG721003:FBH721004 FLC721003:FLD721004 FUY721003:FUZ721004 GEU721003:GEV721004 GOQ721003:GOR721004 GYM721003:GYN721004 HII721003:HIJ721004 HSE721003:HSF721004 ICA721003:ICB721004 ILW721003:ILX721004 IVS721003:IVT721004 JFO721003:JFP721004 JPK721003:JPL721004 JZG721003:JZH721004 KJC721003:KJD721004 KSY721003:KSZ721004 LCU721003:LCV721004 LMQ721003:LMR721004 LWM721003:LWN721004 MGI721003:MGJ721004 MQE721003:MQF721004 NAA721003:NAB721004 NJW721003:NJX721004 NTS721003:NTT721004 ODO721003:ODP721004 ONK721003:ONL721004 OXG721003:OXH721004 PHC721003:PHD721004 PQY721003:PQZ721004 QAU721003:QAV721004 QKQ721003:QKR721004 QUM721003:QUN721004 REI721003:REJ721004 ROE721003:ROF721004 RYA721003:RYB721004 SHW721003:SHX721004 SRS721003:SRT721004 TBO721003:TBP721004 TLK721003:TLL721004 TVG721003:TVH721004 UFC721003:UFD721004 UOY721003:UOZ721004 UYU721003:UYV721004 VIQ721003:VIR721004 VSM721003:VSN721004 WCI721003:WCJ721004 WME721003:WMF721004 WWA721003:WWB721004 S786539:T786540 JO786539:JP786540 TK786539:TL786540 ADG786539:ADH786540 ANC786539:AND786540 AWY786539:AWZ786540 BGU786539:BGV786540 BQQ786539:BQR786540 CAM786539:CAN786540 CKI786539:CKJ786540 CUE786539:CUF786540 DEA786539:DEB786540 DNW786539:DNX786540 DXS786539:DXT786540 EHO786539:EHP786540 ERK786539:ERL786540 FBG786539:FBH786540 FLC786539:FLD786540 FUY786539:FUZ786540 GEU786539:GEV786540 GOQ786539:GOR786540 GYM786539:GYN786540 HII786539:HIJ786540 HSE786539:HSF786540 ICA786539:ICB786540 ILW786539:ILX786540 IVS786539:IVT786540 JFO786539:JFP786540 JPK786539:JPL786540 JZG786539:JZH786540 KJC786539:KJD786540 KSY786539:KSZ786540 LCU786539:LCV786540 LMQ786539:LMR786540 LWM786539:LWN786540 MGI786539:MGJ786540 MQE786539:MQF786540 NAA786539:NAB786540 NJW786539:NJX786540 NTS786539:NTT786540 ODO786539:ODP786540 ONK786539:ONL786540 OXG786539:OXH786540 PHC786539:PHD786540 PQY786539:PQZ786540 QAU786539:QAV786540 QKQ786539:QKR786540 QUM786539:QUN786540 REI786539:REJ786540 ROE786539:ROF786540 RYA786539:RYB786540 SHW786539:SHX786540 SRS786539:SRT786540 TBO786539:TBP786540 TLK786539:TLL786540 TVG786539:TVH786540 UFC786539:UFD786540 UOY786539:UOZ786540 UYU786539:UYV786540 VIQ786539:VIR786540 VSM786539:VSN786540 WCI786539:WCJ786540 WME786539:WMF786540 WWA786539:WWB786540 S852075:T852076 JO852075:JP852076 TK852075:TL852076 ADG852075:ADH852076 ANC852075:AND852076 AWY852075:AWZ852076 BGU852075:BGV852076 BQQ852075:BQR852076 CAM852075:CAN852076 CKI852075:CKJ852076 CUE852075:CUF852076 DEA852075:DEB852076 DNW852075:DNX852076 DXS852075:DXT852076 EHO852075:EHP852076 ERK852075:ERL852076 FBG852075:FBH852076 FLC852075:FLD852076 FUY852075:FUZ852076 GEU852075:GEV852076 GOQ852075:GOR852076 GYM852075:GYN852076 HII852075:HIJ852076 HSE852075:HSF852076 ICA852075:ICB852076 ILW852075:ILX852076 IVS852075:IVT852076 JFO852075:JFP852076 JPK852075:JPL852076 JZG852075:JZH852076 KJC852075:KJD852076 KSY852075:KSZ852076 LCU852075:LCV852076 LMQ852075:LMR852076 LWM852075:LWN852076 MGI852075:MGJ852076 MQE852075:MQF852076 NAA852075:NAB852076 NJW852075:NJX852076 NTS852075:NTT852076 ODO852075:ODP852076 ONK852075:ONL852076 OXG852075:OXH852076 PHC852075:PHD852076 PQY852075:PQZ852076 QAU852075:QAV852076 QKQ852075:QKR852076 QUM852075:QUN852076 REI852075:REJ852076 ROE852075:ROF852076 RYA852075:RYB852076 SHW852075:SHX852076 SRS852075:SRT852076 TBO852075:TBP852076 TLK852075:TLL852076 TVG852075:TVH852076 UFC852075:UFD852076 UOY852075:UOZ852076 UYU852075:UYV852076 VIQ852075:VIR852076 VSM852075:VSN852076 WCI852075:WCJ852076 WME852075:WMF852076 WWA852075:WWB852076 S917611:T917612 JO917611:JP917612 TK917611:TL917612 ADG917611:ADH917612 ANC917611:AND917612 AWY917611:AWZ917612 BGU917611:BGV917612 BQQ917611:BQR917612 CAM917611:CAN917612 CKI917611:CKJ917612 CUE917611:CUF917612 DEA917611:DEB917612 DNW917611:DNX917612 DXS917611:DXT917612 EHO917611:EHP917612 ERK917611:ERL917612 FBG917611:FBH917612 FLC917611:FLD917612 FUY917611:FUZ917612 GEU917611:GEV917612 GOQ917611:GOR917612 GYM917611:GYN917612 HII917611:HIJ917612 HSE917611:HSF917612 ICA917611:ICB917612 ILW917611:ILX917612 IVS917611:IVT917612 JFO917611:JFP917612 JPK917611:JPL917612 JZG917611:JZH917612 KJC917611:KJD917612 KSY917611:KSZ917612 LCU917611:LCV917612 LMQ917611:LMR917612 LWM917611:LWN917612 MGI917611:MGJ917612 MQE917611:MQF917612 NAA917611:NAB917612 NJW917611:NJX917612 NTS917611:NTT917612 ODO917611:ODP917612 ONK917611:ONL917612 OXG917611:OXH917612 PHC917611:PHD917612 PQY917611:PQZ917612 QAU917611:QAV917612 QKQ917611:QKR917612 QUM917611:QUN917612 REI917611:REJ917612 ROE917611:ROF917612 RYA917611:RYB917612 SHW917611:SHX917612 SRS917611:SRT917612 TBO917611:TBP917612 TLK917611:TLL917612 TVG917611:TVH917612 UFC917611:UFD917612 UOY917611:UOZ917612 UYU917611:UYV917612 VIQ917611:VIR917612 VSM917611:VSN917612 WCI917611:WCJ917612 WME917611:WMF917612 WWA917611:WWB917612 S983147:T983148 JO983147:JP983148 TK983147:TL983148 ADG983147:ADH983148 ANC983147:AND983148 AWY983147:AWZ983148 BGU983147:BGV983148 BQQ983147:BQR983148 CAM983147:CAN983148 CKI983147:CKJ983148 CUE983147:CUF983148 DEA983147:DEB983148 DNW983147:DNX983148 DXS983147:DXT983148 EHO983147:EHP983148 ERK983147:ERL983148 FBG983147:FBH983148 FLC983147:FLD983148 FUY983147:FUZ983148 GEU983147:GEV983148 GOQ983147:GOR983148 GYM983147:GYN983148 HII983147:HIJ983148 HSE983147:HSF983148 ICA983147:ICB983148 ILW983147:ILX983148 IVS983147:IVT983148 JFO983147:JFP983148 JPK983147:JPL983148 JZG983147:JZH983148 KJC983147:KJD983148 KSY983147:KSZ983148 LCU983147:LCV983148 LMQ983147:LMR983148 LWM983147:LWN983148 MGI983147:MGJ983148 MQE983147:MQF983148 NAA983147:NAB983148 NJW983147:NJX983148 NTS983147:NTT983148 ODO983147:ODP983148 ONK983147:ONL983148 OXG983147:OXH983148 PHC983147:PHD983148 PQY983147:PQZ983148 QAU983147:QAV983148 QKQ983147:QKR983148 QUM983147:QUN983148 REI983147:REJ983148 ROE983147:ROF983148 RYA983147:RYB983148 SHW983147:SHX983148 SRS983147:SRT983148 TBO983147:TBP983148 TLK983147:TLL983148 TVG983147:TVH983148 UFC983147:UFD983148 UOY983147:UOZ983148 UYU983147:UYV983148 VIQ983147:VIR983148 VSM983147:VSN983148 WCI983147:WCJ983148 WME983147:WMF983148 WWA983147:WWB983148 AB136:AH142 JX136:KD142 TT136:TZ142 ADP136:ADV142 ANL136:ANR142 AXH136:AXN142 BHD136:BHJ142 BQZ136:BRF142 CAV136:CBB142 CKR136:CKX142 CUN136:CUT142 DEJ136:DEP142 DOF136:DOL142 DYB136:DYH142 EHX136:EID142 ERT136:ERZ142 FBP136:FBV142 FLL136:FLR142 FVH136:FVN142 GFD136:GFJ142 GOZ136:GPF142 GYV136:GZB142 HIR136:HIX142 HSN136:HST142 ICJ136:ICP142 IMF136:IML142 IWB136:IWH142 JFX136:JGD142 JPT136:JPZ142 JZP136:JZV142 KJL136:KJR142 KTH136:KTN142 LDD136:LDJ142 LMZ136:LNF142 LWV136:LXB142 MGR136:MGX142 MQN136:MQT142 NAJ136:NAP142 NKF136:NKL142 NUB136:NUH142 ODX136:OED142 ONT136:ONZ142 OXP136:OXV142 PHL136:PHR142 PRH136:PRN142 QBD136:QBJ142 QKZ136:QLF142 QUV136:QVB142 RER136:REX142 RON136:ROT142 RYJ136:RYP142 SIF136:SIL142 SSB136:SSH142 TBX136:TCD142 TLT136:TLZ142 TVP136:TVV142 UFL136:UFR142 UPH136:UPN142 UZD136:UZJ142 VIZ136:VJF142 VSV136:VTB142 WCR136:WCX142 WMN136:WMT142 WWJ136:WWP142 AB65672:AH65678 JX65672:KD65678 TT65672:TZ65678 ADP65672:ADV65678 ANL65672:ANR65678 AXH65672:AXN65678 BHD65672:BHJ65678 BQZ65672:BRF65678 CAV65672:CBB65678 CKR65672:CKX65678 CUN65672:CUT65678 DEJ65672:DEP65678 DOF65672:DOL65678 DYB65672:DYH65678 EHX65672:EID65678 ERT65672:ERZ65678 FBP65672:FBV65678 FLL65672:FLR65678 FVH65672:FVN65678 GFD65672:GFJ65678 GOZ65672:GPF65678 GYV65672:GZB65678 HIR65672:HIX65678 HSN65672:HST65678 ICJ65672:ICP65678 IMF65672:IML65678 IWB65672:IWH65678 JFX65672:JGD65678 JPT65672:JPZ65678 JZP65672:JZV65678 KJL65672:KJR65678 KTH65672:KTN65678 LDD65672:LDJ65678 LMZ65672:LNF65678 LWV65672:LXB65678 MGR65672:MGX65678 MQN65672:MQT65678 NAJ65672:NAP65678 NKF65672:NKL65678 NUB65672:NUH65678 ODX65672:OED65678 ONT65672:ONZ65678 OXP65672:OXV65678 PHL65672:PHR65678 PRH65672:PRN65678 QBD65672:QBJ65678 QKZ65672:QLF65678 QUV65672:QVB65678 RER65672:REX65678 RON65672:ROT65678 RYJ65672:RYP65678 SIF65672:SIL65678 SSB65672:SSH65678 TBX65672:TCD65678 TLT65672:TLZ65678 TVP65672:TVV65678 UFL65672:UFR65678 UPH65672:UPN65678 UZD65672:UZJ65678 VIZ65672:VJF65678 VSV65672:VTB65678 WCR65672:WCX65678 WMN65672:WMT65678 WWJ65672:WWP65678 AB131208:AH131214 JX131208:KD131214 TT131208:TZ131214 ADP131208:ADV131214 ANL131208:ANR131214 AXH131208:AXN131214 BHD131208:BHJ131214 BQZ131208:BRF131214 CAV131208:CBB131214 CKR131208:CKX131214 CUN131208:CUT131214 DEJ131208:DEP131214 DOF131208:DOL131214 DYB131208:DYH131214 EHX131208:EID131214 ERT131208:ERZ131214 FBP131208:FBV131214 FLL131208:FLR131214 FVH131208:FVN131214 GFD131208:GFJ131214 GOZ131208:GPF131214 GYV131208:GZB131214 HIR131208:HIX131214 HSN131208:HST131214 ICJ131208:ICP131214 IMF131208:IML131214 IWB131208:IWH131214 JFX131208:JGD131214 JPT131208:JPZ131214 JZP131208:JZV131214 KJL131208:KJR131214 KTH131208:KTN131214 LDD131208:LDJ131214 LMZ131208:LNF131214 LWV131208:LXB131214 MGR131208:MGX131214 MQN131208:MQT131214 NAJ131208:NAP131214 NKF131208:NKL131214 NUB131208:NUH131214 ODX131208:OED131214 ONT131208:ONZ131214 OXP131208:OXV131214 PHL131208:PHR131214 PRH131208:PRN131214 QBD131208:QBJ131214 QKZ131208:QLF131214 QUV131208:QVB131214 RER131208:REX131214 RON131208:ROT131214 RYJ131208:RYP131214 SIF131208:SIL131214 SSB131208:SSH131214 TBX131208:TCD131214 TLT131208:TLZ131214 TVP131208:TVV131214 UFL131208:UFR131214 UPH131208:UPN131214 UZD131208:UZJ131214 VIZ131208:VJF131214 VSV131208:VTB131214 WCR131208:WCX131214 WMN131208:WMT131214 WWJ131208:WWP131214 AB196744:AH196750 JX196744:KD196750 TT196744:TZ196750 ADP196744:ADV196750 ANL196744:ANR196750 AXH196744:AXN196750 BHD196744:BHJ196750 BQZ196744:BRF196750 CAV196744:CBB196750 CKR196744:CKX196750 CUN196744:CUT196750 DEJ196744:DEP196750 DOF196744:DOL196750 DYB196744:DYH196750 EHX196744:EID196750 ERT196744:ERZ196750 FBP196744:FBV196750 FLL196744:FLR196750 FVH196744:FVN196750 GFD196744:GFJ196750 GOZ196744:GPF196750 GYV196744:GZB196750 HIR196744:HIX196750 HSN196744:HST196750 ICJ196744:ICP196750 IMF196744:IML196750 IWB196744:IWH196750 JFX196744:JGD196750 JPT196744:JPZ196750 JZP196744:JZV196750 KJL196744:KJR196750 KTH196744:KTN196750 LDD196744:LDJ196750 LMZ196744:LNF196750 LWV196744:LXB196750 MGR196744:MGX196750 MQN196744:MQT196750 NAJ196744:NAP196750 NKF196744:NKL196750 NUB196744:NUH196750 ODX196744:OED196750 ONT196744:ONZ196750 OXP196744:OXV196750 PHL196744:PHR196750 PRH196744:PRN196750 QBD196744:QBJ196750 QKZ196744:QLF196750 QUV196744:QVB196750 RER196744:REX196750 RON196744:ROT196750 RYJ196744:RYP196750 SIF196744:SIL196750 SSB196744:SSH196750 TBX196744:TCD196750 TLT196744:TLZ196750 TVP196744:TVV196750 UFL196744:UFR196750 UPH196744:UPN196750 UZD196744:UZJ196750 VIZ196744:VJF196750 VSV196744:VTB196750 WCR196744:WCX196750 WMN196744:WMT196750 WWJ196744:WWP196750 AB262280:AH262286 JX262280:KD262286 TT262280:TZ262286 ADP262280:ADV262286 ANL262280:ANR262286 AXH262280:AXN262286 BHD262280:BHJ262286 BQZ262280:BRF262286 CAV262280:CBB262286 CKR262280:CKX262286 CUN262280:CUT262286 DEJ262280:DEP262286 DOF262280:DOL262286 DYB262280:DYH262286 EHX262280:EID262286 ERT262280:ERZ262286 FBP262280:FBV262286 FLL262280:FLR262286 FVH262280:FVN262286 GFD262280:GFJ262286 GOZ262280:GPF262286 GYV262280:GZB262286 HIR262280:HIX262286 HSN262280:HST262286 ICJ262280:ICP262286 IMF262280:IML262286 IWB262280:IWH262286 JFX262280:JGD262286 JPT262280:JPZ262286 JZP262280:JZV262286 KJL262280:KJR262286 KTH262280:KTN262286 LDD262280:LDJ262286 LMZ262280:LNF262286 LWV262280:LXB262286 MGR262280:MGX262286 MQN262280:MQT262286 NAJ262280:NAP262286 NKF262280:NKL262286 NUB262280:NUH262286 ODX262280:OED262286 ONT262280:ONZ262286 OXP262280:OXV262286 PHL262280:PHR262286 PRH262280:PRN262286 QBD262280:QBJ262286 QKZ262280:QLF262286 QUV262280:QVB262286 RER262280:REX262286 RON262280:ROT262286 RYJ262280:RYP262286 SIF262280:SIL262286 SSB262280:SSH262286 TBX262280:TCD262286 TLT262280:TLZ262286 TVP262280:TVV262286 UFL262280:UFR262286 UPH262280:UPN262286 UZD262280:UZJ262286 VIZ262280:VJF262286 VSV262280:VTB262286 WCR262280:WCX262286 WMN262280:WMT262286 WWJ262280:WWP262286 AB327816:AH327822 JX327816:KD327822 TT327816:TZ327822 ADP327816:ADV327822 ANL327816:ANR327822 AXH327816:AXN327822 BHD327816:BHJ327822 BQZ327816:BRF327822 CAV327816:CBB327822 CKR327816:CKX327822 CUN327816:CUT327822 DEJ327816:DEP327822 DOF327816:DOL327822 DYB327816:DYH327822 EHX327816:EID327822 ERT327816:ERZ327822 FBP327816:FBV327822 FLL327816:FLR327822 FVH327816:FVN327822 GFD327816:GFJ327822 GOZ327816:GPF327822 GYV327816:GZB327822 HIR327816:HIX327822 HSN327816:HST327822 ICJ327816:ICP327822 IMF327816:IML327822 IWB327816:IWH327822 JFX327816:JGD327822 JPT327816:JPZ327822 JZP327816:JZV327822 KJL327816:KJR327822 KTH327816:KTN327822 LDD327816:LDJ327822 LMZ327816:LNF327822 LWV327816:LXB327822 MGR327816:MGX327822 MQN327816:MQT327822 NAJ327816:NAP327822 NKF327816:NKL327822 NUB327816:NUH327822 ODX327816:OED327822 ONT327816:ONZ327822 OXP327816:OXV327822 PHL327816:PHR327822 PRH327816:PRN327822 QBD327816:QBJ327822 QKZ327816:QLF327822 QUV327816:QVB327822 RER327816:REX327822 RON327816:ROT327822 RYJ327816:RYP327822 SIF327816:SIL327822 SSB327816:SSH327822 TBX327816:TCD327822 TLT327816:TLZ327822 TVP327816:TVV327822 UFL327816:UFR327822 UPH327816:UPN327822 UZD327816:UZJ327822 VIZ327816:VJF327822 VSV327816:VTB327822 WCR327816:WCX327822 WMN327816:WMT327822 WWJ327816:WWP327822 AB393352:AH393358 JX393352:KD393358 TT393352:TZ393358 ADP393352:ADV393358 ANL393352:ANR393358 AXH393352:AXN393358 BHD393352:BHJ393358 BQZ393352:BRF393358 CAV393352:CBB393358 CKR393352:CKX393358 CUN393352:CUT393358 DEJ393352:DEP393358 DOF393352:DOL393358 DYB393352:DYH393358 EHX393352:EID393358 ERT393352:ERZ393358 FBP393352:FBV393358 FLL393352:FLR393358 FVH393352:FVN393358 GFD393352:GFJ393358 GOZ393352:GPF393358 GYV393352:GZB393358 HIR393352:HIX393358 HSN393352:HST393358 ICJ393352:ICP393358 IMF393352:IML393358 IWB393352:IWH393358 JFX393352:JGD393358 JPT393352:JPZ393358 JZP393352:JZV393358 KJL393352:KJR393358 KTH393352:KTN393358 LDD393352:LDJ393358 LMZ393352:LNF393358 LWV393352:LXB393358 MGR393352:MGX393358 MQN393352:MQT393358 NAJ393352:NAP393358 NKF393352:NKL393358 NUB393352:NUH393358 ODX393352:OED393358 ONT393352:ONZ393358 OXP393352:OXV393358 PHL393352:PHR393358 PRH393352:PRN393358 QBD393352:QBJ393358 QKZ393352:QLF393358 QUV393352:QVB393358 RER393352:REX393358 RON393352:ROT393358 RYJ393352:RYP393358 SIF393352:SIL393358 SSB393352:SSH393358 TBX393352:TCD393358 TLT393352:TLZ393358 TVP393352:TVV393358 UFL393352:UFR393358 UPH393352:UPN393358 UZD393352:UZJ393358 VIZ393352:VJF393358 VSV393352:VTB393358 WCR393352:WCX393358 WMN393352:WMT393358 WWJ393352:WWP393358 AB458888:AH458894 JX458888:KD458894 TT458888:TZ458894 ADP458888:ADV458894 ANL458888:ANR458894 AXH458888:AXN458894 BHD458888:BHJ458894 BQZ458888:BRF458894 CAV458888:CBB458894 CKR458888:CKX458894 CUN458888:CUT458894 DEJ458888:DEP458894 DOF458888:DOL458894 DYB458888:DYH458894 EHX458888:EID458894 ERT458888:ERZ458894 FBP458888:FBV458894 FLL458888:FLR458894 FVH458888:FVN458894 GFD458888:GFJ458894 GOZ458888:GPF458894 GYV458888:GZB458894 HIR458888:HIX458894 HSN458888:HST458894 ICJ458888:ICP458894 IMF458888:IML458894 IWB458888:IWH458894 JFX458888:JGD458894 JPT458888:JPZ458894 JZP458888:JZV458894 KJL458888:KJR458894 KTH458888:KTN458894 LDD458888:LDJ458894 LMZ458888:LNF458894 LWV458888:LXB458894 MGR458888:MGX458894 MQN458888:MQT458894 NAJ458888:NAP458894 NKF458888:NKL458894 NUB458888:NUH458894 ODX458888:OED458894 ONT458888:ONZ458894 OXP458888:OXV458894 PHL458888:PHR458894 PRH458888:PRN458894 QBD458888:QBJ458894 QKZ458888:QLF458894 QUV458888:QVB458894 RER458888:REX458894 RON458888:ROT458894 RYJ458888:RYP458894 SIF458888:SIL458894 SSB458888:SSH458894 TBX458888:TCD458894 TLT458888:TLZ458894 TVP458888:TVV458894 UFL458888:UFR458894 UPH458888:UPN458894 UZD458888:UZJ458894 VIZ458888:VJF458894 VSV458888:VTB458894 WCR458888:WCX458894 WMN458888:WMT458894 WWJ458888:WWP458894 AB524424:AH524430 JX524424:KD524430 TT524424:TZ524430 ADP524424:ADV524430 ANL524424:ANR524430 AXH524424:AXN524430 BHD524424:BHJ524430 BQZ524424:BRF524430 CAV524424:CBB524430 CKR524424:CKX524430 CUN524424:CUT524430 DEJ524424:DEP524430 DOF524424:DOL524430 DYB524424:DYH524430 EHX524424:EID524430 ERT524424:ERZ524430 FBP524424:FBV524430 FLL524424:FLR524430 FVH524424:FVN524430 GFD524424:GFJ524430 GOZ524424:GPF524430 GYV524424:GZB524430 HIR524424:HIX524430 HSN524424:HST524430 ICJ524424:ICP524430 IMF524424:IML524430 IWB524424:IWH524430 JFX524424:JGD524430 JPT524424:JPZ524430 JZP524424:JZV524430 KJL524424:KJR524430 KTH524424:KTN524430 LDD524424:LDJ524430 LMZ524424:LNF524430 LWV524424:LXB524430 MGR524424:MGX524430 MQN524424:MQT524430 NAJ524424:NAP524430 NKF524424:NKL524430 NUB524424:NUH524430 ODX524424:OED524430 ONT524424:ONZ524430 OXP524424:OXV524430 PHL524424:PHR524430 PRH524424:PRN524430 QBD524424:QBJ524430 QKZ524424:QLF524430 QUV524424:QVB524430 RER524424:REX524430 RON524424:ROT524430 RYJ524424:RYP524430 SIF524424:SIL524430 SSB524424:SSH524430 TBX524424:TCD524430 TLT524424:TLZ524430 TVP524424:TVV524430 UFL524424:UFR524430 UPH524424:UPN524430 UZD524424:UZJ524430 VIZ524424:VJF524430 VSV524424:VTB524430 WCR524424:WCX524430 WMN524424:WMT524430 WWJ524424:WWP524430 AB589960:AH589966 JX589960:KD589966 TT589960:TZ589966 ADP589960:ADV589966 ANL589960:ANR589966 AXH589960:AXN589966 BHD589960:BHJ589966 BQZ589960:BRF589966 CAV589960:CBB589966 CKR589960:CKX589966 CUN589960:CUT589966 DEJ589960:DEP589966 DOF589960:DOL589966 DYB589960:DYH589966 EHX589960:EID589966 ERT589960:ERZ589966 FBP589960:FBV589966 FLL589960:FLR589966 FVH589960:FVN589966 GFD589960:GFJ589966 GOZ589960:GPF589966 GYV589960:GZB589966 HIR589960:HIX589966 HSN589960:HST589966 ICJ589960:ICP589966 IMF589960:IML589966 IWB589960:IWH589966 JFX589960:JGD589966 JPT589960:JPZ589966 JZP589960:JZV589966 KJL589960:KJR589966 KTH589960:KTN589966 LDD589960:LDJ589966 LMZ589960:LNF589966 LWV589960:LXB589966 MGR589960:MGX589966 MQN589960:MQT589966 NAJ589960:NAP589966 NKF589960:NKL589966 NUB589960:NUH589966 ODX589960:OED589966 ONT589960:ONZ589966 OXP589960:OXV589966 PHL589960:PHR589966 PRH589960:PRN589966 QBD589960:QBJ589966 QKZ589960:QLF589966 QUV589960:QVB589966 RER589960:REX589966 RON589960:ROT589966 RYJ589960:RYP589966 SIF589960:SIL589966 SSB589960:SSH589966 TBX589960:TCD589966 TLT589960:TLZ589966 TVP589960:TVV589966 UFL589960:UFR589966 UPH589960:UPN589966 UZD589960:UZJ589966 VIZ589960:VJF589966 VSV589960:VTB589966 WCR589960:WCX589966 WMN589960:WMT589966 WWJ589960:WWP589966 AB655496:AH655502 JX655496:KD655502 TT655496:TZ655502 ADP655496:ADV655502 ANL655496:ANR655502 AXH655496:AXN655502 BHD655496:BHJ655502 BQZ655496:BRF655502 CAV655496:CBB655502 CKR655496:CKX655502 CUN655496:CUT655502 DEJ655496:DEP655502 DOF655496:DOL655502 DYB655496:DYH655502 EHX655496:EID655502 ERT655496:ERZ655502 FBP655496:FBV655502 FLL655496:FLR655502 FVH655496:FVN655502 GFD655496:GFJ655502 GOZ655496:GPF655502 GYV655496:GZB655502 HIR655496:HIX655502 HSN655496:HST655502 ICJ655496:ICP655502 IMF655496:IML655502 IWB655496:IWH655502 JFX655496:JGD655502 JPT655496:JPZ655502 JZP655496:JZV655502 KJL655496:KJR655502 KTH655496:KTN655502 LDD655496:LDJ655502 LMZ655496:LNF655502 LWV655496:LXB655502 MGR655496:MGX655502 MQN655496:MQT655502 NAJ655496:NAP655502 NKF655496:NKL655502 NUB655496:NUH655502 ODX655496:OED655502 ONT655496:ONZ655502 OXP655496:OXV655502 PHL655496:PHR655502 PRH655496:PRN655502 QBD655496:QBJ655502 QKZ655496:QLF655502 QUV655496:QVB655502 RER655496:REX655502 RON655496:ROT655502 RYJ655496:RYP655502 SIF655496:SIL655502 SSB655496:SSH655502 TBX655496:TCD655502 TLT655496:TLZ655502 TVP655496:TVV655502 UFL655496:UFR655502 UPH655496:UPN655502 UZD655496:UZJ655502 VIZ655496:VJF655502 VSV655496:VTB655502 WCR655496:WCX655502 WMN655496:WMT655502 WWJ655496:WWP655502 AB721032:AH721038 JX721032:KD721038 TT721032:TZ721038 ADP721032:ADV721038 ANL721032:ANR721038 AXH721032:AXN721038 BHD721032:BHJ721038 BQZ721032:BRF721038 CAV721032:CBB721038 CKR721032:CKX721038 CUN721032:CUT721038 DEJ721032:DEP721038 DOF721032:DOL721038 DYB721032:DYH721038 EHX721032:EID721038 ERT721032:ERZ721038 FBP721032:FBV721038 FLL721032:FLR721038 FVH721032:FVN721038 GFD721032:GFJ721038 GOZ721032:GPF721038 GYV721032:GZB721038 HIR721032:HIX721038 HSN721032:HST721038 ICJ721032:ICP721038 IMF721032:IML721038 IWB721032:IWH721038 JFX721032:JGD721038 JPT721032:JPZ721038 JZP721032:JZV721038 KJL721032:KJR721038 KTH721032:KTN721038 LDD721032:LDJ721038 LMZ721032:LNF721038 LWV721032:LXB721038 MGR721032:MGX721038 MQN721032:MQT721038 NAJ721032:NAP721038 NKF721032:NKL721038 NUB721032:NUH721038 ODX721032:OED721038 ONT721032:ONZ721038 OXP721032:OXV721038 PHL721032:PHR721038 PRH721032:PRN721038 QBD721032:QBJ721038 QKZ721032:QLF721038 QUV721032:QVB721038 RER721032:REX721038 RON721032:ROT721038 RYJ721032:RYP721038 SIF721032:SIL721038 SSB721032:SSH721038 TBX721032:TCD721038 TLT721032:TLZ721038 TVP721032:TVV721038 UFL721032:UFR721038 UPH721032:UPN721038 UZD721032:UZJ721038 VIZ721032:VJF721038 VSV721032:VTB721038 WCR721032:WCX721038 WMN721032:WMT721038 WWJ721032:WWP721038 AB786568:AH786574 JX786568:KD786574 TT786568:TZ786574 ADP786568:ADV786574 ANL786568:ANR786574 AXH786568:AXN786574 BHD786568:BHJ786574 BQZ786568:BRF786574 CAV786568:CBB786574 CKR786568:CKX786574 CUN786568:CUT786574 DEJ786568:DEP786574 DOF786568:DOL786574 DYB786568:DYH786574 EHX786568:EID786574 ERT786568:ERZ786574 FBP786568:FBV786574 FLL786568:FLR786574 FVH786568:FVN786574 GFD786568:GFJ786574 GOZ786568:GPF786574 GYV786568:GZB786574 HIR786568:HIX786574 HSN786568:HST786574 ICJ786568:ICP786574 IMF786568:IML786574 IWB786568:IWH786574 JFX786568:JGD786574 JPT786568:JPZ786574 JZP786568:JZV786574 KJL786568:KJR786574 KTH786568:KTN786574 LDD786568:LDJ786574 LMZ786568:LNF786574 LWV786568:LXB786574 MGR786568:MGX786574 MQN786568:MQT786574 NAJ786568:NAP786574 NKF786568:NKL786574 NUB786568:NUH786574 ODX786568:OED786574 ONT786568:ONZ786574 OXP786568:OXV786574 PHL786568:PHR786574 PRH786568:PRN786574 QBD786568:QBJ786574 QKZ786568:QLF786574 QUV786568:QVB786574 RER786568:REX786574 RON786568:ROT786574 RYJ786568:RYP786574 SIF786568:SIL786574 SSB786568:SSH786574 TBX786568:TCD786574 TLT786568:TLZ786574 TVP786568:TVV786574 UFL786568:UFR786574 UPH786568:UPN786574 UZD786568:UZJ786574 VIZ786568:VJF786574 VSV786568:VTB786574 WCR786568:WCX786574 WMN786568:WMT786574 WWJ786568:WWP786574 AB852104:AH852110 JX852104:KD852110 TT852104:TZ852110 ADP852104:ADV852110 ANL852104:ANR852110 AXH852104:AXN852110 BHD852104:BHJ852110 BQZ852104:BRF852110 CAV852104:CBB852110 CKR852104:CKX852110 CUN852104:CUT852110 DEJ852104:DEP852110 DOF852104:DOL852110 DYB852104:DYH852110 EHX852104:EID852110 ERT852104:ERZ852110 FBP852104:FBV852110 FLL852104:FLR852110 FVH852104:FVN852110 GFD852104:GFJ852110 GOZ852104:GPF852110 GYV852104:GZB852110 HIR852104:HIX852110 HSN852104:HST852110 ICJ852104:ICP852110 IMF852104:IML852110 IWB852104:IWH852110 JFX852104:JGD852110 JPT852104:JPZ852110 JZP852104:JZV852110 KJL852104:KJR852110 KTH852104:KTN852110 LDD852104:LDJ852110 LMZ852104:LNF852110 LWV852104:LXB852110 MGR852104:MGX852110 MQN852104:MQT852110 NAJ852104:NAP852110 NKF852104:NKL852110 NUB852104:NUH852110 ODX852104:OED852110 ONT852104:ONZ852110 OXP852104:OXV852110 PHL852104:PHR852110 PRH852104:PRN852110 QBD852104:QBJ852110 QKZ852104:QLF852110 QUV852104:QVB852110 RER852104:REX852110 RON852104:ROT852110 RYJ852104:RYP852110 SIF852104:SIL852110 SSB852104:SSH852110 TBX852104:TCD852110 TLT852104:TLZ852110 TVP852104:TVV852110 UFL852104:UFR852110 UPH852104:UPN852110 UZD852104:UZJ852110 VIZ852104:VJF852110 VSV852104:VTB852110 WCR852104:WCX852110 WMN852104:WMT852110 WWJ852104:WWP852110 AB917640:AH917646 JX917640:KD917646 TT917640:TZ917646 ADP917640:ADV917646 ANL917640:ANR917646 AXH917640:AXN917646 BHD917640:BHJ917646 BQZ917640:BRF917646 CAV917640:CBB917646 CKR917640:CKX917646 CUN917640:CUT917646 DEJ917640:DEP917646 DOF917640:DOL917646 DYB917640:DYH917646 EHX917640:EID917646 ERT917640:ERZ917646 FBP917640:FBV917646 FLL917640:FLR917646 FVH917640:FVN917646 GFD917640:GFJ917646 GOZ917640:GPF917646 GYV917640:GZB917646 HIR917640:HIX917646 HSN917640:HST917646 ICJ917640:ICP917646 IMF917640:IML917646 IWB917640:IWH917646 JFX917640:JGD917646 JPT917640:JPZ917646 JZP917640:JZV917646 KJL917640:KJR917646 KTH917640:KTN917646 LDD917640:LDJ917646 LMZ917640:LNF917646 LWV917640:LXB917646 MGR917640:MGX917646 MQN917640:MQT917646 NAJ917640:NAP917646 NKF917640:NKL917646 NUB917640:NUH917646 ODX917640:OED917646 ONT917640:ONZ917646 OXP917640:OXV917646 PHL917640:PHR917646 PRH917640:PRN917646 QBD917640:QBJ917646 QKZ917640:QLF917646 QUV917640:QVB917646 RER917640:REX917646 RON917640:ROT917646 RYJ917640:RYP917646 SIF917640:SIL917646 SSB917640:SSH917646 TBX917640:TCD917646 TLT917640:TLZ917646 TVP917640:TVV917646 UFL917640:UFR917646 UPH917640:UPN917646 UZD917640:UZJ917646 VIZ917640:VJF917646 VSV917640:VTB917646 WCR917640:WCX917646 WMN917640:WMT917646 WWJ917640:WWP917646 AB983176:AH983182 JX983176:KD983182 TT983176:TZ983182 ADP983176:ADV983182 ANL983176:ANR983182 AXH983176:AXN983182 BHD983176:BHJ983182 BQZ983176:BRF983182 CAV983176:CBB983182 CKR983176:CKX983182 CUN983176:CUT983182 DEJ983176:DEP983182 DOF983176:DOL983182 DYB983176:DYH983182 EHX983176:EID983182 ERT983176:ERZ983182 FBP983176:FBV983182 FLL983176:FLR983182 FVH983176:FVN983182 GFD983176:GFJ983182 GOZ983176:GPF983182 GYV983176:GZB983182 HIR983176:HIX983182 HSN983176:HST983182 ICJ983176:ICP983182 IMF983176:IML983182 IWB983176:IWH983182 JFX983176:JGD983182 JPT983176:JPZ983182 JZP983176:JZV983182 KJL983176:KJR983182 KTH983176:KTN983182 LDD983176:LDJ983182 LMZ983176:LNF983182 LWV983176:LXB983182 MGR983176:MGX983182 MQN983176:MQT983182 NAJ983176:NAP983182 NKF983176:NKL983182 NUB983176:NUH983182 ODX983176:OED983182 ONT983176:ONZ983182 OXP983176:OXV983182 PHL983176:PHR983182 PRH983176:PRN983182 QBD983176:QBJ983182 QKZ983176:QLF983182 QUV983176:QVB983182 RER983176:REX983182 RON983176:ROT983182 RYJ983176:RYP983182 SIF983176:SIL983182 SSB983176:SSH983182 TBX983176:TCD983182 TLT983176:TLZ983182 TVP983176:TVV983182 UFL983176:UFR983182 UPH983176:UPN983182 UZD983176:UZJ983182 VIZ983176:VJF983182 VSV983176:VTB983182 WCR983176:WCX983182 WMN983176:WMT983182 WWJ983176:WWP983182 S175:T175 JO175:JP175 TK175:TL175 ADG175:ADH175 ANC175:AND175 AWY175:AWZ175 BGU175:BGV175 BQQ175:BQR175 CAM175:CAN175 CKI175:CKJ175 CUE175:CUF175 DEA175:DEB175 DNW175:DNX175 DXS175:DXT175 EHO175:EHP175 ERK175:ERL175 FBG175:FBH175 FLC175:FLD175 FUY175:FUZ175 GEU175:GEV175 GOQ175:GOR175 GYM175:GYN175 HII175:HIJ175 HSE175:HSF175 ICA175:ICB175 ILW175:ILX175 IVS175:IVT175 JFO175:JFP175 JPK175:JPL175 JZG175:JZH175 KJC175:KJD175 KSY175:KSZ175 LCU175:LCV175 LMQ175:LMR175 LWM175:LWN175 MGI175:MGJ175 MQE175:MQF175 NAA175:NAB175 NJW175:NJX175 NTS175:NTT175 ODO175:ODP175 ONK175:ONL175 OXG175:OXH175 PHC175:PHD175 PQY175:PQZ175 QAU175:QAV175 QKQ175:QKR175 QUM175:QUN175 REI175:REJ175 ROE175:ROF175 RYA175:RYB175 SHW175:SHX175 SRS175:SRT175 TBO175:TBP175 TLK175:TLL175 TVG175:TVH175 UFC175:UFD175 UOY175:UOZ175 UYU175:UYV175 VIQ175:VIR175 VSM175:VSN175 WCI175:WCJ175 WME175:WMF175 WWA175:WWB175 S65711:T65711 JO65711:JP65711 TK65711:TL65711 ADG65711:ADH65711 ANC65711:AND65711 AWY65711:AWZ65711 BGU65711:BGV65711 BQQ65711:BQR65711 CAM65711:CAN65711 CKI65711:CKJ65711 CUE65711:CUF65711 DEA65711:DEB65711 DNW65711:DNX65711 DXS65711:DXT65711 EHO65711:EHP65711 ERK65711:ERL65711 FBG65711:FBH65711 FLC65711:FLD65711 FUY65711:FUZ65711 GEU65711:GEV65711 GOQ65711:GOR65711 GYM65711:GYN65711 HII65711:HIJ65711 HSE65711:HSF65711 ICA65711:ICB65711 ILW65711:ILX65711 IVS65711:IVT65711 JFO65711:JFP65711 JPK65711:JPL65711 JZG65711:JZH65711 KJC65711:KJD65711 KSY65711:KSZ65711 LCU65711:LCV65711 LMQ65711:LMR65711 LWM65711:LWN65711 MGI65711:MGJ65711 MQE65711:MQF65711 NAA65711:NAB65711 NJW65711:NJX65711 NTS65711:NTT65711 ODO65711:ODP65711 ONK65711:ONL65711 OXG65711:OXH65711 PHC65711:PHD65711 PQY65711:PQZ65711 QAU65711:QAV65711 QKQ65711:QKR65711 QUM65711:QUN65711 REI65711:REJ65711 ROE65711:ROF65711 RYA65711:RYB65711 SHW65711:SHX65711 SRS65711:SRT65711 TBO65711:TBP65711 TLK65711:TLL65711 TVG65711:TVH65711 UFC65711:UFD65711 UOY65711:UOZ65711 UYU65711:UYV65711 VIQ65711:VIR65711 VSM65711:VSN65711 WCI65711:WCJ65711 WME65711:WMF65711 WWA65711:WWB65711 S131247:T131247 JO131247:JP131247 TK131247:TL131247 ADG131247:ADH131247 ANC131247:AND131247 AWY131247:AWZ131247 BGU131247:BGV131247 BQQ131247:BQR131247 CAM131247:CAN131247 CKI131247:CKJ131247 CUE131247:CUF131247 DEA131247:DEB131247 DNW131247:DNX131247 DXS131247:DXT131247 EHO131247:EHP131247 ERK131247:ERL131247 FBG131247:FBH131247 FLC131247:FLD131247 FUY131247:FUZ131247 GEU131247:GEV131247 GOQ131247:GOR131247 GYM131247:GYN131247 HII131247:HIJ131247 HSE131247:HSF131247 ICA131247:ICB131247 ILW131247:ILX131247 IVS131247:IVT131247 JFO131247:JFP131247 JPK131247:JPL131247 JZG131247:JZH131247 KJC131247:KJD131247 KSY131247:KSZ131247 LCU131247:LCV131247 LMQ131247:LMR131247 LWM131247:LWN131247 MGI131247:MGJ131247 MQE131247:MQF131247 NAA131247:NAB131247 NJW131247:NJX131247 NTS131247:NTT131247 ODO131247:ODP131247 ONK131247:ONL131247 OXG131247:OXH131247 PHC131247:PHD131247 PQY131247:PQZ131247 QAU131247:QAV131247 QKQ131247:QKR131247 QUM131247:QUN131247 REI131247:REJ131247 ROE131247:ROF131247 RYA131247:RYB131247 SHW131247:SHX131247 SRS131247:SRT131247 TBO131247:TBP131247 TLK131247:TLL131247 TVG131247:TVH131247 UFC131247:UFD131247 UOY131247:UOZ131247 UYU131247:UYV131247 VIQ131247:VIR131247 VSM131247:VSN131247 WCI131247:WCJ131247 WME131247:WMF131247 WWA131247:WWB131247 S196783:T196783 JO196783:JP196783 TK196783:TL196783 ADG196783:ADH196783 ANC196783:AND196783 AWY196783:AWZ196783 BGU196783:BGV196783 BQQ196783:BQR196783 CAM196783:CAN196783 CKI196783:CKJ196783 CUE196783:CUF196783 DEA196783:DEB196783 DNW196783:DNX196783 DXS196783:DXT196783 EHO196783:EHP196783 ERK196783:ERL196783 FBG196783:FBH196783 FLC196783:FLD196783 FUY196783:FUZ196783 GEU196783:GEV196783 GOQ196783:GOR196783 GYM196783:GYN196783 HII196783:HIJ196783 HSE196783:HSF196783 ICA196783:ICB196783 ILW196783:ILX196783 IVS196783:IVT196783 JFO196783:JFP196783 JPK196783:JPL196783 JZG196783:JZH196783 KJC196783:KJD196783 KSY196783:KSZ196783 LCU196783:LCV196783 LMQ196783:LMR196783 LWM196783:LWN196783 MGI196783:MGJ196783 MQE196783:MQF196783 NAA196783:NAB196783 NJW196783:NJX196783 NTS196783:NTT196783 ODO196783:ODP196783 ONK196783:ONL196783 OXG196783:OXH196783 PHC196783:PHD196783 PQY196783:PQZ196783 QAU196783:QAV196783 QKQ196783:QKR196783 QUM196783:QUN196783 REI196783:REJ196783 ROE196783:ROF196783 RYA196783:RYB196783 SHW196783:SHX196783 SRS196783:SRT196783 TBO196783:TBP196783 TLK196783:TLL196783 TVG196783:TVH196783 UFC196783:UFD196783 UOY196783:UOZ196783 UYU196783:UYV196783 VIQ196783:VIR196783 VSM196783:VSN196783 WCI196783:WCJ196783 WME196783:WMF196783 WWA196783:WWB196783 S262319:T262319 JO262319:JP262319 TK262319:TL262319 ADG262319:ADH262319 ANC262319:AND262319 AWY262319:AWZ262319 BGU262319:BGV262319 BQQ262319:BQR262319 CAM262319:CAN262319 CKI262319:CKJ262319 CUE262319:CUF262319 DEA262319:DEB262319 DNW262319:DNX262319 DXS262319:DXT262319 EHO262319:EHP262319 ERK262319:ERL262319 FBG262319:FBH262319 FLC262319:FLD262319 FUY262319:FUZ262319 GEU262319:GEV262319 GOQ262319:GOR262319 GYM262319:GYN262319 HII262319:HIJ262319 HSE262319:HSF262319 ICA262319:ICB262319 ILW262319:ILX262319 IVS262319:IVT262319 JFO262319:JFP262319 JPK262319:JPL262319 JZG262319:JZH262319 KJC262319:KJD262319 KSY262319:KSZ262319 LCU262319:LCV262319 LMQ262319:LMR262319 LWM262319:LWN262319 MGI262319:MGJ262319 MQE262319:MQF262319 NAA262319:NAB262319 NJW262319:NJX262319 NTS262319:NTT262319 ODO262319:ODP262319 ONK262319:ONL262319 OXG262319:OXH262319 PHC262319:PHD262319 PQY262319:PQZ262319 QAU262319:QAV262319 QKQ262319:QKR262319 QUM262319:QUN262319 REI262319:REJ262319 ROE262319:ROF262319 RYA262319:RYB262319 SHW262319:SHX262319 SRS262319:SRT262319 TBO262319:TBP262319 TLK262319:TLL262319 TVG262319:TVH262319 UFC262319:UFD262319 UOY262319:UOZ262319 UYU262319:UYV262319 VIQ262319:VIR262319 VSM262319:VSN262319 WCI262319:WCJ262319 WME262319:WMF262319 WWA262319:WWB262319 S327855:T327855 JO327855:JP327855 TK327855:TL327855 ADG327855:ADH327855 ANC327855:AND327855 AWY327855:AWZ327855 BGU327855:BGV327855 BQQ327855:BQR327855 CAM327855:CAN327855 CKI327855:CKJ327855 CUE327855:CUF327855 DEA327855:DEB327855 DNW327855:DNX327855 DXS327855:DXT327855 EHO327855:EHP327855 ERK327855:ERL327855 FBG327855:FBH327855 FLC327855:FLD327855 FUY327855:FUZ327855 GEU327855:GEV327855 GOQ327855:GOR327855 GYM327855:GYN327855 HII327855:HIJ327855 HSE327855:HSF327855 ICA327855:ICB327855 ILW327855:ILX327855 IVS327855:IVT327855 JFO327855:JFP327855 JPK327855:JPL327855 JZG327855:JZH327855 KJC327855:KJD327855 KSY327855:KSZ327855 LCU327855:LCV327855 LMQ327855:LMR327855 LWM327855:LWN327855 MGI327855:MGJ327855 MQE327855:MQF327855 NAA327855:NAB327855 NJW327855:NJX327855 NTS327855:NTT327855 ODO327855:ODP327855 ONK327855:ONL327855 OXG327855:OXH327855 PHC327855:PHD327855 PQY327855:PQZ327855 QAU327855:QAV327855 QKQ327855:QKR327855 QUM327855:QUN327855 REI327855:REJ327855 ROE327855:ROF327855 RYA327855:RYB327855 SHW327855:SHX327855 SRS327855:SRT327855 TBO327855:TBP327855 TLK327855:TLL327855 TVG327855:TVH327855 UFC327855:UFD327855 UOY327855:UOZ327855 UYU327855:UYV327855 VIQ327855:VIR327855 VSM327855:VSN327855 WCI327855:WCJ327855 WME327855:WMF327855 WWA327855:WWB327855 S393391:T393391 JO393391:JP393391 TK393391:TL393391 ADG393391:ADH393391 ANC393391:AND393391 AWY393391:AWZ393391 BGU393391:BGV393391 BQQ393391:BQR393391 CAM393391:CAN393391 CKI393391:CKJ393391 CUE393391:CUF393391 DEA393391:DEB393391 DNW393391:DNX393391 DXS393391:DXT393391 EHO393391:EHP393391 ERK393391:ERL393391 FBG393391:FBH393391 FLC393391:FLD393391 FUY393391:FUZ393391 GEU393391:GEV393391 GOQ393391:GOR393391 GYM393391:GYN393391 HII393391:HIJ393391 HSE393391:HSF393391 ICA393391:ICB393391 ILW393391:ILX393391 IVS393391:IVT393391 JFO393391:JFP393391 JPK393391:JPL393391 JZG393391:JZH393391 KJC393391:KJD393391 KSY393391:KSZ393391 LCU393391:LCV393391 LMQ393391:LMR393391 LWM393391:LWN393391 MGI393391:MGJ393391 MQE393391:MQF393391 NAA393391:NAB393391 NJW393391:NJX393391 NTS393391:NTT393391 ODO393391:ODP393391 ONK393391:ONL393391 OXG393391:OXH393391 PHC393391:PHD393391 PQY393391:PQZ393391 QAU393391:QAV393391 QKQ393391:QKR393391 QUM393391:QUN393391 REI393391:REJ393391 ROE393391:ROF393391 RYA393391:RYB393391 SHW393391:SHX393391 SRS393391:SRT393391 TBO393391:TBP393391 TLK393391:TLL393391 TVG393391:TVH393391 UFC393391:UFD393391 UOY393391:UOZ393391 UYU393391:UYV393391 VIQ393391:VIR393391 VSM393391:VSN393391 WCI393391:WCJ393391 WME393391:WMF393391 WWA393391:WWB393391 S458927:T458927 JO458927:JP458927 TK458927:TL458927 ADG458927:ADH458927 ANC458927:AND458927 AWY458927:AWZ458927 BGU458927:BGV458927 BQQ458927:BQR458927 CAM458927:CAN458927 CKI458927:CKJ458927 CUE458927:CUF458927 DEA458927:DEB458927 DNW458927:DNX458927 DXS458927:DXT458927 EHO458927:EHP458927 ERK458927:ERL458927 FBG458927:FBH458927 FLC458927:FLD458927 FUY458927:FUZ458927 GEU458927:GEV458927 GOQ458927:GOR458927 GYM458927:GYN458927 HII458927:HIJ458927 HSE458927:HSF458927 ICA458927:ICB458927 ILW458927:ILX458927 IVS458927:IVT458927 JFO458927:JFP458927 JPK458927:JPL458927 JZG458927:JZH458927 KJC458927:KJD458927 KSY458927:KSZ458927 LCU458927:LCV458927 LMQ458927:LMR458927 LWM458927:LWN458927 MGI458927:MGJ458927 MQE458927:MQF458927 NAA458927:NAB458927 NJW458927:NJX458927 NTS458927:NTT458927 ODO458927:ODP458927 ONK458927:ONL458927 OXG458927:OXH458927 PHC458927:PHD458927 PQY458927:PQZ458927 QAU458927:QAV458927 QKQ458927:QKR458927 QUM458927:QUN458927 REI458927:REJ458927 ROE458927:ROF458927 RYA458927:RYB458927 SHW458927:SHX458927 SRS458927:SRT458927 TBO458927:TBP458927 TLK458927:TLL458927 TVG458927:TVH458927 UFC458927:UFD458927 UOY458927:UOZ458927 UYU458927:UYV458927 VIQ458927:VIR458927 VSM458927:VSN458927 WCI458927:WCJ458927 WME458927:WMF458927 WWA458927:WWB458927 S524463:T524463 JO524463:JP524463 TK524463:TL524463 ADG524463:ADH524463 ANC524463:AND524463 AWY524463:AWZ524463 BGU524463:BGV524463 BQQ524463:BQR524463 CAM524463:CAN524463 CKI524463:CKJ524463 CUE524463:CUF524463 DEA524463:DEB524463 DNW524463:DNX524463 DXS524463:DXT524463 EHO524463:EHP524463 ERK524463:ERL524463 FBG524463:FBH524463 FLC524463:FLD524463 FUY524463:FUZ524463 GEU524463:GEV524463 GOQ524463:GOR524463 GYM524463:GYN524463 HII524463:HIJ524463 HSE524463:HSF524463 ICA524463:ICB524463 ILW524463:ILX524463 IVS524463:IVT524463 JFO524463:JFP524463 JPK524463:JPL524463 JZG524463:JZH524463 KJC524463:KJD524463 KSY524463:KSZ524463 LCU524463:LCV524463 LMQ524463:LMR524463 LWM524463:LWN524463 MGI524463:MGJ524463 MQE524463:MQF524463 NAA524463:NAB524463 NJW524463:NJX524463 NTS524463:NTT524463 ODO524463:ODP524463 ONK524463:ONL524463 OXG524463:OXH524463 PHC524463:PHD524463 PQY524463:PQZ524463 QAU524463:QAV524463 QKQ524463:QKR524463 QUM524463:QUN524463 REI524463:REJ524463 ROE524463:ROF524463 RYA524463:RYB524463 SHW524463:SHX524463 SRS524463:SRT524463 TBO524463:TBP524463 TLK524463:TLL524463 TVG524463:TVH524463 UFC524463:UFD524463 UOY524463:UOZ524463 UYU524463:UYV524463 VIQ524463:VIR524463 VSM524463:VSN524463 WCI524463:WCJ524463 WME524463:WMF524463 WWA524463:WWB524463 S589999:T589999 JO589999:JP589999 TK589999:TL589999 ADG589999:ADH589999 ANC589999:AND589999 AWY589999:AWZ589999 BGU589999:BGV589999 BQQ589999:BQR589999 CAM589999:CAN589999 CKI589999:CKJ589999 CUE589999:CUF589999 DEA589999:DEB589999 DNW589999:DNX589999 DXS589999:DXT589999 EHO589999:EHP589999 ERK589999:ERL589999 FBG589999:FBH589999 FLC589999:FLD589999 FUY589999:FUZ589999 GEU589999:GEV589999 GOQ589999:GOR589999 GYM589999:GYN589999 HII589999:HIJ589999 HSE589999:HSF589999 ICA589999:ICB589999 ILW589999:ILX589999 IVS589999:IVT589999 JFO589999:JFP589999 JPK589999:JPL589999 JZG589999:JZH589999 KJC589999:KJD589999 KSY589999:KSZ589999 LCU589999:LCV589999 LMQ589999:LMR589999 LWM589999:LWN589999 MGI589999:MGJ589999 MQE589999:MQF589999 NAA589999:NAB589999 NJW589999:NJX589999 NTS589999:NTT589999 ODO589999:ODP589999 ONK589999:ONL589999 OXG589999:OXH589999 PHC589999:PHD589999 PQY589999:PQZ589999 QAU589999:QAV589999 QKQ589999:QKR589999 QUM589999:QUN589999 REI589999:REJ589999 ROE589999:ROF589999 RYA589999:RYB589999 SHW589999:SHX589999 SRS589999:SRT589999 TBO589999:TBP589999 TLK589999:TLL589999 TVG589999:TVH589999 UFC589999:UFD589999 UOY589999:UOZ589999 UYU589999:UYV589999 VIQ589999:VIR589999 VSM589999:VSN589999 WCI589999:WCJ589999 WME589999:WMF589999 WWA589999:WWB589999 S655535:T655535 JO655535:JP655535 TK655535:TL655535 ADG655535:ADH655535 ANC655535:AND655535 AWY655535:AWZ655535 BGU655535:BGV655535 BQQ655535:BQR655535 CAM655535:CAN655535 CKI655535:CKJ655535 CUE655535:CUF655535 DEA655535:DEB655535 DNW655535:DNX655535 DXS655535:DXT655535 EHO655535:EHP655535 ERK655535:ERL655535 FBG655535:FBH655535 FLC655535:FLD655535 FUY655535:FUZ655535 GEU655535:GEV655535 GOQ655535:GOR655535 GYM655535:GYN655535 HII655535:HIJ655535 HSE655535:HSF655535 ICA655535:ICB655535 ILW655535:ILX655535 IVS655535:IVT655535 JFO655535:JFP655535 JPK655535:JPL655535 JZG655535:JZH655535 KJC655535:KJD655535 KSY655535:KSZ655535 LCU655535:LCV655535 LMQ655535:LMR655535 LWM655535:LWN655535 MGI655535:MGJ655535 MQE655535:MQF655535 NAA655535:NAB655535 NJW655535:NJX655535 NTS655535:NTT655535 ODO655535:ODP655535 ONK655535:ONL655535 OXG655535:OXH655535 PHC655535:PHD655535 PQY655535:PQZ655535 QAU655535:QAV655535 QKQ655535:QKR655535 QUM655535:QUN655535 REI655535:REJ655535 ROE655535:ROF655535 RYA655535:RYB655535 SHW655535:SHX655535 SRS655535:SRT655535 TBO655535:TBP655535 TLK655535:TLL655535 TVG655535:TVH655535 UFC655535:UFD655535 UOY655535:UOZ655535 UYU655535:UYV655535 VIQ655535:VIR655535 VSM655535:VSN655535 WCI655535:WCJ655535 WME655535:WMF655535 WWA655535:WWB655535 S721071:T721071 JO721071:JP721071 TK721071:TL721071 ADG721071:ADH721071 ANC721071:AND721071 AWY721071:AWZ721071 BGU721071:BGV721071 BQQ721071:BQR721071 CAM721071:CAN721071 CKI721071:CKJ721071 CUE721071:CUF721071 DEA721071:DEB721071 DNW721071:DNX721071 DXS721071:DXT721071 EHO721071:EHP721071 ERK721071:ERL721071 FBG721071:FBH721071 FLC721071:FLD721071 FUY721071:FUZ721071 GEU721071:GEV721071 GOQ721071:GOR721071 GYM721071:GYN721071 HII721071:HIJ721071 HSE721071:HSF721071 ICA721071:ICB721071 ILW721071:ILX721071 IVS721071:IVT721071 JFO721071:JFP721071 JPK721071:JPL721071 JZG721071:JZH721071 KJC721071:KJD721071 KSY721071:KSZ721071 LCU721071:LCV721071 LMQ721071:LMR721071 LWM721071:LWN721071 MGI721071:MGJ721071 MQE721071:MQF721071 NAA721071:NAB721071 NJW721071:NJX721071 NTS721071:NTT721071 ODO721071:ODP721071 ONK721071:ONL721071 OXG721071:OXH721071 PHC721071:PHD721071 PQY721071:PQZ721071 QAU721071:QAV721071 QKQ721071:QKR721071 QUM721071:QUN721071 REI721071:REJ721071 ROE721071:ROF721071 RYA721071:RYB721071 SHW721071:SHX721071 SRS721071:SRT721071 TBO721071:TBP721071 TLK721071:TLL721071 TVG721071:TVH721071 UFC721071:UFD721071 UOY721071:UOZ721071 UYU721071:UYV721071 VIQ721071:VIR721071 VSM721071:VSN721071 WCI721071:WCJ721071 WME721071:WMF721071 WWA721071:WWB721071 S786607:T786607 JO786607:JP786607 TK786607:TL786607 ADG786607:ADH786607 ANC786607:AND786607 AWY786607:AWZ786607 BGU786607:BGV786607 BQQ786607:BQR786607 CAM786607:CAN786607 CKI786607:CKJ786607 CUE786607:CUF786607 DEA786607:DEB786607 DNW786607:DNX786607 DXS786607:DXT786607 EHO786607:EHP786607 ERK786607:ERL786607 FBG786607:FBH786607 FLC786607:FLD786607 FUY786607:FUZ786607 GEU786607:GEV786607 GOQ786607:GOR786607 GYM786607:GYN786607 HII786607:HIJ786607 HSE786607:HSF786607 ICA786607:ICB786607 ILW786607:ILX786607 IVS786607:IVT786607 JFO786607:JFP786607 JPK786607:JPL786607 JZG786607:JZH786607 KJC786607:KJD786607 KSY786607:KSZ786607 LCU786607:LCV786607 LMQ786607:LMR786607 LWM786607:LWN786607 MGI786607:MGJ786607 MQE786607:MQF786607 NAA786607:NAB786607 NJW786607:NJX786607 NTS786607:NTT786607 ODO786607:ODP786607 ONK786607:ONL786607 OXG786607:OXH786607 PHC786607:PHD786607 PQY786607:PQZ786607 QAU786607:QAV786607 QKQ786607:QKR786607 QUM786607:QUN786607 REI786607:REJ786607 ROE786607:ROF786607 RYA786607:RYB786607 SHW786607:SHX786607 SRS786607:SRT786607 TBO786607:TBP786607 TLK786607:TLL786607 TVG786607:TVH786607 UFC786607:UFD786607 UOY786607:UOZ786607 UYU786607:UYV786607 VIQ786607:VIR786607 VSM786607:VSN786607 WCI786607:WCJ786607 WME786607:WMF786607 WWA786607:WWB786607 S852143:T852143 JO852143:JP852143 TK852143:TL852143 ADG852143:ADH852143 ANC852143:AND852143 AWY852143:AWZ852143 BGU852143:BGV852143 BQQ852143:BQR852143 CAM852143:CAN852143 CKI852143:CKJ852143 CUE852143:CUF852143 DEA852143:DEB852143 DNW852143:DNX852143 DXS852143:DXT852143 EHO852143:EHP852143 ERK852143:ERL852143 FBG852143:FBH852143 FLC852143:FLD852143 FUY852143:FUZ852143 GEU852143:GEV852143 GOQ852143:GOR852143 GYM852143:GYN852143 HII852143:HIJ852143 HSE852143:HSF852143 ICA852143:ICB852143 ILW852143:ILX852143 IVS852143:IVT852143 JFO852143:JFP852143 JPK852143:JPL852143 JZG852143:JZH852143 KJC852143:KJD852143 KSY852143:KSZ852143 LCU852143:LCV852143 LMQ852143:LMR852143 LWM852143:LWN852143 MGI852143:MGJ852143 MQE852143:MQF852143 NAA852143:NAB852143 NJW852143:NJX852143 NTS852143:NTT852143 ODO852143:ODP852143 ONK852143:ONL852143 OXG852143:OXH852143 PHC852143:PHD852143 PQY852143:PQZ852143 QAU852143:QAV852143 QKQ852143:QKR852143 QUM852143:QUN852143 REI852143:REJ852143 ROE852143:ROF852143 RYA852143:RYB852143 SHW852143:SHX852143 SRS852143:SRT852143 TBO852143:TBP852143 TLK852143:TLL852143 TVG852143:TVH852143 UFC852143:UFD852143 UOY852143:UOZ852143 UYU852143:UYV852143 VIQ852143:VIR852143 VSM852143:VSN852143 WCI852143:WCJ852143 WME852143:WMF852143 WWA852143:WWB852143 S917679:T917679 JO917679:JP917679 TK917679:TL917679 ADG917679:ADH917679 ANC917679:AND917679 AWY917679:AWZ917679 BGU917679:BGV917679 BQQ917679:BQR917679 CAM917679:CAN917679 CKI917679:CKJ917679 CUE917679:CUF917679 DEA917679:DEB917679 DNW917679:DNX917679 DXS917679:DXT917679 EHO917679:EHP917679 ERK917679:ERL917679 FBG917679:FBH917679 FLC917679:FLD917679 FUY917679:FUZ917679 GEU917679:GEV917679 GOQ917679:GOR917679 GYM917679:GYN917679 HII917679:HIJ917679 HSE917679:HSF917679 ICA917679:ICB917679 ILW917679:ILX917679 IVS917679:IVT917679 JFO917679:JFP917679 JPK917679:JPL917679 JZG917679:JZH917679 KJC917679:KJD917679 KSY917679:KSZ917679 LCU917679:LCV917679 LMQ917679:LMR917679 LWM917679:LWN917679 MGI917679:MGJ917679 MQE917679:MQF917679 NAA917679:NAB917679 NJW917679:NJX917679 NTS917679:NTT917679 ODO917679:ODP917679 ONK917679:ONL917679 OXG917679:OXH917679 PHC917679:PHD917679 PQY917679:PQZ917679 QAU917679:QAV917679 QKQ917679:QKR917679 QUM917679:QUN917679 REI917679:REJ917679 ROE917679:ROF917679 RYA917679:RYB917679 SHW917679:SHX917679 SRS917679:SRT917679 TBO917679:TBP917679 TLK917679:TLL917679 TVG917679:TVH917679 UFC917679:UFD917679 UOY917679:UOZ917679 UYU917679:UYV917679 VIQ917679:VIR917679 VSM917679:VSN917679 WCI917679:WCJ917679 WME917679:WMF917679 WWA917679:WWB917679 S983215:T983215 JO983215:JP983215 TK983215:TL983215 ADG983215:ADH983215 ANC983215:AND983215 AWY983215:AWZ983215 BGU983215:BGV983215 BQQ983215:BQR983215 CAM983215:CAN983215 CKI983215:CKJ983215 CUE983215:CUF983215 DEA983215:DEB983215 DNW983215:DNX983215 DXS983215:DXT983215 EHO983215:EHP983215 ERK983215:ERL983215 FBG983215:FBH983215 FLC983215:FLD983215 FUY983215:FUZ983215 GEU983215:GEV983215 GOQ983215:GOR983215 GYM983215:GYN983215 HII983215:HIJ983215 HSE983215:HSF983215 ICA983215:ICB983215 ILW983215:ILX983215 IVS983215:IVT983215 JFO983215:JFP983215 JPK983215:JPL983215 JZG983215:JZH983215 KJC983215:KJD983215 KSY983215:KSZ983215 LCU983215:LCV983215 LMQ983215:LMR983215 LWM983215:LWN983215 MGI983215:MGJ983215 MQE983215:MQF983215 NAA983215:NAB983215 NJW983215:NJX983215 NTS983215:NTT983215 ODO983215:ODP983215 ONK983215:ONL983215 OXG983215:OXH983215 PHC983215:PHD983215 PQY983215:PQZ983215 QAU983215:QAV983215 QKQ983215:QKR983215 QUM983215:QUN983215 REI983215:REJ983215 ROE983215:ROF983215 RYA983215:RYB983215 SHW983215:SHX983215 SRS983215:SRT983215 TBO983215:TBP983215 TLK983215:TLL983215 TVG983215:TVH983215 UFC983215:UFD983215 UOY983215:UOZ983215 UYU983215:UYV983215 VIQ983215:VIR983215 VSM983215:VSN983215 WCI983215:WCJ983215 WME983215:WMF983215 WWA983215:WWB983215" xr:uid="{00000000-0002-0000-0100-000018000000}">
      <formula1>8</formula1>
    </dataValidation>
  </dataValidations>
  <pageMargins left="0.70866141732283472" right="0.70866141732283472" top="0.78740157480314965" bottom="0.78740157480314965"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RP16-26_Zadost</vt:lpstr>
      <vt:lpstr>List1</vt:lpstr>
      <vt:lpstr>List1!Oblast_tisku</vt:lpstr>
      <vt:lpstr>'RP16-26_Zadost'!Oblast_tisku</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pavlickova.d</dc:creator>
  <cp:lastModifiedBy>Kubernátová Barbora</cp:lastModifiedBy>
  <cp:lastPrinted>2026-06-25T11:57:15Z</cp:lastPrinted>
  <dcterms:created xsi:type="dcterms:W3CDTF">2015-07-16T08:33:54Z</dcterms:created>
  <dcterms:modified xsi:type="dcterms:W3CDTF">2026-06-25T12:00:24Z</dcterms:modified>
</cp:coreProperties>
</file>