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zlinsky-my.sharepoint.com/personal/magdalena_hejnikova_zlinskykraj_cz/Documents/Plocha/WEB/Finanční podpora v roce 2026/Výsledky rozdělení ZD dofinancování 2026/"/>
    </mc:Choice>
  </mc:AlternateContent>
  <xr:revisionPtr revIDLastSave="7" documentId="8_{84F2758A-67A1-44CD-ABAE-79C3F1E88D1A}" xr6:coauthVersionLast="47" xr6:coauthVersionMax="47" xr10:uidLastSave="{7F3F0026-B18A-4D3B-BBA8-80B08DC7929B}"/>
  <bookViews>
    <workbookView xWindow="-120" yWindow="-120" windowWidth="29040" windowHeight="15720" xr2:uid="{60FC544E-3959-4B1A-B0CF-6A17A5B661BA}"/>
  </bookViews>
  <sheets>
    <sheet name="OST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OST!$A$2:$V$278</definedName>
    <definedName name="červenec2017">[1]Seznam!$F$2:$F$18</definedName>
    <definedName name="Hodnotitel">[2]Seznam!$E$2:$E$7</definedName>
    <definedName name="_xlnm.Print_Titles" localSheetId="0">OST!$2:$2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79" i="1" l="1"/>
  <c r="Q279" i="1"/>
  <c r="P279" i="1"/>
  <c r="T278" i="1"/>
  <c r="S278" i="1"/>
  <c r="T277" i="1"/>
  <c r="S277" i="1"/>
  <c r="T276" i="1"/>
  <c r="S276" i="1"/>
  <c r="T275" i="1"/>
  <c r="S275" i="1"/>
  <c r="T274" i="1"/>
  <c r="S274" i="1"/>
  <c r="T273" i="1"/>
  <c r="S273" i="1"/>
  <c r="T272" i="1"/>
  <c r="S272" i="1"/>
  <c r="T271" i="1"/>
  <c r="S271" i="1"/>
  <c r="T270" i="1"/>
  <c r="S270" i="1"/>
  <c r="T269" i="1"/>
  <c r="S269" i="1"/>
  <c r="T268" i="1"/>
  <c r="S268" i="1"/>
  <c r="T267" i="1"/>
  <c r="S267" i="1"/>
  <c r="T266" i="1"/>
  <c r="S266" i="1"/>
  <c r="T265" i="1"/>
  <c r="S265" i="1"/>
  <c r="T264" i="1"/>
  <c r="S264" i="1"/>
  <c r="T263" i="1"/>
  <c r="S263" i="1"/>
  <c r="T262" i="1"/>
  <c r="S262" i="1"/>
  <c r="T261" i="1"/>
  <c r="S261" i="1"/>
  <c r="T260" i="1"/>
  <c r="S260" i="1"/>
  <c r="T259" i="1"/>
  <c r="S259" i="1"/>
  <c r="T258" i="1"/>
  <c r="S258" i="1"/>
  <c r="T257" i="1"/>
  <c r="S257" i="1"/>
  <c r="T256" i="1"/>
  <c r="S256" i="1"/>
  <c r="T255" i="1"/>
  <c r="S255" i="1"/>
  <c r="T254" i="1"/>
  <c r="S254" i="1"/>
  <c r="T253" i="1"/>
  <c r="S253" i="1"/>
  <c r="T252" i="1"/>
  <c r="S252" i="1"/>
  <c r="T251" i="1"/>
  <c r="S251" i="1"/>
  <c r="T250" i="1"/>
  <c r="S250" i="1"/>
  <c r="T249" i="1"/>
  <c r="S249" i="1"/>
  <c r="T248" i="1"/>
  <c r="S248" i="1"/>
  <c r="T247" i="1"/>
  <c r="S247" i="1"/>
  <c r="T246" i="1"/>
  <c r="S246" i="1"/>
  <c r="T245" i="1"/>
  <c r="S245" i="1"/>
  <c r="T244" i="1"/>
  <c r="S244" i="1"/>
  <c r="T243" i="1"/>
  <c r="S243" i="1"/>
  <c r="T242" i="1"/>
  <c r="S242" i="1"/>
  <c r="T241" i="1"/>
  <c r="S241" i="1"/>
  <c r="T240" i="1"/>
  <c r="S240" i="1"/>
  <c r="T239" i="1"/>
  <c r="S239" i="1"/>
  <c r="T238" i="1"/>
  <c r="S238" i="1"/>
  <c r="T237" i="1"/>
  <c r="S237" i="1"/>
  <c r="T236" i="1"/>
  <c r="S236" i="1"/>
  <c r="T235" i="1"/>
  <c r="S235" i="1"/>
  <c r="T234" i="1"/>
  <c r="S234" i="1"/>
  <c r="T233" i="1"/>
  <c r="S233" i="1"/>
  <c r="T232" i="1"/>
  <c r="S232" i="1"/>
  <c r="T231" i="1"/>
  <c r="S231" i="1"/>
  <c r="T230" i="1"/>
  <c r="S230" i="1"/>
  <c r="T229" i="1"/>
  <c r="S229" i="1"/>
  <c r="T228" i="1"/>
  <c r="S228" i="1"/>
  <c r="T227" i="1"/>
  <c r="S227" i="1"/>
  <c r="T226" i="1"/>
  <c r="S226" i="1"/>
  <c r="T225" i="1"/>
  <c r="S225" i="1"/>
  <c r="T224" i="1"/>
  <c r="S224" i="1"/>
  <c r="T223" i="1"/>
  <c r="S223" i="1"/>
  <c r="T222" i="1"/>
  <c r="S222" i="1"/>
  <c r="T221" i="1"/>
  <c r="S221" i="1"/>
  <c r="T220" i="1"/>
  <c r="S220" i="1"/>
  <c r="T219" i="1"/>
  <c r="S219" i="1"/>
  <c r="T218" i="1"/>
  <c r="S218" i="1"/>
  <c r="T217" i="1"/>
  <c r="S217" i="1"/>
  <c r="T216" i="1"/>
  <c r="S216" i="1"/>
  <c r="T215" i="1"/>
  <c r="S215" i="1"/>
  <c r="T214" i="1"/>
  <c r="S214" i="1"/>
  <c r="T213" i="1"/>
  <c r="S213" i="1"/>
  <c r="T212" i="1"/>
  <c r="S212" i="1"/>
  <c r="T211" i="1"/>
  <c r="S211" i="1"/>
  <c r="T210" i="1"/>
  <c r="S210" i="1"/>
  <c r="T209" i="1"/>
  <c r="S209" i="1"/>
  <c r="T208" i="1"/>
  <c r="S208" i="1"/>
  <c r="T207" i="1"/>
  <c r="S207" i="1"/>
  <c r="T206" i="1"/>
  <c r="S206" i="1"/>
  <c r="T205" i="1"/>
  <c r="S205" i="1"/>
  <c r="T204" i="1"/>
  <c r="S204" i="1"/>
  <c r="T203" i="1"/>
  <c r="S203" i="1"/>
  <c r="T202" i="1"/>
  <c r="S202" i="1"/>
  <c r="T201" i="1"/>
  <c r="S201" i="1"/>
  <c r="T200" i="1"/>
  <c r="S200" i="1"/>
  <c r="T199" i="1"/>
  <c r="S199" i="1"/>
  <c r="T198" i="1"/>
  <c r="S198" i="1"/>
  <c r="O198" i="1"/>
  <c r="O279" i="1" s="1"/>
  <c r="T197" i="1"/>
  <c r="S197" i="1"/>
  <c r="T196" i="1"/>
  <c r="S196" i="1"/>
  <c r="T195" i="1"/>
  <c r="S195" i="1"/>
  <c r="T194" i="1"/>
  <c r="S194" i="1"/>
  <c r="T193" i="1"/>
  <c r="S193" i="1"/>
  <c r="T192" i="1"/>
  <c r="S192" i="1"/>
  <c r="T191" i="1"/>
  <c r="S191" i="1"/>
  <c r="T190" i="1"/>
  <c r="S190" i="1"/>
  <c r="T189" i="1"/>
  <c r="S189" i="1"/>
  <c r="T188" i="1"/>
  <c r="S188" i="1"/>
  <c r="T187" i="1"/>
  <c r="S187" i="1"/>
  <c r="T186" i="1"/>
  <c r="S186" i="1"/>
  <c r="T185" i="1"/>
  <c r="S185" i="1"/>
  <c r="T184" i="1"/>
  <c r="S184" i="1"/>
  <c r="T183" i="1"/>
  <c r="S183" i="1"/>
  <c r="T182" i="1"/>
  <c r="S182" i="1"/>
  <c r="T181" i="1"/>
  <c r="S181" i="1"/>
  <c r="T180" i="1"/>
  <c r="S180" i="1"/>
  <c r="T179" i="1"/>
  <c r="S179" i="1"/>
  <c r="T178" i="1"/>
  <c r="S178" i="1"/>
  <c r="T177" i="1"/>
  <c r="S177" i="1"/>
  <c r="T176" i="1"/>
  <c r="S176" i="1"/>
  <c r="T175" i="1"/>
  <c r="S175" i="1"/>
  <c r="T174" i="1"/>
  <c r="S174" i="1"/>
  <c r="T173" i="1"/>
  <c r="S173" i="1"/>
  <c r="T172" i="1"/>
  <c r="S172" i="1"/>
  <c r="T171" i="1"/>
  <c r="S171" i="1"/>
  <c r="T170" i="1"/>
  <c r="S170" i="1"/>
  <c r="T169" i="1"/>
  <c r="S169" i="1"/>
  <c r="T168" i="1"/>
  <c r="S168" i="1"/>
  <c r="T167" i="1"/>
  <c r="S167" i="1"/>
  <c r="T166" i="1"/>
  <c r="S166" i="1"/>
  <c r="T165" i="1"/>
  <c r="S165" i="1"/>
  <c r="T164" i="1"/>
  <c r="S164" i="1"/>
  <c r="T163" i="1"/>
  <c r="S163" i="1"/>
  <c r="T162" i="1"/>
  <c r="S162" i="1"/>
  <c r="T161" i="1"/>
  <c r="S161" i="1"/>
  <c r="T160" i="1"/>
  <c r="S160" i="1"/>
  <c r="T159" i="1"/>
  <c r="S159" i="1"/>
  <c r="T158" i="1"/>
  <c r="S158" i="1"/>
  <c r="T157" i="1"/>
  <c r="S157" i="1"/>
  <c r="T156" i="1"/>
  <c r="S156" i="1"/>
  <c r="T155" i="1"/>
  <c r="S155" i="1"/>
  <c r="T154" i="1"/>
  <c r="S154" i="1"/>
  <c r="T153" i="1"/>
  <c r="S153" i="1"/>
  <c r="T152" i="1"/>
  <c r="S152" i="1"/>
  <c r="T151" i="1"/>
  <c r="S151" i="1"/>
  <c r="T150" i="1"/>
  <c r="S150" i="1"/>
  <c r="T149" i="1"/>
  <c r="S149" i="1"/>
  <c r="T148" i="1"/>
  <c r="S148" i="1"/>
  <c r="T147" i="1"/>
  <c r="S147" i="1"/>
  <c r="T146" i="1"/>
  <c r="S146" i="1"/>
  <c r="T145" i="1"/>
  <c r="S145" i="1"/>
  <c r="T144" i="1"/>
  <c r="S144" i="1"/>
  <c r="T143" i="1"/>
  <c r="S143" i="1"/>
  <c r="T142" i="1"/>
  <c r="S142" i="1"/>
  <c r="T141" i="1"/>
  <c r="S141" i="1"/>
  <c r="T140" i="1"/>
  <c r="S140" i="1"/>
  <c r="T139" i="1"/>
  <c r="S139" i="1"/>
  <c r="T138" i="1"/>
  <c r="S138" i="1"/>
  <c r="T137" i="1"/>
  <c r="S137" i="1"/>
  <c r="T136" i="1"/>
  <c r="S136" i="1"/>
  <c r="T135" i="1"/>
  <c r="S135" i="1"/>
  <c r="T134" i="1"/>
  <c r="S134" i="1"/>
  <c r="T133" i="1"/>
  <c r="S133" i="1"/>
  <c r="T132" i="1"/>
  <c r="S132" i="1"/>
  <c r="T131" i="1"/>
  <c r="S131" i="1"/>
  <c r="T130" i="1"/>
  <c r="S130" i="1"/>
  <c r="T129" i="1"/>
  <c r="S129" i="1"/>
  <c r="T128" i="1"/>
  <c r="S128" i="1"/>
  <c r="T127" i="1"/>
  <c r="S127" i="1"/>
  <c r="T126" i="1"/>
  <c r="S126" i="1"/>
  <c r="T125" i="1"/>
  <c r="S125" i="1"/>
  <c r="T124" i="1"/>
  <c r="S124" i="1"/>
  <c r="T123" i="1"/>
  <c r="S123" i="1"/>
  <c r="T122" i="1"/>
  <c r="S122" i="1"/>
  <c r="T121" i="1"/>
  <c r="S121" i="1"/>
  <c r="T120" i="1"/>
  <c r="S120" i="1"/>
  <c r="T119" i="1"/>
  <c r="S119" i="1"/>
  <c r="T118" i="1"/>
  <c r="S118" i="1"/>
  <c r="T117" i="1"/>
  <c r="S117" i="1"/>
  <c r="T116" i="1"/>
  <c r="S116" i="1"/>
  <c r="T115" i="1"/>
  <c r="S115" i="1"/>
  <c r="T114" i="1"/>
  <c r="S114" i="1"/>
  <c r="T113" i="1"/>
  <c r="S113" i="1"/>
  <c r="T112" i="1"/>
  <c r="S112" i="1"/>
  <c r="T111" i="1"/>
  <c r="S111" i="1"/>
  <c r="T110" i="1"/>
  <c r="S110" i="1"/>
  <c r="T109" i="1"/>
  <c r="S109" i="1"/>
  <c r="T108" i="1"/>
  <c r="S108" i="1"/>
  <c r="T107" i="1"/>
  <c r="S107" i="1"/>
  <c r="T106" i="1"/>
  <c r="S106" i="1"/>
  <c r="T105" i="1"/>
  <c r="S105" i="1"/>
  <c r="T104" i="1"/>
  <c r="S104" i="1"/>
  <c r="T103" i="1"/>
  <c r="S103" i="1"/>
  <c r="T102" i="1"/>
  <c r="S102" i="1"/>
  <c r="T101" i="1"/>
  <c r="S101" i="1"/>
  <c r="T100" i="1"/>
  <c r="S100" i="1"/>
  <c r="T99" i="1"/>
  <c r="S99" i="1"/>
  <c r="T98" i="1"/>
  <c r="S98" i="1"/>
  <c r="T97" i="1"/>
  <c r="S97" i="1"/>
  <c r="T96" i="1"/>
  <c r="S96" i="1"/>
  <c r="T95" i="1"/>
  <c r="S95" i="1"/>
  <c r="T94" i="1"/>
  <c r="S94" i="1"/>
  <c r="T93" i="1"/>
  <c r="S93" i="1"/>
  <c r="T92" i="1"/>
  <c r="S92" i="1"/>
  <c r="T91" i="1"/>
  <c r="S91" i="1"/>
  <c r="T90" i="1"/>
  <c r="S90" i="1"/>
  <c r="T89" i="1"/>
  <c r="S89" i="1"/>
  <c r="T88" i="1"/>
  <c r="S88" i="1"/>
  <c r="T87" i="1"/>
  <c r="S87" i="1"/>
  <c r="T86" i="1"/>
  <c r="S86" i="1"/>
  <c r="T85" i="1"/>
  <c r="S85" i="1"/>
  <c r="T84" i="1"/>
  <c r="S84" i="1"/>
  <c r="T83" i="1"/>
  <c r="S83" i="1"/>
  <c r="T82" i="1"/>
  <c r="S82" i="1"/>
  <c r="T81" i="1"/>
  <c r="S81" i="1"/>
  <c r="T80" i="1"/>
  <c r="S80" i="1"/>
  <c r="T79" i="1"/>
  <c r="S79" i="1"/>
  <c r="T78" i="1"/>
  <c r="S78" i="1"/>
  <c r="T77" i="1"/>
  <c r="S77" i="1"/>
  <c r="T76" i="1"/>
  <c r="S76" i="1"/>
  <c r="T75" i="1"/>
  <c r="S75" i="1"/>
  <c r="T74" i="1"/>
  <c r="S74" i="1"/>
  <c r="T73" i="1"/>
  <c r="S73" i="1"/>
  <c r="T72" i="1"/>
  <c r="S72" i="1"/>
  <c r="T71" i="1"/>
  <c r="S71" i="1"/>
  <c r="T70" i="1"/>
  <c r="S70" i="1"/>
  <c r="T69" i="1"/>
  <c r="S69" i="1"/>
  <c r="T68" i="1"/>
  <c r="S68" i="1"/>
  <c r="T67" i="1"/>
  <c r="S67" i="1"/>
  <c r="T66" i="1"/>
  <c r="S66" i="1"/>
  <c r="T65" i="1"/>
  <c r="S65" i="1"/>
  <c r="T64" i="1"/>
  <c r="S64" i="1"/>
  <c r="T63" i="1"/>
  <c r="S63" i="1"/>
  <c r="T62" i="1"/>
  <c r="S62" i="1"/>
  <c r="T61" i="1"/>
  <c r="S61" i="1"/>
  <c r="T60" i="1"/>
  <c r="S60" i="1"/>
  <c r="T59" i="1"/>
  <c r="S59" i="1"/>
  <c r="T58" i="1"/>
  <c r="S58" i="1"/>
  <c r="T57" i="1"/>
  <c r="S57" i="1"/>
  <c r="T56" i="1"/>
  <c r="S56" i="1"/>
  <c r="T55" i="1"/>
  <c r="S55" i="1"/>
  <c r="T54" i="1"/>
  <c r="S54" i="1"/>
  <c r="T53" i="1"/>
  <c r="S53" i="1"/>
  <c r="T52" i="1"/>
  <c r="S52" i="1"/>
  <c r="T51" i="1"/>
  <c r="S51" i="1"/>
  <c r="T50" i="1"/>
  <c r="S50" i="1"/>
  <c r="T49" i="1"/>
  <c r="S49" i="1"/>
  <c r="T48" i="1"/>
  <c r="S48" i="1"/>
  <c r="T47" i="1"/>
  <c r="S47" i="1"/>
  <c r="T46" i="1"/>
  <c r="S46" i="1"/>
  <c r="T45" i="1"/>
  <c r="S45" i="1"/>
  <c r="T44" i="1"/>
  <c r="S44" i="1"/>
  <c r="T43" i="1"/>
  <c r="S43" i="1"/>
  <c r="T42" i="1"/>
  <c r="S42" i="1"/>
  <c r="T41" i="1"/>
  <c r="S41" i="1"/>
  <c r="T40" i="1"/>
  <c r="S40" i="1"/>
  <c r="T39" i="1"/>
  <c r="S39" i="1"/>
  <c r="T38" i="1"/>
  <c r="S38" i="1"/>
  <c r="T37" i="1"/>
  <c r="S37" i="1"/>
  <c r="T36" i="1"/>
  <c r="S36" i="1"/>
  <c r="T35" i="1"/>
  <c r="S35" i="1"/>
  <c r="T34" i="1"/>
  <c r="S34" i="1"/>
  <c r="T33" i="1"/>
  <c r="S33" i="1"/>
  <c r="T32" i="1"/>
  <c r="S32" i="1"/>
  <c r="T31" i="1"/>
  <c r="S31" i="1"/>
  <c r="T30" i="1"/>
  <c r="S30" i="1"/>
  <c r="T29" i="1"/>
  <c r="S29" i="1"/>
  <c r="T28" i="1"/>
  <c r="S28" i="1"/>
  <c r="T27" i="1"/>
  <c r="S27" i="1"/>
  <c r="T26" i="1"/>
  <c r="S26" i="1"/>
  <c r="T25" i="1"/>
  <c r="S25" i="1"/>
  <c r="T24" i="1"/>
  <c r="S24" i="1"/>
  <c r="T23" i="1"/>
  <c r="S23" i="1"/>
  <c r="T22" i="1"/>
  <c r="S22" i="1"/>
  <c r="T21" i="1"/>
  <c r="S21" i="1"/>
  <c r="T20" i="1"/>
  <c r="S20" i="1"/>
  <c r="T19" i="1"/>
  <c r="S19" i="1"/>
  <c r="T18" i="1"/>
  <c r="S18" i="1"/>
  <c r="T17" i="1"/>
  <c r="S17" i="1"/>
  <c r="T16" i="1"/>
  <c r="S16" i="1"/>
  <c r="T15" i="1"/>
  <c r="S15" i="1"/>
  <c r="T14" i="1"/>
  <c r="S14" i="1"/>
  <c r="T13" i="1"/>
  <c r="S13" i="1"/>
  <c r="T12" i="1"/>
  <c r="S12" i="1"/>
  <c r="T11" i="1"/>
  <c r="S11" i="1"/>
  <c r="T10" i="1"/>
  <c r="S10" i="1"/>
  <c r="T9" i="1"/>
  <c r="S9" i="1"/>
  <c r="T8" i="1"/>
  <c r="S8" i="1"/>
  <c r="T7" i="1"/>
  <c r="S7" i="1"/>
  <c r="T6" i="1"/>
  <c r="S6" i="1"/>
  <c r="T5" i="1"/>
  <c r="S5" i="1"/>
  <c r="T4" i="1"/>
  <c r="S4" i="1"/>
  <c r="T3" i="1"/>
  <c r="S3" i="1"/>
  <c r="T279" i="1" l="1"/>
  <c r="S279" i="1"/>
</calcChain>
</file>

<file path=xl/sharedStrings.xml><?xml version="1.0" encoding="utf-8"?>
<sst xmlns="http://schemas.openxmlformats.org/spreadsheetml/2006/main" count="3405" uniqueCount="898">
  <si>
    <t>Poř. č.</t>
  </si>
  <si>
    <t>Název poskytovatele 
sociální služby</t>
  </si>
  <si>
    <t>Sídlo</t>
  </si>
  <si>
    <t>IČO</t>
  </si>
  <si>
    <t>Druh 
sociální služby **</t>
  </si>
  <si>
    <t>Identifikátor 
sociální služby</t>
  </si>
  <si>
    <t>Název 
sociální služby</t>
  </si>
  <si>
    <t>(Převažující) forma poskytování (dle AP 2026)</t>
  </si>
  <si>
    <t>(Převažující) cílová skupina, 
(dle AP 2026)</t>
  </si>
  <si>
    <t>Území 
(SO ORP/Zlínský kraj)</t>
  </si>
  <si>
    <t>Jednotka 
(Název)</t>
  </si>
  <si>
    <t>Jednotek 
(Výše - minimální rozsah)</t>
  </si>
  <si>
    <t>Indikátor 
(Název - zkratka)</t>
  </si>
  <si>
    <t>Indikátor 
(Minimální výše)</t>
  </si>
  <si>
    <t>Bonifikace / poznámka</t>
  </si>
  <si>
    <t>Síť</t>
  </si>
  <si>
    <t>“HVĚZDA z.ú.“</t>
  </si>
  <si>
    <t>Masarykova 443, Malenovice, 763 02 Zlín</t>
  </si>
  <si>
    <t>70829560</t>
  </si>
  <si>
    <t>Domovy se zvláštním režimem 3)</t>
  </si>
  <si>
    <t>3552661</t>
  </si>
  <si>
    <t>Domov seniorů</t>
  </si>
  <si>
    <t>Pobytová</t>
  </si>
  <si>
    <t>Senioři</t>
  </si>
  <si>
    <t>Zlín</t>
  </si>
  <si>
    <t>Lůžko</t>
  </si>
  <si>
    <t>A</t>
  </si>
  <si>
    <t>ZS</t>
  </si>
  <si>
    <t>7085806</t>
  </si>
  <si>
    <t>Dům služeb seniorům</t>
  </si>
  <si>
    <t>ABAPO, s.r.o.</t>
  </si>
  <si>
    <t>Divadelní 3242, 760 01 Zlín</t>
  </si>
  <si>
    <t>02672910</t>
  </si>
  <si>
    <t>Osobní asistence</t>
  </si>
  <si>
    <t>4200668</t>
  </si>
  <si>
    <t>ABAPO osobní asistence</t>
  </si>
  <si>
    <t>Terénní</t>
  </si>
  <si>
    <t>Úvazek v PP</t>
  </si>
  <si>
    <t>G</t>
  </si>
  <si>
    <t>G *</t>
  </si>
  <si>
    <t>DS</t>
  </si>
  <si>
    <t>AGARTA z. s.</t>
  </si>
  <si>
    <t>Ohrada 1879, 755 01 Vsetín</t>
  </si>
  <si>
    <t>27002438</t>
  </si>
  <si>
    <t>Kontaktní centra</t>
  </si>
  <si>
    <t>3645453</t>
  </si>
  <si>
    <t>Kontaktní centrum Klíč; Kontaktní centrum AGARTA</t>
  </si>
  <si>
    <t>Ambulantní</t>
  </si>
  <si>
    <t>Osoby ohrožené sociálním vyloučením</t>
  </si>
  <si>
    <t xml:space="preserve">Valašské Meziříčí, Vsetín </t>
  </si>
  <si>
    <t>E</t>
  </si>
  <si>
    <t>Terénní programy 8)</t>
  </si>
  <si>
    <t>9914652</t>
  </si>
  <si>
    <t>Terénní program</t>
  </si>
  <si>
    <t>Rožnov pod Radhoštěm, Valašské Klobouky, Valašské Meziříčí, Vsetín</t>
  </si>
  <si>
    <t>AHC Odlehčovací centrum Vizovice z.ú.</t>
  </si>
  <si>
    <t>Pardubská 1194, 763 12 Vizovice</t>
  </si>
  <si>
    <t>27664333</t>
  </si>
  <si>
    <t>Pečovatelská služba</t>
  </si>
  <si>
    <t>3913967</t>
  </si>
  <si>
    <t>Vizovice, Zlín</t>
  </si>
  <si>
    <t>F</t>
  </si>
  <si>
    <t>Odlehčovací služby</t>
  </si>
  <si>
    <t>4879046</t>
  </si>
  <si>
    <t>Vizovice</t>
  </si>
  <si>
    <t>ARGO, Společnost dobré vůle Zlín, z.s.</t>
  </si>
  <si>
    <t>třída 3. května 325, Malenovice, 
763 02 Zlín</t>
  </si>
  <si>
    <t>00568813</t>
  </si>
  <si>
    <t>Terénní programy 6)</t>
  </si>
  <si>
    <t>6583408</t>
  </si>
  <si>
    <t>Zlínský kraj</t>
  </si>
  <si>
    <t>Astras, o.p.s.</t>
  </si>
  <si>
    <t>Purkyňova 702/3, 767 01 Kroměříž</t>
  </si>
  <si>
    <t>29267609</t>
  </si>
  <si>
    <t>Nízkoprahová denní centra</t>
  </si>
  <si>
    <t>1967289</t>
  </si>
  <si>
    <t>Nízkoprahové denní centrum ADAM</t>
  </si>
  <si>
    <t>Převažující ambulantní</t>
  </si>
  <si>
    <t>Kroměříž</t>
  </si>
  <si>
    <t>Azylové domy 1)</t>
  </si>
  <si>
    <t>8868114</t>
  </si>
  <si>
    <t>Azylový dům</t>
  </si>
  <si>
    <t>Azylový dům pro ženy a matky s dětmi o.p.s.</t>
  </si>
  <si>
    <t>Hrbová 1561, 755 01 Vsetín</t>
  </si>
  <si>
    <t>25909614</t>
  </si>
  <si>
    <t>Sociálně aktivizační služby pro rodiny s dětmi</t>
  </si>
  <si>
    <t>1628165</t>
  </si>
  <si>
    <t>Terénní asistenční služba Valašské Klobouky</t>
  </si>
  <si>
    <t>Rodiny s dětmi</t>
  </si>
  <si>
    <t>Valašské Klobouky</t>
  </si>
  <si>
    <t>D</t>
  </si>
  <si>
    <t>1675690</t>
  </si>
  <si>
    <t>Terénní asistenční služba Zlín</t>
  </si>
  <si>
    <t>6821779</t>
  </si>
  <si>
    <t>Terénní asistenční služba Bystřice pod Hostýnem</t>
  </si>
  <si>
    <t>Bystřice pod Hostýnem</t>
  </si>
  <si>
    <t>Odborné sociální poradenství 6)</t>
  </si>
  <si>
    <t>7290495</t>
  </si>
  <si>
    <t>Poradna pro rodinu</t>
  </si>
  <si>
    <t>Vsetín</t>
  </si>
  <si>
    <t>Azylové domy 2)</t>
  </si>
  <si>
    <t>8174297</t>
  </si>
  <si>
    <t>9542194</t>
  </si>
  <si>
    <t>Terénní asistenční služba Vsetín</t>
  </si>
  <si>
    <t>Vizovice, Vsetín</t>
  </si>
  <si>
    <t>Centrum pro seniory Zahrada, o.p.s.</t>
  </si>
  <si>
    <t>A. Bartoše 1700, 768 61 Bystřice pod Hostýnem</t>
  </si>
  <si>
    <t>29295327</t>
  </si>
  <si>
    <t>3012303</t>
  </si>
  <si>
    <t>Domovy pro seniory</t>
  </si>
  <si>
    <t>6991665</t>
  </si>
  <si>
    <t>Centrum pro seniory, příspěvková organizace</t>
  </si>
  <si>
    <t>Příční 1475, 769 01 Holešov</t>
  </si>
  <si>
    <t>47934531</t>
  </si>
  <si>
    <t>1375503</t>
  </si>
  <si>
    <t>Holešov</t>
  </si>
  <si>
    <t>5437570</t>
  </si>
  <si>
    <t>KOPRETINA</t>
  </si>
  <si>
    <t>Centrum pro zdravotně postižené Zlínského kraje, o.p.s.</t>
  </si>
  <si>
    <t>Gahurova 5265, 760 01 Zlín</t>
  </si>
  <si>
    <t>26593823</t>
  </si>
  <si>
    <t>Tlumočnické služby</t>
  </si>
  <si>
    <t>8437310</t>
  </si>
  <si>
    <t>Převažující terénní</t>
  </si>
  <si>
    <t>Osoby se zdravotním postižením</t>
  </si>
  <si>
    <t>Centrum služeb a podpory Zlín, o.p.s.</t>
  </si>
  <si>
    <t>Mostní 4058, 760 01 Zlín</t>
  </si>
  <si>
    <t>25300083</t>
  </si>
  <si>
    <t>Sociální rehabilitace</t>
  </si>
  <si>
    <t>1172168</t>
  </si>
  <si>
    <t>Pod Majákem</t>
  </si>
  <si>
    <t>1965829</t>
  </si>
  <si>
    <t>Horizont Zlín</t>
  </si>
  <si>
    <t>Otrokovice, Vizovice, Zlín</t>
  </si>
  <si>
    <t>B *</t>
  </si>
  <si>
    <t>Centrum duševního zdraví</t>
  </si>
  <si>
    <t>3193413</t>
  </si>
  <si>
    <t>Centrum duševního zdraví Kroměříž</t>
  </si>
  <si>
    <t>Bystřice pod Hostýnem, Holešov, Kroměříž</t>
  </si>
  <si>
    <t>B</t>
  </si>
  <si>
    <t>Centra denních služeb</t>
  </si>
  <si>
    <t>3989281</t>
  </si>
  <si>
    <t>Slunečnice</t>
  </si>
  <si>
    <t>4759751</t>
  </si>
  <si>
    <t>Horizont Kroměříž; Horizont Kroměříž, pracoviště Holešov</t>
  </si>
  <si>
    <t>Holešov, Kroměříž</t>
  </si>
  <si>
    <t>8323765</t>
  </si>
  <si>
    <t>Centrum sociálních služeb Ergo Zlín</t>
  </si>
  <si>
    <t>9261314</t>
  </si>
  <si>
    <t>Ergo Uherské Hradiště</t>
  </si>
  <si>
    <t>Uherské Hradiště</t>
  </si>
  <si>
    <t>Česká provincie Kongregace sester sv. Cyrila a Metoděje</t>
  </si>
  <si>
    <t>Bílého 80/9, Stránice, 602 00 Brno</t>
  </si>
  <si>
    <t>00406431</t>
  </si>
  <si>
    <t>Chráněné bydlení</t>
  </si>
  <si>
    <t>9144170</t>
  </si>
  <si>
    <t>Chráněné bydlení sv.Cyrila a Metoděje</t>
  </si>
  <si>
    <t>DECENT Hulín, příspěvková organizace</t>
  </si>
  <si>
    <t>Eduarda Světlíka 1197, 768 24 Hulín</t>
  </si>
  <si>
    <t>47934344</t>
  </si>
  <si>
    <t>1987287</t>
  </si>
  <si>
    <t>Diakonie ČCE - středisko CESTA</t>
  </si>
  <si>
    <t>Na Stavidle 1266, 686 01 Uherské Hradiště</t>
  </si>
  <si>
    <t>65267991</t>
  </si>
  <si>
    <t>Raná péče</t>
  </si>
  <si>
    <t>3999956</t>
  </si>
  <si>
    <t>Raná péče VIA</t>
  </si>
  <si>
    <t>Podpora samostatného bydlení</t>
  </si>
  <si>
    <t>5066579</t>
  </si>
  <si>
    <t>Podpora samostatného bydlení PODPORA</t>
  </si>
  <si>
    <t>Uherské Hradiště, Uherský Brod</t>
  </si>
  <si>
    <t>10)</t>
  </si>
  <si>
    <t>ZS + DS</t>
  </si>
  <si>
    <t>Denní stacionáře</t>
  </si>
  <si>
    <t>8496098</t>
  </si>
  <si>
    <t>Denní stacionář NAPLNO</t>
  </si>
  <si>
    <t>Sociálně terapeutické dílny</t>
  </si>
  <si>
    <t>9003873</t>
  </si>
  <si>
    <t>Sociálně terapeutická dílna VINICE</t>
  </si>
  <si>
    <t>E *</t>
  </si>
  <si>
    <t>Diakonie ČCE - středisko Vsetín</t>
  </si>
  <si>
    <t>Strmá 34, 755 01 Vsetín</t>
  </si>
  <si>
    <t>73633178</t>
  </si>
  <si>
    <t>1140411</t>
  </si>
  <si>
    <t>Pečovatelská služba Diakonka</t>
  </si>
  <si>
    <t>1320592</t>
  </si>
  <si>
    <t>Domov Harmonie</t>
  </si>
  <si>
    <t>1622566</t>
  </si>
  <si>
    <t>Domov Senica</t>
  </si>
  <si>
    <t>3024085</t>
  </si>
  <si>
    <t>Domov Jabloňová</t>
  </si>
  <si>
    <t>Nízkoprahová zařízení pro děti a mládež</t>
  </si>
  <si>
    <t>3257944</t>
  </si>
  <si>
    <t>KLUB RUBIKON</t>
  </si>
  <si>
    <t>C</t>
  </si>
  <si>
    <t>3893111</t>
  </si>
  <si>
    <t>Denní stacionář Zahrada</t>
  </si>
  <si>
    <t>4825919</t>
  </si>
  <si>
    <t>Odlehčovací služba Pohoda</t>
  </si>
  <si>
    <t>5765917</t>
  </si>
  <si>
    <t>Odlehčovací služba Trnková</t>
  </si>
  <si>
    <t>6211334</t>
  </si>
  <si>
    <t>Domov Vyhlídka</t>
  </si>
  <si>
    <t>6473479</t>
  </si>
  <si>
    <t>Odlehčovací služba Nabersil</t>
  </si>
  <si>
    <t>Valašské Klobouky, Vizovice, Vsetín</t>
  </si>
  <si>
    <t>23)</t>
  </si>
  <si>
    <t>7370148</t>
  </si>
  <si>
    <t>MOZAIKA</t>
  </si>
  <si>
    <t>Diakonie Valašské Meziříčí</t>
  </si>
  <si>
    <t>Žerotínova 1421, 757 01 Valašské Meziříčí</t>
  </si>
  <si>
    <t>73632783</t>
  </si>
  <si>
    <t>3139989</t>
  </si>
  <si>
    <t xml:space="preserve">Chráněné bydlení JOHANNES </t>
  </si>
  <si>
    <t>Valašské Meziříčí</t>
  </si>
  <si>
    <t>4336897</t>
  </si>
  <si>
    <t>Odlehčovací služba</t>
  </si>
  <si>
    <t>4873338</t>
  </si>
  <si>
    <t>5119406</t>
  </si>
  <si>
    <t>6637286</t>
  </si>
  <si>
    <t>Domov Rozmarýn</t>
  </si>
  <si>
    <t>7371787</t>
  </si>
  <si>
    <t>Denní stacionář Dobromysl</t>
  </si>
  <si>
    <t>7670741</t>
  </si>
  <si>
    <t>Odlehčovací služby - terénní</t>
  </si>
  <si>
    <t>7988336</t>
  </si>
  <si>
    <t>Rožnov pod Radhoštěm, Valašské Meziříčí</t>
  </si>
  <si>
    <t>Odborné sociální poradenství 7)</t>
  </si>
  <si>
    <t>8327507</t>
  </si>
  <si>
    <t xml:space="preserve">Odborné sociální poradenství - Poradna pro pečující </t>
  </si>
  <si>
    <t>Sociální služby poskytované ve zdravotnických zařízeních lůžkové péče</t>
  </si>
  <si>
    <t>9187915</t>
  </si>
  <si>
    <t>Sociální služby poskytované ve zdravotnických zařízeních – hospic Citadela</t>
  </si>
  <si>
    <t>DOMINO cz, o. p. s.</t>
  </si>
  <si>
    <t>třída Tomáše Bati 3244, 760 01 Zlín</t>
  </si>
  <si>
    <t>48472476</t>
  </si>
  <si>
    <t>2899284</t>
  </si>
  <si>
    <t>Nízkoprahový klub pro děti a mládež</t>
  </si>
  <si>
    <t>Domov pro seniory Koryčany</t>
  </si>
  <si>
    <t>Kyjovská 77, 768 05 Koryčany</t>
  </si>
  <si>
    <t>68684053</t>
  </si>
  <si>
    <t>5508286</t>
  </si>
  <si>
    <t>5832918</t>
  </si>
  <si>
    <t>Pečovatelská služba Koryčany</t>
  </si>
  <si>
    <t>Kroměříž, Uherské Hradiště</t>
  </si>
  <si>
    <t>Elim Vsetín, o.p.s.</t>
  </si>
  <si>
    <t>Horní Jasenka 119, 755 01 Vsetín</t>
  </si>
  <si>
    <t>01955144</t>
  </si>
  <si>
    <t>1653587</t>
  </si>
  <si>
    <t>Sociální rehabilitace Elim</t>
  </si>
  <si>
    <t>Valašské Meziříčí, Vsetín</t>
  </si>
  <si>
    <t>2514201</t>
  </si>
  <si>
    <t>Denní centrum Rožnov; Denní centrum Elim</t>
  </si>
  <si>
    <t>Rožnov pod Radhoštěm, Vsetín</t>
  </si>
  <si>
    <t>2633569</t>
  </si>
  <si>
    <t>Terénní práce Elim</t>
  </si>
  <si>
    <t>Noclehárny</t>
  </si>
  <si>
    <t>4955284</t>
  </si>
  <si>
    <t>Noclehárna Rožnov; Noclehárna Elim</t>
  </si>
  <si>
    <t>7667268</t>
  </si>
  <si>
    <t>Azylový dům Elim</t>
  </si>
  <si>
    <t>Handicap Zlín, z.s.</t>
  </si>
  <si>
    <t>Padělky VI 1367, 760 01 Zlín</t>
  </si>
  <si>
    <t>46277633</t>
  </si>
  <si>
    <t>6283429</t>
  </si>
  <si>
    <t>Otrokovice, Zlín</t>
  </si>
  <si>
    <t>Charita Bystřice pod Hostýnem</t>
  </si>
  <si>
    <t>6. května 1612, 768 61 Bystřice pod Hostýnem</t>
  </si>
  <si>
    <t>47930560</t>
  </si>
  <si>
    <t>2255905</t>
  </si>
  <si>
    <t>Osobní asistenční služba</t>
  </si>
  <si>
    <t>4868538</t>
  </si>
  <si>
    <t>Denní stacionář pro seniory Chvalčov</t>
  </si>
  <si>
    <t>6870047</t>
  </si>
  <si>
    <t>Charitní pečovatelská služba</t>
  </si>
  <si>
    <t>Charita Holešov</t>
  </si>
  <si>
    <t>Tovární 1407/28, 769 01 Holešov</t>
  </si>
  <si>
    <t>47930063</t>
  </si>
  <si>
    <t>3052202</t>
  </si>
  <si>
    <t>4077969</t>
  </si>
  <si>
    <t>9859957</t>
  </si>
  <si>
    <t>Nízkoprahový klub Coolna</t>
  </si>
  <si>
    <t>Charita Kroměříž</t>
  </si>
  <si>
    <t>Ztracená 63/1, 767 01 Kroměříž</t>
  </si>
  <si>
    <t>18189750</t>
  </si>
  <si>
    <t>1491324</t>
  </si>
  <si>
    <t>1587524</t>
  </si>
  <si>
    <t>Terénní program Plus</t>
  </si>
  <si>
    <t>2006998</t>
  </si>
  <si>
    <t>2541897</t>
  </si>
  <si>
    <t>Sociální rehabilitace Zahrada</t>
  </si>
  <si>
    <t>5959378</t>
  </si>
  <si>
    <t>11)</t>
  </si>
  <si>
    <t>6048242</t>
  </si>
  <si>
    <t>Azylový dům pro ženy a matky s dětmi</t>
  </si>
  <si>
    <t>8438012</t>
  </si>
  <si>
    <t>Charitní dům pokojného stáří Cetechovice</t>
  </si>
  <si>
    <t>8906531</t>
  </si>
  <si>
    <t>8959007</t>
  </si>
  <si>
    <t>Kontaktní a poradenské centrum Plus</t>
  </si>
  <si>
    <t>9924394</t>
  </si>
  <si>
    <t>Sociální poradna</t>
  </si>
  <si>
    <t>Charita Luhačovice</t>
  </si>
  <si>
    <t>Hradisko 100, 763 26 Luhačovice</t>
  </si>
  <si>
    <t>73633071</t>
  </si>
  <si>
    <t>2525222</t>
  </si>
  <si>
    <t>Luhačovice</t>
  </si>
  <si>
    <t>3349012</t>
  </si>
  <si>
    <t>Denní stacionář Luhačovice</t>
  </si>
  <si>
    <t>Charita Nový Hrozenkov</t>
  </si>
  <si>
    <t>Nový Hrozenkov 504, 756 04 Nový Hrozenkov</t>
  </si>
  <si>
    <t>48773514</t>
  </si>
  <si>
    <t>1651504</t>
  </si>
  <si>
    <t>4157827</t>
  </si>
  <si>
    <t>Charitní odlehčovací služba</t>
  </si>
  <si>
    <t>22)</t>
  </si>
  <si>
    <t>5713671</t>
  </si>
  <si>
    <t>Dům pokojného stáří; Víceúčelový charitní dům</t>
  </si>
  <si>
    <t>7065206</t>
  </si>
  <si>
    <t>LÁVKA - sociální rehabilitace</t>
  </si>
  <si>
    <t>12)</t>
  </si>
  <si>
    <t>8251985</t>
  </si>
  <si>
    <t>Denní stacionář Slunečnice</t>
  </si>
  <si>
    <t>Charita Otrokovice</t>
  </si>
  <si>
    <t>Na Uličce 1617, 765 02 Otrokovice</t>
  </si>
  <si>
    <t>46276262</t>
  </si>
  <si>
    <t>1553860</t>
  </si>
  <si>
    <t>Samaritán - služby pro lidi bez domova</t>
  </si>
  <si>
    <t>Kroměříž, Otrokovice, Zlín</t>
  </si>
  <si>
    <t>2240677</t>
  </si>
  <si>
    <t>Otrokovice</t>
  </si>
  <si>
    <t>3228586</t>
  </si>
  <si>
    <t>Dluhové poradenství Samaritán</t>
  </si>
  <si>
    <t>Holešov, Otrokovice, Zlín</t>
  </si>
  <si>
    <t>3807413</t>
  </si>
  <si>
    <t>Charitní domov Otrokovice</t>
  </si>
  <si>
    <t>3938476</t>
  </si>
  <si>
    <t>4645805</t>
  </si>
  <si>
    <t>6495514</t>
  </si>
  <si>
    <t>Charitní pečovatelská služba Otrokovice</t>
  </si>
  <si>
    <t>9696552</t>
  </si>
  <si>
    <t>Terénní služba rodinám s dětmi</t>
  </si>
  <si>
    <t>Charita Slavičín</t>
  </si>
  <si>
    <t>Komenského 115, 763 21 Slavičín</t>
  </si>
  <si>
    <t>70435618</t>
  </si>
  <si>
    <t>1187474</t>
  </si>
  <si>
    <t>Denní centrum Maják Slavičín</t>
  </si>
  <si>
    <t>1712382</t>
  </si>
  <si>
    <t>Osobní asistence Slavičín</t>
  </si>
  <si>
    <t>Luhačovice, Valašské Klobouky</t>
  </si>
  <si>
    <t>13)</t>
  </si>
  <si>
    <t>6102858</t>
  </si>
  <si>
    <t>Charitní pečovatelská služba Slavičín</t>
  </si>
  <si>
    <t>9368981</t>
  </si>
  <si>
    <t>Sociálně terapeutická dílna Slavičín</t>
  </si>
  <si>
    <t>Charita Uherské Hradiště</t>
  </si>
  <si>
    <t>Velehradská třída 247, 686 01 Uherské Hradiště</t>
  </si>
  <si>
    <t>44018886</t>
  </si>
  <si>
    <t>1037676</t>
  </si>
  <si>
    <t>Nízkoprahové denní centrum Cusanus</t>
  </si>
  <si>
    <t>1369313</t>
  </si>
  <si>
    <t>Centrum sv. Sáry</t>
  </si>
  <si>
    <t>1963715</t>
  </si>
  <si>
    <t>Denní centrum sv. Ludmily</t>
  </si>
  <si>
    <t>2044921</t>
  </si>
  <si>
    <t>Terénní odlehčovací služba sv. Hedviky</t>
  </si>
  <si>
    <t>2566221</t>
  </si>
  <si>
    <t>Charitní domov Hluk</t>
  </si>
  <si>
    <t>2780805</t>
  </si>
  <si>
    <t>Azylový dům svatého Vincence</t>
  </si>
  <si>
    <t>4228767</t>
  </si>
  <si>
    <t>Občanská poradna Uherské Hradiště</t>
  </si>
  <si>
    <t>4592268</t>
  </si>
  <si>
    <t>"Labyrint - centrum sociální rehabilitace"</t>
  </si>
  <si>
    <t>14)</t>
  </si>
  <si>
    <t>4770332</t>
  </si>
  <si>
    <t>Odlehčovací služba Hluk</t>
  </si>
  <si>
    <t>5141119</t>
  </si>
  <si>
    <t>Terapeutická dílna Klíček</t>
  </si>
  <si>
    <t>5553082</t>
  </si>
  <si>
    <t>Centrum denních služeb pro seniory</t>
  </si>
  <si>
    <t>5783317</t>
  </si>
  <si>
    <t>CDZ Uherské Hradiště</t>
  </si>
  <si>
    <t>7526231</t>
  </si>
  <si>
    <t>Pobytová odlehčovací služba Velehrad</t>
  </si>
  <si>
    <t>7610554</t>
  </si>
  <si>
    <t>Centrum osobní asistence</t>
  </si>
  <si>
    <t>15)</t>
  </si>
  <si>
    <t>7874565</t>
  </si>
  <si>
    <t>Azylové bydlení Cusanus</t>
  </si>
  <si>
    <t>8435916</t>
  </si>
  <si>
    <t>Domácí pečovatelská služba</t>
  </si>
  <si>
    <t>8514547</t>
  </si>
  <si>
    <t>Domov pokojného stáří Boršice</t>
  </si>
  <si>
    <t>8783734</t>
  </si>
  <si>
    <t>Chráněné bydlení Ulita</t>
  </si>
  <si>
    <t>9608438</t>
  </si>
  <si>
    <t>9753684</t>
  </si>
  <si>
    <t>Nízkoprahové zařízení pro děti a mládež TULiP</t>
  </si>
  <si>
    <t>Charita Uherský Brod</t>
  </si>
  <si>
    <t>Mariánské nám. 13, 688 01 Uherský Brod</t>
  </si>
  <si>
    <t>48489336</t>
  </si>
  <si>
    <t>1494420</t>
  </si>
  <si>
    <t>Charitní dům sv. Petra a Pavla Slavkov</t>
  </si>
  <si>
    <t>Uherský Brod</t>
  </si>
  <si>
    <t>1806627</t>
  </si>
  <si>
    <t>Pečovatelská služba Horní Němčí</t>
  </si>
  <si>
    <t>2002899</t>
  </si>
  <si>
    <t>Charitní dům Vlčnov</t>
  </si>
  <si>
    <t>2611433</t>
  </si>
  <si>
    <t>Odlehčovací služba Strání</t>
  </si>
  <si>
    <t>2694393</t>
  </si>
  <si>
    <t>Charitní dům sv. Andělů strážných Nivnice</t>
  </si>
  <si>
    <t>3001486</t>
  </si>
  <si>
    <t>Azylový dům pro matky s dětmi v tísni Uherský Brod</t>
  </si>
  <si>
    <t>3475241</t>
  </si>
  <si>
    <t>Pečovatelská služba Bánov</t>
  </si>
  <si>
    <t>3918445</t>
  </si>
  <si>
    <t>Charitní pečovatelská služba Uherský Brod</t>
  </si>
  <si>
    <t>Uherský Brod, Zlín</t>
  </si>
  <si>
    <t>4069740</t>
  </si>
  <si>
    <t>Pečovatelská služba Korytná</t>
  </si>
  <si>
    <t>5033443</t>
  </si>
  <si>
    <t>Noclehárna Uherský Brod</t>
  </si>
  <si>
    <t>6347392</t>
  </si>
  <si>
    <t>Pečovatelská služba Strání</t>
  </si>
  <si>
    <t>6420497</t>
  </si>
  <si>
    <t>Terapeutická dílna sv. Justiny Uherský Brod</t>
  </si>
  <si>
    <t>6528506</t>
  </si>
  <si>
    <t>Odborné sociální poradenství Uherský Brod</t>
  </si>
  <si>
    <t>7184662</t>
  </si>
  <si>
    <t>Sociální rehabilitace Uherský Brod</t>
  </si>
  <si>
    <t>7817571</t>
  </si>
  <si>
    <t>Nízkoprahové denní centrum sv. Vincence Uherský Brod</t>
  </si>
  <si>
    <t>8320216</t>
  </si>
  <si>
    <t>Denní stacionář Domovinka</t>
  </si>
  <si>
    <t>9232848</t>
  </si>
  <si>
    <t xml:space="preserve">Domácí odlehčovací služba Uherský Brod </t>
  </si>
  <si>
    <t>9716717</t>
  </si>
  <si>
    <t>Pečovatelská služba Dolní Němčí</t>
  </si>
  <si>
    <t>Charita Valašské Klobouky</t>
  </si>
  <si>
    <t>Školní 944, 766 01 Valašské Klobouky</t>
  </si>
  <si>
    <t>73633607</t>
  </si>
  <si>
    <t>1985731</t>
  </si>
  <si>
    <t>Valašské Klobouky, Vsetín</t>
  </si>
  <si>
    <t>7335813</t>
  </si>
  <si>
    <t>Charitní pečovatelská služba Brumov-Bylnice</t>
  </si>
  <si>
    <t>7684377</t>
  </si>
  <si>
    <t>Charitní pečovatelská služba Valašské Klobouky</t>
  </si>
  <si>
    <t>9612699</t>
  </si>
  <si>
    <t>Denní stacionář</t>
  </si>
  <si>
    <t>Charita Valašské Meziříčí</t>
  </si>
  <si>
    <t>Kpt. Zavadila 1345, 757 01 Valašské Meziříčí</t>
  </si>
  <si>
    <t>47997885</t>
  </si>
  <si>
    <t>1669176</t>
  </si>
  <si>
    <t>Denní stacionář Radost</t>
  </si>
  <si>
    <t>Rožnov pod Radhoštěm</t>
  </si>
  <si>
    <t>1933912</t>
  </si>
  <si>
    <t>Pečovatelská služba Rožnov pod Radhoštěm</t>
  </si>
  <si>
    <t>2193113</t>
  </si>
  <si>
    <t>Zastávka</t>
  </si>
  <si>
    <t>3490404</t>
  </si>
  <si>
    <t>Sociální rehabilitace Atta</t>
  </si>
  <si>
    <t>16)</t>
  </si>
  <si>
    <t>3701441</t>
  </si>
  <si>
    <t>Azylový dům pro matky s dětmi</t>
  </si>
  <si>
    <t>5305863</t>
  </si>
  <si>
    <t>Sociální rehabilitace Amika</t>
  </si>
  <si>
    <t>Bystřice pod Hostýnem, Valašské Meziříčí</t>
  </si>
  <si>
    <t>5607581</t>
  </si>
  <si>
    <t>Pečovatelská služba Kelč</t>
  </si>
  <si>
    <t>5923339</t>
  </si>
  <si>
    <t>5937705</t>
  </si>
  <si>
    <t>Denní centrum</t>
  </si>
  <si>
    <t>6155658</t>
  </si>
  <si>
    <t>Terénní služba Domino</t>
  </si>
  <si>
    <t>8071473</t>
  </si>
  <si>
    <t>Dům pokojného stáří Valašská Bystřice</t>
  </si>
  <si>
    <t>8253969</t>
  </si>
  <si>
    <t>SASanky; Sociálně aktivizační služby pro rodiny s dětmi SASANKY</t>
  </si>
  <si>
    <t>8800127</t>
  </si>
  <si>
    <t>Noclehárna</t>
  </si>
  <si>
    <t>9351397</t>
  </si>
  <si>
    <t>9517523</t>
  </si>
  <si>
    <t>17)</t>
  </si>
  <si>
    <t>9836239</t>
  </si>
  <si>
    <t>TRIUMF klub</t>
  </si>
  <si>
    <t>Charita Vsetín</t>
  </si>
  <si>
    <t>Horní náměstí 135, 755 01 Vsetín</t>
  </si>
  <si>
    <t>44740778</t>
  </si>
  <si>
    <t>1424535</t>
  </si>
  <si>
    <t>Stacionář Magnolia</t>
  </si>
  <si>
    <t>1718636</t>
  </si>
  <si>
    <t>NZDM Zrnko</t>
  </si>
  <si>
    <t>2282282</t>
  </si>
  <si>
    <t>CAMINO sociální rehabilitace</t>
  </si>
  <si>
    <t>4540308</t>
  </si>
  <si>
    <t>6560768</t>
  </si>
  <si>
    <t>Charita Zlín</t>
  </si>
  <si>
    <t>Burešov 4886, 760 01 Zlín</t>
  </si>
  <si>
    <t>44117434</t>
  </si>
  <si>
    <t>2352914</t>
  </si>
  <si>
    <t>Občanská poradna Charity Zlín</t>
  </si>
  <si>
    <t>2429799</t>
  </si>
  <si>
    <t>Charitní domov pro matky s dětmi v tísni Zlín</t>
  </si>
  <si>
    <t>3219933</t>
  </si>
  <si>
    <t>Domovinka-centrum denních služeb pro seniory Charity Zlín</t>
  </si>
  <si>
    <t>4453882</t>
  </si>
  <si>
    <t>Charitní pečovatelská služba Zlín</t>
  </si>
  <si>
    <t>Institut Krista Velekněze, z.s.</t>
  </si>
  <si>
    <t>Městys Bílá Voda 1, 790 69 Bílá Voda</t>
  </si>
  <si>
    <t>70599858</t>
  </si>
  <si>
    <t>1898055</t>
  </si>
  <si>
    <t>Domov pro seniory Panny Marie Královny</t>
  </si>
  <si>
    <t>Iskérka o.p.s.</t>
  </si>
  <si>
    <t>Chodská 534, 756 61 Rožnov pod Radhoštěm</t>
  </si>
  <si>
    <t>28647912</t>
  </si>
  <si>
    <t>9262988</t>
  </si>
  <si>
    <t>Iskérka - sociální rehabilitace</t>
  </si>
  <si>
    <t>Rožnov pod Radhoštěm, Valašské Meziříčí, Vsetín</t>
  </si>
  <si>
    <t>Kamarád Rožnov o.p.s.</t>
  </si>
  <si>
    <t>Volkova 523, 756 61 Rožnov pod Radhoštěm</t>
  </si>
  <si>
    <t>64123031</t>
  </si>
  <si>
    <t>7986987</t>
  </si>
  <si>
    <t>Letokruhy, o. p. s.</t>
  </si>
  <si>
    <t>Tyršova 1271, 755 01 Vsetín</t>
  </si>
  <si>
    <t>26870011</t>
  </si>
  <si>
    <t>4198127</t>
  </si>
  <si>
    <t>Letokruhy, o.p.s. - denní stacionář</t>
  </si>
  <si>
    <t>4730024</t>
  </si>
  <si>
    <t>Letokruhy, o.p.s. - pečovatelská služba</t>
  </si>
  <si>
    <t>Linka SOS Zlín, příspěvková organizace</t>
  </si>
  <si>
    <t>Za Školou 570, Prštné, 760 01 Zlín</t>
  </si>
  <si>
    <t>71294449</t>
  </si>
  <si>
    <t>Telefonická krizová pomoc</t>
  </si>
  <si>
    <t>8007757</t>
  </si>
  <si>
    <t>LUISA, z.s.</t>
  </si>
  <si>
    <t>Bří Lužů 116, 688 01 Uherský Brod</t>
  </si>
  <si>
    <t>27030075</t>
  </si>
  <si>
    <t>9169616</t>
  </si>
  <si>
    <t>Středisko komplexní péče pro rodinu, školu a duševní zdraví, LUISA, z.s.</t>
  </si>
  <si>
    <t>Maltézská pomoc, o.p.s.</t>
  </si>
  <si>
    <t>Lázeňská 485/2, Malá Strana, 118 00 Praha 1</t>
  </si>
  <si>
    <t>26708451</t>
  </si>
  <si>
    <t>8901707</t>
  </si>
  <si>
    <t>Město Vsetín</t>
  </si>
  <si>
    <t>Svárov 1080, 755 01 Vsetín</t>
  </si>
  <si>
    <t>00304450</t>
  </si>
  <si>
    <t>7963388</t>
  </si>
  <si>
    <t>Terénní sociální práce</t>
  </si>
  <si>
    <t>Moravskoslezské sdružení Církve adventistů sedmého dne</t>
  </si>
  <si>
    <t>Newtonova 725/14, Přívoz, 702 00 Ostrava</t>
  </si>
  <si>
    <t>63029391</t>
  </si>
  <si>
    <t>7633164</t>
  </si>
  <si>
    <t>Domov pro seniory Efata</t>
  </si>
  <si>
    <t>NA CESTĚ, z. s.</t>
  </si>
  <si>
    <t>Palackého 138, 755 01 Vsetín</t>
  </si>
  <si>
    <t>70640548</t>
  </si>
  <si>
    <t>8709161</t>
  </si>
  <si>
    <t>Centrum Archa</t>
  </si>
  <si>
    <t>Služby následné péče</t>
  </si>
  <si>
    <t>8975321</t>
  </si>
  <si>
    <t>MOSTY služby následné péče</t>
  </si>
  <si>
    <t>NADĚJE, oblast Nedašov</t>
  </si>
  <si>
    <t>K Brance 11/19E, Stodůlky, 155 00 Praha</t>
  </si>
  <si>
    <t>00570931</t>
  </si>
  <si>
    <t>Domovy pro osoby se zdravotním postižením</t>
  </si>
  <si>
    <t>2044545</t>
  </si>
  <si>
    <t>Dům pokojného stáří Naděje Nedašov</t>
  </si>
  <si>
    <t>4417297</t>
  </si>
  <si>
    <t>4961534</t>
  </si>
  <si>
    <t>NADĚJE, oblast Otrokovice</t>
  </si>
  <si>
    <t>1056682</t>
  </si>
  <si>
    <t>Dům Naděje Otrokovice</t>
  </si>
  <si>
    <t>1159484</t>
  </si>
  <si>
    <t>Středisko Naděje Otrokovice; Středisko Naděje Bystřice pod Hostýnem</t>
  </si>
  <si>
    <t>Kroměříž, Otrokovice</t>
  </si>
  <si>
    <t>18)</t>
  </si>
  <si>
    <t>1499287</t>
  </si>
  <si>
    <t>3675784</t>
  </si>
  <si>
    <t>3910311</t>
  </si>
  <si>
    <t>19)</t>
  </si>
  <si>
    <t>8065540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</si>
  <si>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</si>
  <si>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</si>
  <si>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</si>
  <si>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1146538</t>
  </si>
  <si>
    <t>Středisko Naděje Vizovice</t>
  </si>
  <si>
    <t>3646542</t>
  </si>
  <si>
    <t>Středisko Naděje Vsetín - Nemocniční; Středisko Naděje Vsetín - Rokytnice; Středisko Naděje Vsetín - Sychrov</t>
  </si>
  <si>
    <t>4689267</t>
  </si>
  <si>
    <t>Středisko Naděje Ratiboř; 
Středisko Naděje Vsetín - Nemocniční</t>
  </si>
  <si>
    <t>5001310</t>
  </si>
  <si>
    <t>Středisko Naděje Vsetín - Rybníky; Středisko Naděje Rožnov pod Radhoštěm</t>
  </si>
  <si>
    <t>5147634</t>
  </si>
  <si>
    <t>Středisko Naděje Vsetín - Nemocniční</t>
  </si>
  <si>
    <t>5235636</t>
  </si>
  <si>
    <t>Dům Naděje Vizovice</t>
  </si>
  <si>
    <t>24)</t>
  </si>
  <si>
    <t>6965352</t>
  </si>
  <si>
    <t>Středisko Naděje Vsetín - Sychrov</t>
  </si>
  <si>
    <t>9369393</t>
  </si>
  <si>
    <t>Středisko Naděje Vsetín - Rokytnice</t>
  </si>
  <si>
    <t>NADĚJE, oblast Zlín</t>
  </si>
  <si>
    <t>1179545</t>
  </si>
  <si>
    <t>Dům Naděje Zlín</t>
  </si>
  <si>
    <t>2874957</t>
  </si>
  <si>
    <t>Středisko Naděje Louky</t>
  </si>
  <si>
    <t>3376388</t>
  </si>
  <si>
    <t>Středisko Naděje Zlín</t>
  </si>
  <si>
    <t>5181469</t>
  </si>
  <si>
    <t>Středisko Naděje Zlín - Jižní Svahy</t>
  </si>
  <si>
    <t>5269505</t>
  </si>
  <si>
    <t>Dům pokojného stáří Naděje Zlín</t>
  </si>
  <si>
    <t>6697699</t>
  </si>
  <si>
    <t>6972987</t>
  </si>
  <si>
    <t>20)</t>
  </si>
  <si>
    <t>8748346</t>
  </si>
  <si>
    <t>Dům pokojného stáří Naděje Malenovice</t>
  </si>
  <si>
    <t>Obec Babice</t>
  </si>
  <si>
    <t>Babice 508, 687 03 Babice</t>
  </si>
  <si>
    <t>00290777</t>
  </si>
  <si>
    <t>8083401</t>
  </si>
  <si>
    <t>Pečovatelská služba Babice</t>
  </si>
  <si>
    <t>Oblastní spolek Českého červeného kříže Zlín</t>
  </si>
  <si>
    <t>Potoky 3314, 760 01 Zlín</t>
  </si>
  <si>
    <t>00426326</t>
  </si>
  <si>
    <t>1250428</t>
  </si>
  <si>
    <t>OS ČČK Zlín</t>
  </si>
  <si>
    <t>5075575</t>
  </si>
  <si>
    <t>Azylové zařízení a nízkoprahové denní centrum pro osoby bez přístřeší - Noclehárna</t>
  </si>
  <si>
    <t>8177650</t>
  </si>
  <si>
    <t>Azylové zařízení a nízkoprahové denní centrum pro osoby bez přístřeší - Azylový dům</t>
  </si>
  <si>
    <t>9250334</t>
  </si>
  <si>
    <t>Azylové zařízení a nízkoprahové denní centrum pro osoby bez přístřeší - Nízkoprahové denní centrum</t>
  </si>
  <si>
    <t>ONŽ - pomoc a poradenství pro ženy a dívky, z.s.</t>
  </si>
  <si>
    <t>Voršilská 139/5, Nové Město, 110 00 Praha</t>
  </si>
  <si>
    <t>00537675</t>
  </si>
  <si>
    <t>3845844</t>
  </si>
  <si>
    <t>Poradna Rožnov; Poradna Rožnov OSP - Hutisko-Solanec</t>
  </si>
  <si>
    <t>8610542</t>
  </si>
  <si>
    <t>Poradna Rožnov - aktivizace; Poradna Rožnov SAS - Hutisko-Solanec</t>
  </si>
  <si>
    <t>PAHOP, Zdravotní ústav paliativní a hospicové péče, z.ú.</t>
  </si>
  <si>
    <t>Palackého náměstí 293, 686 01 Uherské Hradiště</t>
  </si>
  <si>
    <t>04977408</t>
  </si>
  <si>
    <t>9313981</t>
  </si>
  <si>
    <t>Odlehčovací služba PAHOP</t>
  </si>
  <si>
    <t>Uherské Hradiště, 
Uherský Brod</t>
  </si>
  <si>
    <t>Pečovatelská služba Napajedla, příspěvková organizace</t>
  </si>
  <si>
    <t>04294548</t>
  </si>
  <si>
    <t>9913187</t>
  </si>
  <si>
    <t>Pečovatelská služba Napajedla</t>
  </si>
  <si>
    <t>PETRKLÍČ, o.p.s.</t>
  </si>
  <si>
    <t>Na Krajině 44, Vésky, 686 01 Uherské Hradiště</t>
  </si>
  <si>
    <t>26928060</t>
  </si>
  <si>
    <t>3073634</t>
  </si>
  <si>
    <t>pobočný spolek Občanská poradna Pod křídly</t>
  </si>
  <si>
    <t>Nábřeží 268, 757 01 Valašské Meziříčí</t>
  </si>
  <si>
    <t>03225828</t>
  </si>
  <si>
    <t>9152098</t>
  </si>
  <si>
    <t>Občanská poradna Pod křídly</t>
  </si>
  <si>
    <t>Podané ruce - osobní asistence</t>
  </si>
  <si>
    <t>Zborovská 465, Místek, 738 01 Frýdek-Místek</t>
  </si>
  <si>
    <t>70632596</t>
  </si>
  <si>
    <t>4947608</t>
  </si>
  <si>
    <t>Poradenské centrum pro sluchově postižené Kroměříž, o.p.s.</t>
  </si>
  <si>
    <t>Velehradská 625/4, 767 01 Kroměříž</t>
  </si>
  <si>
    <t>29314747</t>
  </si>
  <si>
    <t>2221903</t>
  </si>
  <si>
    <t>Kroměříž, Uherské Hradiště, Valašské Meziříčí</t>
  </si>
  <si>
    <t>Sociálně aktivizační služby pro seniory a osoby se zdravotním postižením</t>
  </si>
  <si>
    <t>3367301</t>
  </si>
  <si>
    <t>6221407</t>
  </si>
  <si>
    <t>Kroměříž, Valašské Meziříčí</t>
  </si>
  <si>
    <t>R-Ego, z.s.</t>
  </si>
  <si>
    <t>náměstí Mezi Šenky 19, 763 21 Slavičín</t>
  </si>
  <si>
    <t>70885605</t>
  </si>
  <si>
    <t>4474775</t>
  </si>
  <si>
    <t>Rodinné centrum Kroměříž, z.s. a Středisko výchovné péče</t>
  </si>
  <si>
    <t>Kollárova 658/13, 767 01 Kroměříž</t>
  </si>
  <si>
    <t>04412672</t>
  </si>
  <si>
    <t>4312466</t>
  </si>
  <si>
    <t>Rytmus - od klienta k občanovi, z.ú.</t>
  </si>
  <si>
    <t>Londýnská 309/81, Vinohrady, 
120 00 Praha 2</t>
  </si>
  <si>
    <t>61383783</t>
  </si>
  <si>
    <t>9657968</t>
  </si>
  <si>
    <t>Sociální rehabilitace Zlín</t>
  </si>
  <si>
    <t>Bystřice pod Hostýnem, Holešov, Kroměříž, Otrokovice, Uherské Hradiště, Vizovice, Zlín</t>
  </si>
  <si>
    <t>Salesiánský klub mládeže, z. s. Zlín</t>
  </si>
  <si>
    <t>Okružní 5430, 760 05 Zlín</t>
  </si>
  <si>
    <t>65792068</t>
  </si>
  <si>
    <t>5795884</t>
  </si>
  <si>
    <t>Klub dětí a mládeže - NZDM</t>
  </si>
  <si>
    <t>Senior centrum UH, příspěvková organizace</t>
  </si>
  <si>
    <t>Kollárova 1243, 686 01 Uherské Hradiště</t>
  </si>
  <si>
    <t>70819173</t>
  </si>
  <si>
    <t>9405491</t>
  </si>
  <si>
    <t>SENIOR Otrokovice, příspěvková organizace</t>
  </si>
  <si>
    <t>K. Čapka 1615, 765 02 Otrokovice</t>
  </si>
  <si>
    <t>62180444</t>
  </si>
  <si>
    <t>1373730</t>
  </si>
  <si>
    <t>Denní stacionář SENIOR Otrokovice</t>
  </si>
  <si>
    <t>1869567</t>
  </si>
  <si>
    <t>Domov pro seniory SENIOR Otrokovice</t>
  </si>
  <si>
    <t>2119454</t>
  </si>
  <si>
    <t>Pečovatelská služba SENIOR Otrokovice</t>
  </si>
  <si>
    <t>3511015</t>
  </si>
  <si>
    <t>3940307</t>
  </si>
  <si>
    <t>Odlehčovací služby SENIOR Otrokovice</t>
  </si>
  <si>
    <t>6696436</t>
  </si>
  <si>
    <t>Domov se zvláštním režimem SENIOR Otrokovice</t>
  </si>
  <si>
    <t>7318632</t>
  </si>
  <si>
    <t>Sociální služby Města Bojkovice, příspěvková organizace</t>
  </si>
  <si>
    <t>Černíkova 965, 687 71 Bojkovice</t>
  </si>
  <si>
    <t>71225773</t>
  </si>
  <si>
    <t>9076518</t>
  </si>
  <si>
    <t>Sociální služby města Kroměříže, příspěvková organizace</t>
  </si>
  <si>
    <t>Riegrovo náměstí 159/15, 767 01 Kroměříž</t>
  </si>
  <si>
    <t>71193430</t>
  </si>
  <si>
    <t>1254323</t>
  </si>
  <si>
    <t>Domov pro osoby se zdravotním postižením Barborka</t>
  </si>
  <si>
    <t>1936483</t>
  </si>
  <si>
    <t>2089483</t>
  </si>
  <si>
    <t>Pečovatelská služba CURARE</t>
  </si>
  <si>
    <t xml:space="preserve">Chráněné bydlení </t>
  </si>
  <si>
    <t>3815405</t>
  </si>
  <si>
    <t>Chráněné bydlení Květná</t>
  </si>
  <si>
    <t>4644158</t>
  </si>
  <si>
    <t>Domov se zvláštním režimem Strom života</t>
  </si>
  <si>
    <t>5115374</t>
  </si>
  <si>
    <t>Domov pro seniory U Moravy</t>
  </si>
  <si>
    <t>5389049</t>
  </si>
  <si>
    <t>Sociálně terapeutické dílny Hanáček</t>
  </si>
  <si>
    <t>21)</t>
  </si>
  <si>
    <t>5869488</t>
  </si>
  <si>
    <t>6962438</t>
  </si>
  <si>
    <t xml:space="preserve">Denní stacionář </t>
  </si>
  <si>
    <t>8827041</t>
  </si>
  <si>
    <t>Domov se zvláštním režimem U Moravy</t>
  </si>
  <si>
    <t>9444030</t>
  </si>
  <si>
    <t>Domov se zvláštním režimem Vážany</t>
  </si>
  <si>
    <t>9606164</t>
  </si>
  <si>
    <t>Domov pro seniory U Kašny</t>
  </si>
  <si>
    <t>9987041</t>
  </si>
  <si>
    <t>Domov pro seniory Vážany</t>
  </si>
  <si>
    <t>Sociální služby Pačlavice, příspěvková organizace</t>
  </si>
  <si>
    <t>Pačlavice 6, 768 34 Pačlavice</t>
  </si>
  <si>
    <t>75079771</t>
  </si>
  <si>
    <t>5512254</t>
  </si>
  <si>
    <t>Domov pro seniory</t>
  </si>
  <si>
    <t>SOCIÁLNÍ SLUŽBY UHERSKÝ BROD, příspěvková organizace</t>
  </si>
  <si>
    <t>Za Humny 2292, 688 01 Uherský Brod</t>
  </si>
  <si>
    <t>71230629</t>
  </si>
  <si>
    <t>1420997</t>
  </si>
  <si>
    <t>Nízkoprahové zařízení pro děti a mládež Šrumec</t>
  </si>
  <si>
    <t>4417383</t>
  </si>
  <si>
    <t>Denní stacionář pro osoby s tělesným a mentálním postižením Uherský Brod</t>
  </si>
  <si>
    <t>6327242</t>
  </si>
  <si>
    <t>8646020</t>
  </si>
  <si>
    <t>Pečovatelská služba Uherský Brod</t>
  </si>
  <si>
    <t>SPMP ČR pobočný spolek Valašské Meziříčí</t>
  </si>
  <si>
    <t>Zdeňka Fibicha 287, 757 01 Valašské Meziříčí</t>
  </si>
  <si>
    <t>70965200</t>
  </si>
  <si>
    <t>3790557</t>
  </si>
  <si>
    <t>Centrum pro lidi se zdravotním postižením</t>
  </si>
  <si>
    <t>Společnost Podané ruce o.p.s.</t>
  </si>
  <si>
    <t>Hilleho 1842/5, Černá Pole, 602 00 Brno</t>
  </si>
  <si>
    <t>60557621</t>
  </si>
  <si>
    <t>3070947</t>
  </si>
  <si>
    <t>NZDM v Otrokovicích</t>
  </si>
  <si>
    <t>3424265</t>
  </si>
  <si>
    <t>Centrum komplexní péče ve Zlínském kraji</t>
  </si>
  <si>
    <t>Uherské Hradiště, Uherský Brod, Zlín</t>
  </si>
  <si>
    <t>5835780</t>
  </si>
  <si>
    <t>Kontaktní centrum ve Zlíně</t>
  </si>
  <si>
    <t>6651192</t>
  </si>
  <si>
    <t>Terapeutické centrum ve Zlínském kraji</t>
  </si>
  <si>
    <t>7314919</t>
  </si>
  <si>
    <t>NZDM v Kroměříži</t>
  </si>
  <si>
    <t>8664237</t>
  </si>
  <si>
    <t>Doléčovací centrum ve Zlínském kraji</t>
  </si>
  <si>
    <t>8952114</t>
  </si>
  <si>
    <t>Terénní programy ve Zlíně</t>
  </si>
  <si>
    <t>9580837</t>
  </si>
  <si>
    <t>Kontaktní centrum v Uherském Hradišti</t>
  </si>
  <si>
    <t>Společnost pro ranou péči, pobočka Brno</t>
  </si>
  <si>
    <t>Uzbecká 572/32, Bohunice, 625 00 Brno</t>
  </si>
  <si>
    <t>75094924</t>
  </si>
  <si>
    <t>4123958</t>
  </si>
  <si>
    <t>Luhačovice, Uherské Hradiště, Uherský Brod, Valašské Klobouky, Zlín</t>
  </si>
  <si>
    <t>Společnost pro ranou péči, pobočka pro zrak Olomouc</t>
  </si>
  <si>
    <t>Na Stráni 677/12, Slavonín, 783 01 Olomouc</t>
  </si>
  <si>
    <t>75095009</t>
  </si>
  <si>
    <t>4755953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</si>
  <si>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</si>
  <si>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</si>
  <si>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</si>
  <si>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Družstevní 228, 757 01 Valašské Meziříčí</t>
  </si>
  <si>
    <t>70640327</t>
  </si>
  <si>
    <t>Domy na půl cesty</t>
  </si>
  <si>
    <t>2278292</t>
  </si>
  <si>
    <t>Dům Pod křídly - dům na půl cesty</t>
  </si>
  <si>
    <t>Správa majetku města Chropyně, příspěvková organizace</t>
  </si>
  <si>
    <t>Ječmínkova 258, 768 11 Chropyně</t>
  </si>
  <si>
    <t>47933763</t>
  </si>
  <si>
    <t>3586057</t>
  </si>
  <si>
    <t xml:space="preserve">Pečovatelská služba města Chropyně  </t>
  </si>
  <si>
    <t>Středisko rané péče EDUCO Zlín z.s.</t>
  </si>
  <si>
    <t>Chlumská 453, Louky, 763 02 Zlín</t>
  </si>
  <si>
    <t>26986728</t>
  </si>
  <si>
    <t>5397990</t>
  </si>
  <si>
    <t>Uherskohradišťská nemocnice a.s.</t>
  </si>
  <si>
    <t>J. E. Purkyně 365, 686 06 Uherské Hradiště</t>
  </si>
  <si>
    <t>27660915</t>
  </si>
  <si>
    <t>1561636</t>
  </si>
  <si>
    <t>Unie Kompas, z.s.</t>
  </si>
  <si>
    <t>67028144</t>
  </si>
  <si>
    <t>4158057</t>
  </si>
  <si>
    <t>Klíč - terénní práce s dětmi a mládeží</t>
  </si>
  <si>
    <t>7983461</t>
  </si>
  <si>
    <t>T klub - nízkoprahové zařízení pro děti a mládež</t>
  </si>
  <si>
    <t>9395569</t>
  </si>
  <si>
    <t>Logos - poradna pro děti, dospívající a jejich rodiče</t>
  </si>
  <si>
    <t>Vzdělávací a komunitní centrum Integra Vsetín o.p.s.</t>
  </si>
  <si>
    <t>Na Rybníkách 1628, 755 01 Vsetín</t>
  </si>
  <si>
    <t>26842149</t>
  </si>
  <si>
    <t>5826609</t>
  </si>
  <si>
    <t>Občanská poradna Vsetín; Kontaktní pracoviště Občanské poradny Vsetín</t>
  </si>
  <si>
    <t>Bystřice pod Hostýnem, Valašské Klobouky, Vsetín</t>
  </si>
  <si>
    <t>8229670</t>
  </si>
  <si>
    <t>Sociálně terapeutická dílna VKCI</t>
  </si>
  <si>
    <t>Vzdělávací, sociální a kulturní středisko při Nadaci Jana Pivečky, o.p.s.</t>
  </si>
  <si>
    <t>Horní náměstí 111, 763 21 Slavičín</t>
  </si>
  <si>
    <t>28269501</t>
  </si>
  <si>
    <t>3105548</t>
  </si>
  <si>
    <t>Poradenské centrum ZEBRA</t>
  </si>
  <si>
    <t>4607883</t>
  </si>
  <si>
    <t>Nízkoprahové zařízení KamPak?</t>
  </si>
  <si>
    <t>CELKEM</t>
  </si>
  <si>
    <t xml:space="preserve"> </t>
  </si>
  <si>
    <t>Vysvětlivky ke zkratkám:</t>
  </si>
  <si>
    <t>AP 2026 = Akční plán rozvoje sociálních služeb ve Zlínském kraji pro rok 2026</t>
  </si>
  <si>
    <t>SO ORP = Správní obvod obce s rozšířenou působností</t>
  </si>
  <si>
    <t>Úvazek v PP = průměrný přepočtený úvazek pracovníka v přímé péči</t>
  </si>
  <si>
    <t>ZS = Základní síť sociálních služeb Zlínského kraje pro období 2026-2028, Příloha č. 1 AP 2026, aktualizace č. 6</t>
  </si>
  <si>
    <t>DS = Dočasná síť sociálních služeb Zlínského kraje, Příloha č. 3 AP 2026, aktualizace č. 7</t>
  </si>
  <si>
    <t>Vysvětlivky k indikátorům:</t>
  </si>
  <si>
    <t>* Indikátor stanovený v rámci programu "Podpora a rozvoj vybraných druhů sociálních služeb ve Zlínském kraji III" a/nebo "Podpora a rozvoj osobní asistence ve Zlínském kraji pro rok 2026"</t>
  </si>
  <si>
    <r>
      <t>A = Počet lůžkodnů/rok:</t>
    </r>
    <r>
      <rPr>
        <sz val="10"/>
        <color theme="1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250 dnů.</t>
    </r>
  </si>
  <si>
    <r>
      <t>B = Celkový počet hodin přímé péče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</si>
  <si>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C = Celkový počet hodin přímé práce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</si>
  <si>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</si>
  <si>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r>
      <t>E = Celkový počet kontaktů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</si>
  <si>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F = Celkový počet hodin přímé péče při vybraných základních činnostech účtovaných hodinovou sazbou: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</si>
  <si>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G = Celkový počet hodin přímé péče při základních činnostech účtovaných hodinovou sazbou: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</si>
  <si>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t xml:space="preserve">Vysvětlivky ke sloupci Druh sociální služby: </t>
  </si>
  <si>
    <t xml:space="preserve">** Druh sociální služby dle zákona o sociálních službách může být dále definován skupinou sociální služby. Skupina sociální služby může být dále určena cílovou skupinou. </t>
  </si>
  <si>
    <t xml:space="preserve">   U těch druhů sociálních služeb, u nichž v rámci skupiny sociální služby není určena cílová skupina, je stanoven jednotný obvyklý náklad na jednotku pro daný druh sociální služby bez ohledu na cílovou skupinu.</t>
  </si>
  <si>
    <t>1) Cílová skupina v rámci skupiny sociální služby: Muži a ženy bez přístřeší</t>
  </si>
  <si>
    <t>2) Cílová skupina v rámci skupiny sociální služby: Rodiny s dětmi</t>
  </si>
  <si>
    <t>3) Cílová skupina v rámci skupiny sociální služby: Osoby s Alzheimerovou chorobou a jinými typy demencí</t>
  </si>
  <si>
    <t>4) Cílová skupina v rámci skupiny sociální služby: Osoby s duševním onemocněním, Osoby s chováním náročným na péči</t>
  </si>
  <si>
    <t>5) Cílová skupina v rámci skupiny sociální služby: Osoby s chronickým duševním onemocněním vyvolaným účinkem alkoholu</t>
  </si>
  <si>
    <t>6) Cílová skupina v rámci skupiny sociální služby: Osoby ohrožené sociálním vyloučením, Rodiny s dětmi</t>
  </si>
  <si>
    <t>7) Cílová skupina v rámci skupiny sociální služby: Osoby se zdravotním postižením, Senioři</t>
  </si>
  <si>
    <t>8) Cílová skupina v rámci skupiny sociální služby: Osoby závislé na návykových látkách</t>
  </si>
  <si>
    <t>Vysvětlivky k poznámkám:</t>
  </si>
  <si>
    <t>10) ID 5066579: Kapacita 3,5 úvazku zařazena v Základní síti sociálních služeb Zlínského kraje a kapacita 1 úvazek zařazena v Dočasné síti sociálních služeb Zlínského kraje.</t>
  </si>
  <si>
    <t>11) ID 5959378: Kapacita 2 úvazky zařazena v Základní síti sociálních služeb Zlínského kraje a kapacita 1 úvazek zařazena v Dočasné síti sociálních služeb Zlínského kraje.</t>
  </si>
  <si>
    <t>12) ID 7065206: Kapacita 1,5 úvazku zařazena v Základní síti sociálních služeb Zlínského kraje a kapacita 1 úvazek zařazena v Dočasné síti sociálních služeb Zlínského kraje.</t>
  </si>
  <si>
    <t>13) ID 1712382: Kapacita 2,2 úvazku zařazena v Základní síti sociálních služeb Zlínského kraje a kapacita 1 úvazek zařazena v Dočasné síti sociálních služeb Zlínského kraje.</t>
  </si>
  <si>
    <t>14) ID 4592268: Kapacita 5,32 úvazku zařazena v Základní síti sociálních služeb Zlínského kraje a kapacita 0,68 úvazku zařazena v Dočasné síti sociálních služeb Zlínského kraje.</t>
  </si>
  <si>
    <t>15) ID 7610554: Kapacita 8,5 úvazku zařazena v Základní síti sociálních služeb Zlínského kraje a kapacita 6,8 úvazku zařazena v Dočasné síti sociálních služeb Zlínského kraje.</t>
  </si>
  <si>
    <t>16) ID 3490404: Kapacita 2,5 úvazku zařazena v Základní síti sociálních služeb Zlínského kraje a kapacita 0,5 úvazku zařazena v Dočasné síti sociálních služeb Zlínského kraje.</t>
  </si>
  <si>
    <t>17) ID 9517523: Kapacita 7 úvazků zařazena v Základní síti sociálních služeb Zlínského kraje a kapacita 2,5 úvazku zařazena v Dočasné síti sociálních služeb Zlínského kraje.</t>
  </si>
  <si>
    <t>18) ID 1159484: Kapacita 2 úvazky zařazena v Základní síti sociálních služeb Zlínského kraje a kapacita 2 úvazky zařazena v Dočasné síti sociálních služeb Zlínského kraje.</t>
  </si>
  <si>
    <t>19) ID 3910311: Kapacita 1,5 úvazku zařazena v Základní síti sociálních služeb Zlínského kraje a kapacita 1 úvazek zařazena v Dočasné síti sociálních služeb Zlínského kraje.</t>
  </si>
  <si>
    <t>20) ID 6972987: Kapacita 1 úvazek zařazena v Základní síti sociálních služeb Zlínského kraje a kapacita 0,5 úvazku zařazena v Dočasné síti sociálních služeb Zlínského kraje.</t>
  </si>
  <si>
    <t>21) ID 5389049: Kapacita 4,5 úvazku zařazena v Základní síti sociálních služeb Zlínského kraje a kapacita 1,5 úvazku zařazena v Dočasné síti sociálních služeb Zlínského kraje.</t>
  </si>
  <si>
    <t xml:space="preserve">22) Odlehčovací sociální služby v pobytové formě a v kapacitě 3–5 lůžek včetně, v rámci jednoho ID sociální služby. Bonifikace dle čl. IV, odst. 7.1. "Programu pro poskytování finanční podpory k zajištění dostupnosti sociálních služeb na území Zlínského kraje pro rok 2026" . </t>
  </si>
  <si>
    <t xml:space="preserve">23) Odlehčovací sociální služby v terénní formě. Bonifikace dle čl. IV, odst. 7.2. "Programu pro poskytování finanční podpory k zajištění dostupnosti sociálních služeb na území Zlínského kraje pro rok 2026" . </t>
  </si>
  <si>
    <t xml:space="preserve">24) Sociální služba s vyšší náročností péče, s celokrajským charakterem a pro cílovou skupinu osob se specifickými potřebami. Bonifikace dle čl. IV, odst. 8 "Programu pro poskytování finanční podpory k zajištění dostupnosti sociálních služeb na území Zlínského kraje pro rok 2026" . </t>
  </si>
  <si>
    <t>Kroměříž, Otrokovice, Bystřice pod Hostýnem</t>
  </si>
  <si>
    <t>Bystřice pod Hostýnem, Otrokovice</t>
  </si>
  <si>
    <r>
      <t xml:space="preserve">***** V případě, že Zlínský kraj obdrží část financování dle Rohodnutí státu ještě před uzavřením smluv na předchozí část, budou částky sečteny a vyplaceno dofinancování v jedné částce (Maximální výše): </t>
    </r>
    <r>
      <rPr>
        <b/>
        <sz val="11"/>
        <color theme="1"/>
        <rFont val="Arial"/>
        <family val="2"/>
        <charset val="238"/>
      </rPr>
      <t>40 620 520,00</t>
    </r>
    <r>
      <rPr>
        <sz val="11"/>
        <color theme="1"/>
        <rFont val="Arial"/>
        <family val="2"/>
        <charset val="238"/>
      </rPr>
      <t xml:space="preserve"> Kč</t>
    </r>
  </si>
  <si>
    <t>Na Kapli 387, 763 61 Napajedla</t>
  </si>
  <si>
    <t>Dotace v Kč
ČÁSTKA POSKYTNUTÉ FINANČNÍ PODPORY V RÁMCI 
VÝZVY 1
(Maximální výše)</t>
  </si>
  <si>
    <t>Dotace v Kč
ČÁSTKA POSKYTNUTÉ FINANČNÍ PODPORY V RÁMCI 
VÝZVY 2
nebo 
ZMĚNA KAPACIT
(Maximální výše)</t>
  </si>
  <si>
    <t>Dotace v Kč
EXISTENCE NEVYČERPANÉ DOTACE, NAVÝŠENÍ DOTACE dle Dodatku č. 1 k ROZHODNUTÍ č. 1
(Maximální výše)***</t>
  </si>
  <si>
    <t xml:space="preserve">Dotace v Kč
NAVÝŠENÍ FINANČNÍ PODPORY dle Rozhodnutí státu
(Maximální výše)**** </t>
  </si>
  <si>
    <t xml:space="preserve">Dotace v Kč Dofinancování CELKEM (Maximální výše) ***** </t>
  </si>
  <si>
    <t>Dotace v Kč
CELKEM
(Maximální výše) ******</t>
  </si>
  <si>
    <r>
      <t xml:space="preserve">****** Dotace v Kč (Maximální výše) CELKEM v případě, že budou vyplaceny obě části dofinancování:  </t>
    </r>
    <r>
      <rPr>
        <b/>
        <sz val="11"/>
        <color theme="1"/>
        <rFont val="Arial"/>
        <family val="2"/>
        <charset val="238"/>
      </rPr>
      <t>1 121 109 770,00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</si>
  <si>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**** Navýšení dotace dle Rozhodnutí státu (Maximální výše):  </t>
    </r>
    <r>
      <rPr>
        <b/>
        <sz val="11"/>
        <color theme="1"/>
        <rFont val="Arial"/>
        <family val="2"/>
        <charset val="238"/>
      </rPr>
      <t>17 134 180,00</t>
    </r>
    <r>
      <rPr>
        <sz val="11"/>
        <color theme="1"/>
        <rFont val="Arial"/>
        <family val="2"/>
        <charset val="238"/>
      </rPr>
      <t xml:space="preserve"> Kč (Bude vyplaceno samostatně za podmínky, že Zlínský kraj obdrží tuto část financování až po uzavření smluv na předchozí část)</t>
    </r>
  </si>
  <si>
    <r>
      <t xml:space="preserve">Částka poskytnuté dotace v rámci Výzvy 1 (Maximální výše):  </t>
    </r>
    <r>
      <rPr>
        <b/>
        <sz val="11"/>
        <color theme="1"/>
        <rFont val="Arial"/>
        <family val="2"/>
        <charset val="238"/>
      </rPr>
      <t>1 062 174 550,00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</si>
  <si>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Částka poskytnuté dotace v rámci Výzvy  2 nebo Změna kapacit (Maximální výše): </t>
    </r>
    <r>
      <rPr>
        <b/>
        <sz val="11"/>
        <color theme="1"/>
        <rFont val="Arial"/>
        <family val="2"/>
        <charset val="238"/>
      </rPr>
      <t xml:space="preserve"> 18 314 700,00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</si>
  <si>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*** Existence nevyčerpané dotace, navýšení dotace dle Dodatku č. 1 k ROZHODNUTÍ č. 1. (Maximální výše):  </t>
    </r>
    <r>
      <rPr>
        <b/>
        <sz val="11"/>
        <color theme="1"/>
        <rFont val="Arial"/>
        <family val="2"/>
        <charset val="238"/>
      </rPr>
      <t xml:space="preserve">23 486 340,00 </t>
    </r>
    <r>
      <rPr>
        <sz val="11"/>
        <color theme="1"/>
        <rFont val="Arial"/>
        <family val="2"/>
        <charset val="238"/>
      </rPr>
      <t xml:space="preserve">Kč (Vyplacena za podmínky, že Zlínský kraj obdrží financování v souladu s Dodatkem č. 1 k ROZHODNUTÍ č. 1) </t>
    </r>
  </si>
  <si>
    <r>
      <t xml:space="preserve">Souhrnná tabulka finanční podpory ze zajištění dostupnosti 2026, včetně Výzvy č. 2 a dofinancování, Ostatní </t>
    </r>
    <r>
      <rPr>
        <b/>
        <sz val="11"/>
        <color theme="1"/>
        <rFont val="Arial"/>
        <family val="2"/>
        <charset val="238"/>
      </rPr>
      <t>(mimo POK)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</si>
</sst>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</font>
    <font>
      <b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3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 applyProtection="1">
      <alignment horizontal="left" vertical="center" wrapText="1"/>
    </xf>
    <xf numFmtId="2" fontId="5" fillId="0" borderId="2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3" fontId="4" fillId="0" borderId="2" xfId="1" applyNumberFormat="1" applyFont="1" applyFill="1" applyBorder="1" applyAlignment="1">
      <alignment vertical="center" wrapText="1"/>
    </xf>
    <xf numFmtId="2" fontId="4" fillId="0" borderId="2" xfId="0" applyNumberFormat="1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2" applyFont="1" applyFill="1" applyBorder="1" applyAlignment="1" applyProtection="1">
      <alignment horizontal="left" vertical="center" wrapText="1"/>
    </xf>
    <xf numFmtId="2" fontId="4" fillId="3" borderId="2" xfId="0" applyNumberFormat="1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vertical="center" wrapText="1"/>
    </xf>
    <xf numFmtId="3" fontId="4" fillId="3" borderId="2" xfId="1" applyNumberFormat="1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3" fontId="8" fillId="0" borderId="0" xfId="0" applyNumberFormat="1" applyFont="1"/>
    <xf numFmtId="3" fontId="6" fillId="0" borderId="0" xfId="0" applyNumberFormat="1" applyFont="1"/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5" fillId="0" borderId="0" xfId="3" applyFont="1" applyAlignment="1">
      <alignment horizontal="left"/>
    </xf>
    <xf numFmtId="0" fontId="7" fillId="0" borderId="0" xfId="0" applyFont="1"/>
    <xf numFmtId="3" fontId="12" fillId="0" borderId="2" xfId="0" applyNumberFormat="1" applyFont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1DF83B6A-AFD2-4905-81BC-D97BF1A686F2}"/>
    <cellStyle name="Normální 4" xfId="2" xr:uid="{BEEA3257-1EDC-4C74-B424-CCDC4926DA48}"/>
    <cellStyle name="Procenta" xfId="1" builtinId="5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rzlinsky.sharepoint.com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Bonifikace/poznámka</v>
          </cell>
        </row>
        <row r="2">
          <cell r="F2">
            <v>3552661</v>
          </cell>
          <cell r="G2" t="str">
            <v>Domov seniorů</v>
          </cell>
          <cell r="H2" t="str">
            <v>Pobytová</v>
          </cell>
          <cell r="I2" t="str">
            <v>Senioři</v>
          </cell>
          <cell r="J2" t="str">
            <v>Zlín</v>
          </cell>
          <cell r="K2" t="str">
            <v>Lůžko</v>
          </cell>
          <cell r="L2">
            <v>40</v>
          </cell>
          <cell r="M2" t="str">
            <v>A</v>
          </cell>
          <cell r="N2">
            <v>13840</v>
          </cell>
          <cell r="O2">
            <v>12402160</v>
          </cell>
          <cell r="P2">
            <v>7441296</v>
          </cell>
          <cell r="Q2">
            <v>4960864</v>
          </cell>
        </row>
        <row r="3">
          <cell r="F3">
            <v>7085806</v>
          </cell>
          <cell r="G3" t="str">
            <v>Dům služeb seniorům</v>
          </cell>
          <cell r="H3" t="str">
            <v>Pobytová</v>
          </cell>
          <cell r="I3" t="str">
            <v>Senioři</v>
          </cell>
          <cell r="J3" t="str">
            <v>Zlín</v>
          </cell>
          <cell r="K3" t="str">
            <v>Lůžko</v>
          </cell>
          <cell r="L3">
            <v>14</v>
          </cell>
          <cell r="M3" t="str">
            <v>A</v>
          </cell>
          <cell r="N3">
            <v>4844</v>
          </cell>
          <cell r="O3">
            <v>4333770</v>
          </cell>
          <cell r="P3">
            <v>2600262</v>
          </cell>
          <cell r="Q3">
            <v>1733508</v>
          </cell>
        </row>
        <row r="4">
          <cell r="F4">
            <v>4200668</v>
          </cell>
          <cell r="G4" t="str">
            <v>ABAPO osobní asistence</v>
          </cell>
          <cell r="H4" t="str">
            <v>Terénní</v>
          </cell>
          <cell r="I4" t="str">
            <v>Senioři</v>
          </cell>
          <cell r="J4" t="str">
            <v>Vizovice, Zlín</v>
          </cell>
          <cell r="K4" t="str">
            <v>Průměrný přepočtený úvazek pracovníka v přímé péči</v>
          </cell>
          <cell r="L4">
            <v>8</v>
          </cell>
          <cell r="M4" t="str">
            <v>C</v>
          </cell>
          <cell r="N4">
            <v>7880</v>
          </cell>
          <cell r="O4">
            <v>4243600</v>
          </cell>
          <cell r="P4">
            <v>2546160</v>
          </cell>
          <cell r="Q4">
            <v>1697440</v>
          </cell>
        </row>
        <row r="5">
          <cell r="F5">
            <v>3645453</v>
          </cell>
          <cell r="G5" t="str">
            <v>Kontaktní centrum Klíč; Kontaktní centrum AGARTA</v>
          </cell>
          <cell r="H5" t="str">
            <v>Ambulantní</v>
          </cell>
          <cell r="I5" t="str">
            <v>Osoby ohrožené sociálním vyloučením</v>
          </cell>
          <cell r="J5" t="str">
            <v>Valašské Meziříčí, Vsetín</v>
          </cell>
          <cell r="K5" t="str">
            <v>Průměrný přepočtený úvazek pracovníka v přímé péči</v>
          </cell>
          <cell r="L5">
            <v>4</v>
          </cell>
          <cell r="M5" t="str">
            <v>E</v>
          </cell>
          <cell r="N5">
            <v>2628</v>
          </cell>
          <cell r="O5">
            <v>1869280</v>
          </cell>
          <cell r="P5">
            <v>1121568</v>
          </cell>
          <cell r="Q5">
            <v>747712</v>
          </cell>
        </row>
        <row r="6">
          <cell r="F6">
            <v>9914652</v>
          </cell>
          <cell r="G6" t="str">
            <v>Terénní program</v>
          </cell>
          <cell r="H6" t="str">
            <v>Terénní</v>
          </cell>
          <cell r="I6" t="str">
            <v>Osoby ohrožené sociálním vyloučením</v>
          </cell>
          <cell r="J6" t="str">
            <v>Rožnov pod Radhoštěm, Valašské Klobouky, Valašské Meziříčí, Vsetín</v>
          </cell>
          <cell r="K6" t="str">
            <v>Průměrný přepočtený úvazek pracovníka v přímé péči</v>
          </cell>
          <cell r="L6">
            <v>2.2000000000000002</v>
          </cell>
          <cell r="M6" t="str">
            <v>E</v>
          </cell>
          <cell r="N6">
            <v>1445</v>
          </cell>
          <cell r="O6">
            <v>1340500</v>
          </cell>
          <cell r="P6">
            <v>804300</v>
          </cell>
          <cell r="Q6">
            <v>536200</v>
          </cell>
          <cell r="R6" t="str">
            <v>Bonifikace: Dotace na jednotku předchozího roku přepočtená kapacitou letošního roku, navýšená  o míru očekávané inflace</v>
          </cell>
        </row>
        <row r="7">
          <cell r="F7">
            <v>6583408</v>
          </cell>
          <cell r="G7" t="str">
            <v>ARGO, Společnost dobré vůle Zlín, z.s.</v>
          </cell>
          <cell r="H7" t="str">
            <v>Terénní</v>
          </cell>
          <cell r="I7" t="str">
            <v>Osoby ohrožené sociálním vyloučením</v>
          </cell>
          <cell r="J7" t="str">
            <v>Zlínský kraj</v>
          </cell>
          <cell r="K7" t="str">
            <v>Průměrný přepočtený úvazek pracovníka v přímé péči</v>
          </cell>
          <cell r="L7">
            <v>7.12</v>
          </cell>
          <cell r="M7" t="str">
            <v>E</v>
          </cell>
          <cell r="N7">
            <v>4677</v>
          </cell>
          <cell r="O7">
            <v>4936490</v>
          </cell>
          <cell r="P7">
            <v>2961894</v>
          </cell>
          <cell r="Q7">
            <v>1974596</v>
          </cell>
        </row>
        <row r="8">
          <cell r="F8">
            <v>1967289</v>
          </cell>
          <cell r="G8" t="str">
            <v>Nízkoprahové denní centrum ADAM</v>
          </cell>
          <cell r="H8" t="str">
            <v>Převažující ambulantní</v>
          </cell>
          <cell r="I8" t="str">
            <v>Osoby ohrožené sociálním vyloučením</v>
          </cell>
          <cell r="J8" t="str">
            <v>Kroměříž</v>
          </cell>
          <cell r="K8" t="str">
            <v>Průměrný přepočtený úvazek pracovníka v přímé péči</v>
          </cell>
          <cell r="L8">
            <v>1.4</v>
          </cell>
          <cell r="M8" t="str">
            <v>E</v>
          </cell>
          <cell r="N8">
            <v>1072</v>
          </cell>
          <cell r="O8">
            <v>1045560</v>
          </cell>
          <cell r="P8">
            <v>627336</v>
          </cell>
          <cell r="Q8">
            <v>418224</v>
          </cell>
        </row>
        <row r="9">
          <cell r="F9">
            <v>8868114</v>
          </cell>
          <cell r="G9" t="str">
            <v>Azylový dům</v>
          </cell>
          <cell r="H9" t="str">
            <v>Pobytová</v>
          </cell>
          <cell r="I9" t="str">
            <v>Osoby ohrožené sociálním vyloučením</v>
          </cell>
          <cell r="J9" t="str">
            <v>Kroměříž</v>
          </cell>
          <cell r="K9" t="str">
            <v>Lůžko</v>
          </cell>
          <cell r="L9">
            <v>45</v>
          </cell>
          <cell r="M9" t="str">
            <v>A</v>
          </cell>
          <cell r="N9">
            <v>13950</v>
          </cell>
          <cell r="O9">
            <v>5826000</v>
          </cell>
          <cell r="P9">
            <v>3495600</v>
          </cell>
          <cell r="Q9">
            <v>2330400</v>
          </cell>
        </row>
        <row r="10">
          <cell r="F10">
            <v>7488093</v>
          </cell>
          <cell r="G10" t="str">
            <v>Centrum Auxilium</v>
          </cell>
          <cell r="H10" t="str">
            <v>Terénní</v>
          </cell>
          <cell r="I10" t="str">
            <v>Osoby se zdravotním postižením</v>
          </cell>
          <cell r="J10" t="str">
            <v>Rožnov pod Radhoštěm, Valašské Meziříčí, Vsetín</v>
          </cell>
          <cell r="K10" t="str">
            <v>Průměrný přepočtený úvazek pracovníka v přímé péči</v>
          </cell>
          <cell r="L10">
            <v>1.4</v>
          </cell>
          <cell r="M10" t="str">
            <v>D</v>
          </cell>
          <cell r="N10">
            <v>1379</v>
          </cell>
          <cell r="O10">
            <v>1266000</v>
          </cell>
          <cell r="P10">
            <v>759600</v>
          </cell>
          <cell r="Q10">
            <v>506400</v>
          </cell>
        </row>
        <row r="11">
          <cell r="F11">
            <v>7875047</v>
          </cell>
          <cell r="G11" t="str">
            <v>Centrum Auxilium</v>
          </cell>
          <cell r="H11" t="str">
            <v>Terénní</v>
          </cell>
          <cell r="I11" t="str">
            <v>Osoby se zdravotním postižením</v>
          </cell>
          <cell r="J11" t="str">
            <v>Rožnov pod Radhoštěm, Valašské Meziříčí, Vsetín</v>
          </cell>
          <cell r="K11" t="str">
            <v>Průměrný přepočtený úvazek pracovníka v přímé péči</v>
          </cell>
          <cell r="L11">
            <v>2.1</v>
          </cell>
          <cell r="M11" t="str">
            <v>C</v>
          </cell>
          <cell r="N11">
            <v>2068</v>
          </cell>
          <cell r="O11">
            <v>1071000</v>
          </cell>
          <cell r="P11">
            <v>642600</v>
          </cell>
          <cell r="Q11">
            <v>428400</v>
          </cell>
          <cell r="R11" t="str">
            <v>Nepřistupujeme k redukci I. úrovně</v>
          </cell>
        </row>
        <row r="12">
          <cell r="F12">
            <v>9069104</v>
          </cell>
          <cell r="G12" t="str">
            <v>Centrum Auxilium - sociálně-aktivizační služby pro děti, osoby se ZP;
Centrum Auxilium, detašované pracoviště, Základní škola Rožnov pod Radhoštěm;
Centrum Auxilium, detašované pracoviště, ZŠ a MŠ Valašské Meziříčí</v>
          </cell>
          <cell r="H12" t="str">
            <v>Převažující ambulantní</v>
          </cell>
          <cell r="I12" t="str">
            <v>Osoby se zdravotním postižením</v>
          </cell>
          <cell r="J12" t="str">
            <v>Rožnov pod Radhoštěm, Valašské Meziříčí, Vsetín</v>
          </cell>
          <cell r="K12" t="str">
            <v>Průměrný přepočtený úvazek pracovníka v přímé péči</v>
          </cell>
          <cell r="L12">
            <v>2.5</v>
          </cell>
          <cell r="M12" t="str">
            <v>D</v>
          </cell>
          <cell r="N12">
            <v>2462</v>
          </cell>
          <cell r="O12">
            <v>1332410</v>
          </cell>
          <cell r="P12">
            <v>799446</v>
          </cell>
          <cell r="Q12">
            <v>532964</v>
          </cell>
        </row>
        <row r="13">
          <cell r="F13">
            <v>1628165</v>
          </cell>
          <cell r="G13" t="str">
            <v>Terénní asistenční služba Valašské Klobouky</v>
          </cell>
          <cell r="H13" t="str">
            <v>Terénní</v>
          </cell>
          <cell r="I13" t="str">
            <v>Rodiny s dětmi</v>
          </cell>
          <cell r="J13" t="str">
            <v>Valašské Klobouky</v>
          </cell>
          <cell r="K13" t="str">
            <v>Průměrný přepočtený úvazek pracovníka v přímé péči</v>
          </cell>
          <cell r="L13">
            <v>2</v>
          </cell>
          <cell r="M13" t="str">
            <v>D</v>
          </cell>
          <cell r="N13">
            <v>1314</v>
          </cell>
          <cell r="O13">
            <v>1414080</v>
          </cell>
          <cell r="P13">
            <v>848448</v>
          </cell>
          <cell r="Q13">
            <v>565632</v>
          </cell>
        </row>
        <row r="14">
          <cell r="F14">
            <v>1675690</v>
          </cell>
          <cell r="G14" t="str">
            <v>Terénní asistenční služba Zlín</v>
          </cell>
          <cell r="H14" t="str">
            <v>Terénní</v>
          </cell>
          <cell r="I14" t="str">
            <v>Rodiny s dětmi</v>
          </cell>
          <cell r="J14" t="str">
            <v>Zlín</v>
          </cell>
          <cell r="K14" t="str">
            <v>Průměrný přepočtený úvazek pracovníka v přímé péči</v>
          </cell>
          <cell r="L14">
            <v>8</v>
          </cell>
          <cell r="M14" t="str">
            <v>D</v>
          </cell>
          <cell r="N14">
            <v>5256</v>
          </cell>
          <cell r="O14">
            <v>5656320</v>
          </cell>
          <cell r="P14">
            <v>3393792</v>
          </cell>
          <cell r="Q14">
            <v>2262528</v>
          </cell>
        </row>
        <row r="15">
          <cell r="F15">
            <v>6821779</v>
          </cell>
          <cell r="G15" t="str">
            <v>Terénní asistenční služba Bystřice pod Hostýnem</v>
          </cell>
          <cell r="H15" t="str">
            <v>Terénní</v>
          </cell>
          <cell r="I15" t="str">
            <v>Rodiny s dětmi</v>
          </cell>
          <cell r="J15" t="str">
            <v>Bystřice pod Hostýnem</v>
          </cell>
          <cell r="K15" t="str">
            <v>Průměrný přepočtený úvazek pracovníka v přímé péči</v>
          </cell>
          <cell r="L15">
            <v>2</v>
          </cell>
          <cell r="M15" t="str">
            <v>D</v>
          </cell>
          <cell r="N15">
            <v>1314</v>
          </cell>
          <cell r="O15">
            <v>1414080</v>
          </cell>
          <cell r="P15">
            <v>848448</v>
          </cell>
          <cell r="Q15">
            <v>565632</v>
          </cell>
        </row>
        <row r="16">
          <cell r="F16">
            <v>7290495</v>
          </cell>
          <cell r="G16" t="str">
            <v>Poradna pro rodinu</v>
          </cell>
          <cell r="H16" t="str">
            <v>Převažující ambulantní</v>
          </cell>
          <cell r="I16" t="str">
            <v>Rodiny s dětmi</v>
          </cell>
          <cell r="J16" t="str">
            <v>Vsetín</v>
          </cell>
          <cell r="K16" t="str">
            <v>Průměrný přepočtený úvazek pracovníka v přímé péči</v>
          </cell>
          <cell r="L16">
            <v>1.02</v>
          </cell>
          <cell r="M16" t="str">
            <v>D</v>
          </cell>
          <cell r="N16">
            <v>781</v>
          </cell>
          <cell r="O16">
            <v>702420</v>
          </cell>
          <cell r="P16">
            <v>421452</v>
          </cell>
          <cell r="Q16">
            <v>280968</v>
          </cell>
        </row>
        <row r="17">
          <cell r="F17">
            <v>8174297</v>
          </cell>
          <cell r="G17" t="str">
            <v>Azylový dům pro ženy a matky s dětmi o.p.s.</v>
          </cell>
          <cell r="H17" t="str">
            <v>Pobytová</v>
          </cell>
          <cell r="I17" t="str">
            <v>Rodiny s dětmi</v>
          </cell>
          <cell r="J17" t="str">
            <v>Vsetín</v>
          </cell>
          <cell r="K17" t="str">
            <v>Lůžko</v>
          </cell>
          <cell r="L17">
            <v>18</v>
          </cell>
          <cell r="M17" t="str">
            <v>A</v>
          </cell>
          <cell r="N17">
            <v>4914</v>
          </cell>
          <cell r="O17">
            <v>2743250</v>
          </cell>
          <cell r="P17">
            <v>1645950</v>
          </cell>
          <cell r="Q17">
            <v>1097300</v>
          </cell>
        </row>
        <row r="18">
          <cell r="F18">
            <v>9542194</v>
          </cell>
          <cell r="G18" t="str">
            <v>Terénní asistenční služba Vsetín</v>
          </cell>
          <cell r="H18" t="str">
            <v>Terénní</v>
          </cell>
          <cell r="I18" t="str">
            <v>Rodiny s dětmi</v>
          </cell>
          <cell r="J18" t="str">
            <v>Vizovice, Vsetín</v>
          </cell>
          <cell r="K18" t="str">
            <v>Průměrný přepočtený úvazek pracovníka v přímé péči</v>
          </cell>
          <cell r="L18">
            <v>7.3</v>
          </cell>
          <cell r="M18" t="str">
            <v>D</v>
          </cell>
          <cell r="N18">
            <v>4796</v>
          </cell>
          <cell r="O18">
            <v>5161390</v>
          </cell>
          <cell r="P18">
            <v>3096834</v>
          </cell>
          <cell r="Q18">
            <v>2064556</v>
          </cell>
        </row>
        <row r="19">
          <cell r="F19">
            <v>3012303</v>
          </cell>
          <cell r="G19" t="str">
            <v>Centrum pro seniory Zahrada, o.p.s.</v>
          </cell>
          <cell r="H19" t="str">
            <v>Pobytová</v>
          </cell>
          <cell r="I19" t="str">
            <v>Senioři</v>
          </cell>
          <cell r="J19" t="str">
            <v>Bystřice pod Hostýnem</v>
          </cell>
          <cell r="K19" t="str">
            <v>Lůžko</v>
          </cell>
          <cell r="L19">
            <v>16</v>
          </cell>
          <cell r="M19" t="str">
            <v>A</v>
          </cell>
          <cell r="N19">
            <v>5536</v>
          </cell>
          <cell r="O19">
            <v>4851280</v>
          </cell>
          <cell r="P19">
            <v>2910768</v>
          </cell>
          <cell r="Q19">
            <v>1940512</v>
          </cell>
        </row>
        <row r="20">
          <cell r="F20">
            <v>6991665</v>
          </cell>
          <cell r="G20" t="str">
            <v>Centrum pro seniory Zahrada, o.p.s.</v>
          </cell>
          <cell r="H20" t="str">
            <v>Pobytová</v>
          </cell>
          <cell r="I20" t="str">
            <v>Senioři</v>
          </cell>
          <cell r="J20" t="str">
            <v>Bystřice pod Hostýnem</v>
          </cell>
          <cell r="K20" t="str">
            <v>Lůžko</v>
          </cell>
          <cell r="L20">
            <v>58</v>
          </cell>
          <cell r="M20" t="str">
            <v>A</v>
          </cell>
          <cell r="N20">
            <v>20068</v>
          </cell>
          <cell r="O20">
            <v>11924030</v>
          </cell>
          <cell r="P20">
            <v>7154418</v>
          </cell>
          <cell r="Q20">
            <v>4769612</v>
          </cell>
        </row>
        <row r="21">
          <cell r="F21">
            <v>1375503</v>
          </cell>
          <cell r="G21" t="str">
            <v>Centrum pro seniory, příspěvková organizace</v>
          </cell>
          <cell r="H21" t="str">
            <v>Pobytová</v>
          </cell>
          <cell r="I21" t="str">
            <v>Senioři</v>
          </cell>
          <cell r="J21" t="str">
            <v>Holešov</v>
          </cell>
          <cell r="K21" t="str">
            <v>Lůžko</v>
          </cell>
          <cell r="L21">
            <v>118</v>
          </cell>
          <cell r="M21" t="str">
            <v>A</v>
          </cell>
          <cell r="N21">
            <v>40828</v>
          </cell>
          <cell r="O21">
            <v>25407000</v>
          </cell>
          <cell r="P21">
            <v>15244200</v>
          </cell>
          <cell r="Q21">
            <v>10162800</v>
          </cell>
        </row>
        <row r="22">
          <cell r="F22">
            <v>5437570</v>
          </cell>
          <cell r="G22" t="str">
            <v>KOPRETINA</v>
          </cell>
          <cell r="H22" t="str">
            <v>Pobytová</v>
          </cell>
          <cell r="I22" t="str">
            <v>Senioři</v>
          </cell>
          <cell r="J22" t="str">
            <v>Holešov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15314000</v>
          </cell>
          <cell r="P22">
            <v>9188400</v>
          </cell>
          <cell r="Q22">
            <v>6125600</v>
          </cell>
        </row>
        <row r="23">
          <cell r="F23">
            <v>8437310</v>
          </cell>
          <cell r="G23" t="str">
            <v>Tlumočnické služby</v>
          </cell>
          <cell r="H23" t="str">
            <v>Převažující terénní</v>
          </cell>
          <cell r="I23" t="str">
            <v>Osoby se zdravotním postižením</v>
          </cell>
          <cell r="J23" t="str">
            <v>Zlínský kraj</v>
          </cell>
          <cell r="K23" t="str">
            <v>Průměrný přepočtený úvazek pracovníka v přímé péči</v>
          </cell>
          <cell r="L23">
            <v>2</v>
          </cell>
          <cell r="M23" t="str">
            <v>E</v>
          </cell>
          <cell r="N23">
            <v>328</v>
          </cell>
          <cell r="O23">
            <v>969060</v>
          </cell>
          <cell r="P23">
            <v>581436</v>
          </cell>
          <cell r="Q23">
            <v>387624</v>
          </cell>
        </row>
        <row r="24">
          <cell r="F24">
            <v>1965829</v>
          </cell>
          <cell r="G24" t="str">
            <v>Horizont Zlín</v>
          </cell>
          <cell r="H24" t="str">
            <v>Převažující ambulantní</v>
          </cell>
          <cell r="I24" t="str">
            <v>Osoby se zdravotním postižením</v>
          </cell>
          <cell r="J24" t="str">
            <v>Otrokovice, Vizovice, Zlín</v>
          </cell>
          <cell r="K24" t="str">
            <v>Průměrný přepočtený úvazek pracovníka v přímé péči</v>
          </cell>
          <cell r="L24">
            <v>8.6999999999999993</v>
          </cell>
          <cell r="M24" t="str">
            <v>B</v>
          </cell>
          <cell r="N24">
            <v>4764</v>
          </cell>
          <cell r="O24">
            <v>243370</v>
          </cell>
          <cell r="P24">
            <v>146022</v>
          </cell>
          <cell r="Q24">
            <v>97348</v>
          </cell>
          <cell r="R24" t="str">
            <v>Indikátor stanovený v rámci programu Podpora a rozvoj III</v>
          </cell>
        </row>
        <row r="25">
          <cell r="F25">
            <v>3989281</v>
          </cell>
          <cell r="G25" t="str">
            <v>Slunečnice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6.5</v>
          </cell>
          <cell r="M25" t="str">
            <v>B</v>
          </cell>
          <cell r="N25">
            <v>4270</v>
          </cell>
          <cell r="O25">
            <v>3636430</v>
          </cell>
          <cell r="P25">
            <v>2181858</v>
          </cell>
          <cell r="Q25">
            <v>1454572</v>
          </cell>
        </row>
        <row r="26">
          <cell r="F26">
            <v>4759751</v>
          </cell>
          <cell r="G26" t="str">
            <v>Horizont Kroměříž; Horizont Kroměříž, pracoviště Holešov</v>
          </cell>
          <cell r="H26" t="str">
            <v>Převažující ambulantní</v>
          </cell>
          <cell r="I26" t="str">
            <v>Osoby se zdravotním postižením</v>
          </cell>
          <cell r="J26" t="str">
            <v>Holešov, Kroměříž</v>
          </cell>
          <cell r="K26" t="str">
            <v>Průměrný přepočtený úvazek pracovníka v přímé péči</v>
          </cell>
          <cell r="L26">
            <v>9.74</v>
          </cell>
          <cell r="M26" t="str">
            <v>B</v>
          </cell>
          <cell r="N26">
            <v>5333</v>
          </cell>
          <cell r="O26">
            <v>272460</v>
          </cell>
          <cell r="P26">
            <v>163476</v>
          </cell>
          <cell r="Q26">
            <v>108984</v>
          </cell>
          <cell r="R26" t="str">
            <v>Indikátor stanovený v rámci programu Podpora a rozvoj III</v>
          </cell>
        </row>
        <row r="27">
          <cell r="F27">
            <v>8323765</v>
          </cell>
          <cell r="G27" t="str">
            <v>Centrum sociálních služeb Ergo Zlín</v>
          </cell>
          <cell r="H27" t="str">
            <v>Ambulantní</v>
          </cell>
          <cell r="I27" t="str">
            <v>Osoby se zdravotním postižením</v>
          </cell>
          <cell r="J27" t="str">
            <v>Zlín</v>
          </cell>
          <cell r="K27" t="str">
            <v>Průměrný přepočtený úvazek pracovníka v přímé péči</v>
          </cell>
          <cell r="L27">
            <v>5</v>
          </cell>
          <cell r="M27" t="str">
            <v>B</v>
          </cell>
          <cell r="N27">
            <v>3285</v>
          </cell>
          <cell r="O27">
            <v>2797260</v>
          </cell>
          <cell r="P27">
            <v>1678356</v>
          </cell>
          <cell r="Q27">
            <v>1118904</v>
          </cell>
        </row>
        <row r="28">
          <cell r="F28">
            <v>8703925</v>
          </cell>
          <cell r="G28" t="str">
            <v>CDZ Kroměříž</v>
          </cell>
          <cell r="H28" t="str">
            <v>Převažující terénní</v>
          </cell>
          <cell r="I28" t="str">
            <v>Osoby se zdravotním postižením</v>
          </cell>
          <cell r="J28" t="str">
            <v>Bystřice pod Hostýnem, Holešov, Kroměříž</v>
          </cell>
          <cell r="K28" t="str">
            <v>Průměrný přepočtený úvazek pracovníka v přímé péči</v>
          </cell>
          <cell r="L28">
            <v>5</v>
          </cell>
          <cell r="M28" t="str">
            <v>B</v>
          </cell>
          <cell r="N28">
            <v>2735</v>
          </cell>
          <cell r="O28">
            <v>3464150</v>
          </cell>
          <cell r="P28">
            <v>2078490</v>
          </cell>
          <cell r="Q28">
            <v>1385660</v>
          </cell>
        </row>
        <row r="29">
          <cell r="F29">
            <v>9261314</v>
          </cell>
          <cell r="G29" t="str">
            <v>Ergo Uherské Hradiště</v>
          </cell>
          <cell r="H29" t="str">
            <v>Převažující ambulantní</v>
          </cell>
          <cell r="I29" t="str">
            <v>Osoby se zdravotním postižením</v>
          </cell>
          <cell r="J29" t="str">
            <v>Uherské Hradiště</v>
          </cell>
          <cell r="K29" t="str">
            <v>Průměrný přepočtený úvazek pracovníka v přímé péči</v>
          </cell>
          <cell r="L29">
            <v>5</v>
          </cell>
          <cell r="M29" t="str">
            <v>B</v>
          </cell>
          <cell r="N29">
            <v>2738</v>
          </cell>
          <cell r="O29">
            <v>97990</v>
          </cell>
          <cell r="P29">
            <v>58794</v>
          </cell>
          <cell r="Q29">
            <v>39196</v>
          </cell>
          <cell r="R29" t="str">
            <v>Indikátor stanovený v rámci programu Podpora a rozvoj III</v>
          </cell>
        </row>
        <row r="30">
          <cell r="F30">
            <v>9144170</v>
          </cell>
          <cell r="G30" t="str">
            <v>Chráněné bydlení sv.Cyrila a Metoděje</v>
          </cell>
          <cell r="H30" t="str">
            <v>Pobytová</v>
          </cell>
          <cell r="I30" t="str">
            <v>Osoby se zdravotním postižením</v>
          </cell>
          <cell r="J30" t="str">
            <v>Uherské Hradiště</v>
          </cell>
          <cell r="K30" t="str">
            <v>Lůžko</v>
          </cell>
          <cell r="L30">
            <v>8</v>
          </cell>
          <cell r="M30" t="str">
            <v>A</v>
          </cell>
          <cell r="N30">
            <v>2768</v>
          </cell>
          <cell r="O30">
            <v>2831000</v>
          </cell>
          <cell r="P30">
            <v>1698600</v>
          </cell>
          <cell r="Q30">
            <v>1132400</v>
          </cell>
        </row>
        <row r="31">
          <cell r="F31">
            <v>1987287</v>
          </cell>
          <cell r="G31" t="str">
            <v>DECENT Hulín, příspěvková organizace</v>
          </cell>
          <cell r="H31" t="str">
            <v>Převažující terénní</v>
          </cell>
          <cell r="I31" t="str">
            <v>Senioři</v>
          </cell>
          <cell r="J31" t="str">
            <v>Kroměříž</v>
          </cell>
          <cell r="K31" t="str">
            <v>Průměrný přepočtený úvazek pracovníka v přímé péči</v>
          </cell>
          <cell r="L31">
            <v>5.4</v>
          </cell>
          <cell r="M31" t="str">
            <v>F</v>
          </cell>
          <cell r="N31">
            <v>4730</v>
          </cell>
          <cell r="O31">
            <v>2497280</v>
          </cell>
          <cell r="P31">
            <v>1498368</v>
          </cell>
          <cell r="Q31">
            <v>998912</v>
          </cell>
        </row>
        <row r="32">
          <cell r="F32">
            <v>3999956</v>
          </cell>
          <cell r="G32" t="str">
            <v>Diakonie ČCE - středisko CESTA</v>
          </cell>
          <cell r="H32" t="str">
            <v>Převažující terénní</v>
          </cell>
          <cell r="I32" t="str">
            <v>Osoby se zdravotním postižením</v>
          </cell>
          <cell r="J32" t="str">
            <v>Uherské Hradiště</v>
          </cell>
          <cell r="K32" t="str">
            <v>Průměrný přepočtený úvazek pracovníka v přímé péči</v>
          </cell>
          <cell r="L32">
            <v>0.73</v>
          </cell>
          <cell r="M32" t="str">
            <v>D</v>
          </cell>
          <cell r="N32">
            <v>719</v>
          </cell>
          <cell r="O32">
            <v>803920</v>
          </cell>
          <cell r="P32">
            <v>482352</v>
          </cell>
          <cell r="Q32">
            <v>321568</v>
          </cell>
        </row>
        <row r="33">
          <cell r="F33">
            <v>5066579</v>
          </cell>
          <cell r="G33" t="str">
            <v>Diakonie ČCE - středisko CESTA</v>
          </cell>
          <cell r="H33" t="str">
            <v>Terénní</v>
          </cell>
          <cell r="I33" t="str">
            <v>Osoby se zdravotním postižením</v>
          </cell>
          <cell r="J33" t="str">
            <v>Uherské Hradiště</v>
          </cell>
          <cell r="K33" t="str">
            <v>Průměrný přepočtený úvazek pracovníka v přímé péči</v>
          </cell>
          <cell r="L33">
            <v>2.5</v>
          </cell>
          <cell r="M33" t="str">
            <v>C</v>
          </cell>
          <cell r="N33">
            <v>2464</v>
          </cell>
          <cell r="O33">
            <v>143550</v>
          </cell>
          <cell r="P33">
            <v>86130</v>
          </cell>
          <cell r="Q33">
            <v>57420</v>
          </cell>
          <cell r="R33" t="str">
            <v>Indikátor stanovený v rámci programu Podpora a rozvoj III</v>
          </cell>
        </row>
        <row r="34">
          <cell r="F34">
            <v>8496098</v>
          </cell>
          <cell r="G34" t="str">
            <v>Diakonie ČCE - středisko CESTA</v>
          </cell>
          <cell r="H34" t="str">
            <v>Ambulantní</v>
          </cell>
          <cell r="I34" t="str">
            <v>Osoby se zdravotním postižením</v>
          </cell>
          <cell r="J34" t="str">
            <v>Uherské Hradiště</v>
          </cell>
          <cell r="K34" t="str">
            <v>Průměrný přepočtený úvazek pracovníka v přímé péči</v>
          </cell>
          <cell r="L34">
            <v>3.5</v>
          </cell>
          <cell r="M34" t="str">
            <v>B</v>
          </cell>
          <cell r="N34">
            <v>2299</v>
          </cell>
          <cell r="O34">
            <v>2041960</v>
          </cell>
          <cell r="P34">
            <v>1225176</v>
          </cell>
          <cell r="Q34">
            <v>816784</v>
          </cell>
        </row>
        <row r="35">
          <cell r="F35">
            <v>9003873</v>
          </cell>
          <cell r="G35" t="str">
            <v>Diakonie ČCE - středisko CESTA</v>
          </cell>
          <cell r="H35" t="str">
            <v>Ambulantní</v>
          </cell>
          <cell r="I35" t="str">
            <v>Osoby se zdravotním postižením</v>
          </cell>
          <cell r="J35" t="str">
            <v>Uherské Hradiště</v>
          </cell>
          <cell r="K35" t="str">
            <v>Průměrný přepočtený úvazek pracovníka v přímé péči</v>
          </cell>
          <cell r="L35">
            <v>3.2</v>
          </cell>
          <cell r="M35" t="str">
            <v>E</v>
          </cell>
          <cell r="N35">
            <v>1752</v>
          </cell>
          <cell r="O35">
            <v>212140</v>
          </cell>
          <cell r="P35">
            <v>127284</v>
          </cell>
          <cell r="Q35">
            <v>84856</v>
          </cell>
          <cell r="R35" t="str">
            <v>Indikátor stanovený v rámci programu Podpora a rozvoj III</v>
          </cell>
        </row>
        <row r="36">
          <cell r="F36">
            <v>1140411</v>
          </cell>
          <cell r="G36" t="str">
            <v>Domácí péče</v>
          </cell>
          <cell r="H36" t="str">
            <v>Terénní</v>
          </cell>
          <cell r="I36" t="str">
            <v>Senioři</v>
          </cell>
          <cell r="J36" t="str">
            <v>Vsetín</v>
          </cell>
          <cell r="K36" t="str">
            <v>Průměrný přepočtený úvazek pracovníka v přímé péči</v>
          </cell>
          <cell r="L36">
            <v>2.11</v>
          </cell>
          <cell r="M36" t="str">
            <v>F</v>
          </cell>
          <cell r="N36">
            <v>1848</v>
          </cell>
          <cell r="O36">
            <v>975790</v>
          </cell>
          <cell r="P36">
            <v>585474</v>
          </cell>
          <cell r="Q36">
            <v>390316</v>
          </cell>
        </row>
        <row r="37">
          <cell r="F37">
            <v>1320592</v>
          </cell>
          <cell r="G37" t="str">
            <v>Domov Harmonie</v>
          </cell>
          <cell r="H37" t="str">
            <v>Pobytová</v>
          </cell>
          <cell r="I37" t="str">
            <v>Senioři</v>
          </cell>
          <cell r="J37" t="str">
            <v>Vsetín</v>
          </cell>
          <cell r="K37" t="str">
            <v>Lůžko</v>
          </cell>
          <cell r="L37">
            <v>42</v>
          </cell>
          <cell r="M37" t="str">
            <v>A</v>
          </cell>
          <cell r="N37">
            <v>14532</v>
          </cell>
          <cell r="O37">
            <v>10051440</v>
          </cell>
          <cell r="P37">
            <v>6030864</v>
          </cell>
          <cell r="Q37">
            <v>4020576</v>
          </cell>
        </row>
        <row r="38">
          <cell r="F38">
            <v>3024085</v>
          </cell>
          <cell r="G38" t="str">
            <v>Domov JABLOŇOVÁ</v>
          </cell>
          <cell r="H38" t="str">
            <v>Pobytová</v>
          </cell>
          <cell r="I38" t="str">
            <v>Senioři</v>
          </cell>
          <cell r="J38" t="str">
            <v>Vsetín</v>
          </cell>
          <cell r="K38" t="str">
            <v>Lůžko</v>
          </cell>
          <cell r="L38">
            <v>23</v>
          </cell>
          <cell r="M38" t="str">
            <v>A</v>
          </cell>
          <cell r="N38">
            <v>7958</v>
          </cell>
          <cell r="O38">
            <v>6973710</v>
          </cell>
          <cell r="P38">
            <v>4184226</v>
          </cell>
          <cell r="Q38">
            <v>2789484</v>
          </cell>
        </row>
        <row r="39">
          <cell r="F39">
            <v>3257944</v>
          </cell>
          <cell r="G39" t="str">
            <v>RUBIKON</v>
          </cell>
          <cell r="H39" t="str">
            <v>Převažující ambulantní</v>
          </cell>
          <cell r="I39" t="str">
            <v>Rodiny s dětmi</v>
          </cell>
          <cell r="J39" t="str">
            <v>Vsetín</v>
          </cell>
          <cell r="K39" t="str">
            <v>Průměrný přepočtený úvazek pracovníka v přímé péči</v>
          </cell>
          <cell r="L39">
            <v>2.8</v>
          </cell>
          <cell r="M39" t="str">
            <v>E</v>
          </cell>
          <cell r="N39">
            <v>2144</v>
          </cell>
          <cell r="O39">
            <v>1979040</v>
          </cell>
          <cell r="P39">
            <v>1187424</v>
          </cell>
          <cell r="Q39">
            <v>791616</v>
          </cell>
        </row>
        <row r="40">
          <cell r="F40">
            <v>3893111</v>
          </cell>
          <cell r="G40" t="str">
            <v>Denní stacionář ZAHRADA</v>
          </cell>
          <cell r="H40" t="str">
            <v>Ambulantní</v>
          </cell>
          <cell r="I40" t="str">
            <v>Senioři</v>
          </cell>
          <cell r="J40" t="str">
            <v>Vsetín</v>
          </cell>
          <cell r="K40" t="str">
            <v>Průměrný přepočtený úvazek pracovníka v přímé péči</v>
          </cell>
          <cell r="L40">
            <v>3.83</v>
          </cell>
          <cell r="M40" t="str">
            <v>B</v>
          </cell>
          <cell r="N40">
            <v>2516</v>
          </cell>
          <cell r="O40">
            <v>2234480</v>
          </cell>
          <cell r="P40">
            <v>1340688</v>
          </cell>
          <cell r="Q40">
            <v>893792</v>
          </cell>
        </row>
        <row r="41">
          <cell r="F41">
            <v>4825919</v>
          </cell>
          <cell r="G41" t="str">
            <v>POHODA odlehčovací služba</v>
          </cell>
          <cell r="H41" t="str">
            <v>Pobytová</v>
          </cell>
          <cell r="I41" t="str">
            <v>Senioři</v>
          </cell>
          <cell r="J41" t="str">
            <v>Vsetín</v>
          </cell>
          <cell r="K41" t="str">
            <v>Lůžko</v>
          </cell>
          <cell r="L41">
            <v>4</v>
          </cell>
          <cell r="M41" t="str">
            <v>A</v>
          </cell>
          <cell r="N41">
            <v>1020</v>
          </cell>
          <cell r="O41">
            <v>1855000</v>
          </cell>
          <cell r="P41">
            <v>1113000</v>
          </cell>
          <cell r="Q41">
            <v>742000</v>
          </cell>
        </row>
        <row r="42">
          <cell r="F42">
            <v>5765917</v>
          </cell>
          <cell r="G42" t="str">
            <v>Odlehčovací služba Trnková</v>
          </cell>
          <cell r="H42" t="str">
            <v>Pobytová</v>
          </cell>
          <cell r="I42" t="str">
            <v>Senioři</v>
          </cell>
          <cell r="J42" t="str">
            <v>Vsetín</v>
          </cell>
          <cell r="K42" t="str">
            <v>Lůžko</v>
          </cell>
          <cell r="L42">
            <v>4</v>
          </cell>
          <cell r="M42" t="str">
            <v>A</v>
          </cell>
          <cell r="N42">
            <v>1020</v>
          </cell>
          <cell r="O42">
            <v>2541350</v>
          </cell>
          <cell r="P42">
            <v>1524810</v>
          </cell>
          <cell r="Q42">
            <v>1016540</v>
          </cell>
          <cell r="R42" t="str">
            <v>Bonifikace 37 % pro odlehčovací služby dle Programu - IV. Všeobecné podmínky pro poskytnutí finanční podpory, odst. 7
4 lůžka v Dočasné síti</v>
          </cell>
        </row>
        <row r="43">
          <cell r="F43">
            <v>6211334</v>
          </cell>
          <cell r="G43" t="str">
            <v>Domov Vyhlídka</v>
          </cell>
          <cell r="H43" t="str">
            <v>Pobytová</v>
          </cell>
          <cell r="I43" t="str">
            <v>Senioři</v>
          </cell>
          <cell r="J43" t="str">
            <v>Vsetín</v>
          </cell>
          <cell r="K43" t="str">
            <v>Lůžko</v>
          </cell>
          <cell r="L43">
            <v>18</v>
          </cell>
          <cell r="M43" t="str">
            <v>A</v>
          </cell>
          <cell r="N43">
            <v>6228</v>
          </cell>
          <cell r="O43">
            <v>4307760</v>
          </cell>
          <cell r="P43">
            <v>2584656</v>
          </cell>
          <cell r="Q43">
            <v>1723104</v>
          </cell>
        </row>
        <row r="44">
          <cell r="F44">
            <v>6473479</v>
          </cell>
          <cell r="G44" t="str">
            <v>Odlehčovací služba Nabersil</v>
          </cell>
          <cell r="H44" t="str">
            <v>Terénní</v>
          </cell>
          <cell r="I44" t="str">
            <v>Osoby se zdravotním postižením</v>
          </cell>
          <cell r="J44" t="str">
            <v>Valašské Klobouky, Vizovice, Vsetín</v>
          </cell>
          <cell r="K44" t="str">
            <v>Průměrný přepočtený úvazek pracovníka v přímé péči</v>
          </cell>
          <cell r="L44">
            <v>2.5</v>
          </cell>
          <cell r="M44" t="str">
            <v>C</v>
          </cell>
          <cell r="N44">
            <v>2462</v>
          </cell>
          <cell r="O44">
            <v>1341250</v>
          </cell>
          <cell r="P44">
            <v>804750</v>
          </cell>
          <cell r="Q44">
            <v>536500</v>
          </cell>
          <cell r="R44" t="str">
            <v>Nepřistupujeme k redukci I. úrovně</v>
          </cell>
        </row>
        <row r="45">
          <cell r="F45">
            <v>7370148</v>
          </cell>
          <cell r="G45" t="str">
            <v>MOZAIKA</v>
          </cell>
          <cell r="H45" t="str">
            <v>Převažující terénní</v>
          </cell>
          <cell r="I45" t="str">
            <v>Rodiny s dětmi</v>
          </cell>
          <cell r="J45" t="str">
            <v>Vsetín</v>
          </cell>
          <cell r="K45" t="str">
            <v>Průměrný přepočtený úvazek pracovníka v přímé péči</v>
          </cell>
          <cell r="L45">
            <v>3.62</v>
          </cell>
          <cell r="M45" t="str">
            <v>D</v>
          </cell>
          <cell r="N45">
            <v>2378</v>
          </cell>
          <cell r="O45">
            <v>2559480</v>
          </cell>
          <cell r="P45">
            <v>1535688</v>
          </cell>
          <cell r="Q45">
            <v>1023792</v>
          </cell>
        </row>
        <row r="46">
          <cell r="F46">
            <v>3139989</v>
          </cell>
          <cell r="G46" t="str">
            <v>Chráněné bydlení JOHANNES</v>
          </cell>
          <cell r="H46" t="str">
            <v>Pobytová</v>
          </cell>
          <cell r="I46" t="str">
            <v>Osoby se zdravotním postižením</v>
          </cell>
          <cell r="J46" t="str">
            <v>Valašské Meziříčí</v>
          </cell>
          <cell r="K46" t="str">
            <v>Lůžko</v>
          </cell>
          <cell r="L46">
            <v>12</v>
          </cell>
          <cell r="M46" t="str">
            <v>A</v>
          </cell>
          <cell r="N46">
            <v>4152</v>
          </cell>
          <cell r="O46">
            <v>5217930</v>
          </cell>
          <cell r="P46">
            <v>3130758</v>
          </cell>
          <cell r="Q46">
            <v>2087172</v>
          </cell>
        </row>
        <row r="47">
          <cell r="F47">
            <v>4336897</v>
          </cell>
          <cell r="G47" t="str">
            <v>Odlehčovací služby - specializovaná paliativní péče</v>
          </cell>
          <cell r="H47" t="str">
            <v>Pobytová</v>
          </cell>
          <cell r="I47" t="str">
            <v>Osoby se zdravotním postižením</v>
          </cell>
          <cell r="J47" t="str">
            <v>Valašské Meziříčí</v>
          </cell>
          <cell r="K47" t="str">
            <v>Lůžko</v>
          </cell>
          <cell r="L47">
            <v>28</v>
          </cell>
          <cell r="M47" t="str">
            <v>A</v>
          </cell>
          <cell r="N47">
            <v>7140</v>
          </cell>
          <cell r="O47">
            <v>12058000</v>
          </cell>
          <cell r="P47">
            <v>7234800</v>
          </cell>
          <cell r="Q47">
            <v>4823200</v>
          </cell>
        </row>
        <row r="48">
          <cell r="F48">
            <v>4873338</v>
          </cell>
          <cell r="G48" t="str">
            <v>Pečovatelská služba</v>
          </cell>
          <cell r="H48" t="str">
            <v>Převažující terénní</v>
          </cell>
          <cell r="I48" t="str">
            <v>Senioři</v>
          </cell>
          <cell r="J48" t="str">
            <v>Valašské Meziříčí</v>
          </cell>
          <cell r="K48" t="str">
            <v>Průměrný přepočtený úvazek pracovníka v přímé péči</v>
          </cell>
          <cell r="L48">
            <v>12.78</v>
          </cell>
          <cell r="M48" t="str">
            <v>F</v>
          </cell>
          <cell r="N48">
            <v>11195</v>
          </cell>
          <cell r="O48">
            <v>5998270</v>
          </cell>
          <cell r="P48">
            <v>3598962</v>
          </cell>
          <cell r="Q48">
            <v>2399308</v>
          </cell>
        </row>
        <row r="49">
          <cell r="F49">
            <v>5119406</v>
          </cell>
          <cell r="G49" t="str">
            <v>Osobní asistence</v>
          </cell>
          <cell r="H49" t="str">
            <v>Terénní</v>
          </cell>
          <cell r="I49" t="str">
            <v>Senioři</v>
          </cell>
          <cell r="J49" t="str">
            <v>Valašské Meziříčí</v>
          </cell>
          <cell r="K49" t="str">
            <v>Průměrný přepočtený úvazek pracovníka v přímé péči</v>
          </cell>
          <cell r="L49">
            <v>3.3</v>
          </cell>
          <cell r="M49" t="str">
            <v>C</v>
          </cell>
          <cell r="N49">
            <v>3250</v>
          </cell>
          <cell r="O49">
            <v>1750480</v>
          </cell>
          <cell r="P49">
            <v>1050288</v>
          </cell>
          <cell r="Q49">
            <v>700192</v>
          </cell>
        </row>
        <row r="50">
          <cell r="F50">
            <v>6637286</v>
          </cell>
          <cell r="G50" t="str">
            <v>Domov se zvláštním režimem</v>
          </cell>
          <cell r="H50" t="str">
            <v>Pobytová</v>
          </cell>
          <cell r="I50" t="str">
            <v>Senioři</v>
          </cell>
          <cell r="J50" t="str">
            <v>Valašské Meziříčí</v>
          </cell>
          <cell r="K50" t="str">
            <v>Lůžko</v>
          </cell>
          <cell r="L50">
            <v>42</v>
          </cell>
          <cell r="M50" t="str">
            <v>A</v>
          </cell>
          <cell r="N50">
            <v>14532</v>
          </cell>
          <cell r="O50">
            <v>13168470</v>
          </cell>
          <cell r="P50">
            <v>7901082</v>
          </cell>
          <cell r="Q50">
            <v>5267388</v>
          </cell>
        </row>
        <row r="51">
          <cell r="F51">
            <v>7371787</v>
          </cell>
          <cell r="G51" t="str">
            <v>Denní stacionář Dobromysl</v>
          </cell>
          <cell r="H51" t="str">
            <v>Ambulantní</v>
          </cell>
          <cell r="I51" t="str">
            <v>Senioři</v>
          </cell>
          <cell r="J51" t="str">
            <v>Valašské Meziříčí</v>
          </cell>
          <cell r="K51" t="str">
            <v>Průměrný přepočtený úvazek pracovníka v přímé péči</v>
          </cell>
          <cell r="L51">
            <v>4.3099999999999996</v>
          </cell>
          <cell r="M51" t="str">
            <v>B</v>
          </cell>
          <cell r="N51">
            <v>2831</v>
          </cell>
          <cell r="O51">
            <v>2514520</v>
          </cell>
          <cell r="P51">
            <v>1508712</v>
          </cell>
          <cell r="Q51">
            <v>1005808</v>
          </cell>
        </row>
        <row r="52">
          <cell r="F52">
            <v>7670741</v>
          </cell>
          <cell r="G52" t="str">
            <v>Odlehčovací služby - terénní</v>
          </cell>
          <cell r="H52" t="str">
            <v xml:space="preserve">Terénní </v>
          </cell>
          <cell r="I52" t="str">
            <v>Senioři</v>
          </cell>
          <cell r="J52" t="str">
            <v>Valašské Meziříčí</v>
          </cell>
          <cell r="K52" t="str">
            <v>Průměrný přepočtený úvazek pracovníka v přímé péči</v>
          </cell>
          <cell r="L52">
            <v>3.3</v>
          </cell>
          <cell r="M52" t="str">
            <v>C</v>
          </cell>
          <cell r="N52">
            <v>3250</v>
          </cell>
          <cell r="O52">
            <v>1947490</v>
          </cell>
          <cell r="P52">
            <v>1168494</v>
          </cell>
          <cell r="Q52">
            <v>778996</v>
          </cell>
          <cell r="R52" t="str">
            <v>Bonifikace 10 % pro odlehčovací služby dle Programu - IV. Všeobecné podmínky pro poskytnutí finanční podpory, odst. 7
Nepřistupujeme k redukci I. úrovně</v>
          </cell>
        </row>
        <row r="53">
          <cell r="F53">
            <v>7988336</v>
          </cell>
          <cell r="G53" t="str">
            <v>Sociální rehabilitace</v>
          </cell>
          <cell r="H53" t="str">
            <v>Převažující ambulantní</v>
          </cell>
          <cell r="I53" t="str">
            <v>Osoby se zdravotním postižením</v>
          </cell>
          <cell r="J53" t="str">
            <v>Rožnov pod Radhoštěm, Valašské Meziříčí</v>
          </cell>
          <cell r="K53" t="str">
            <v>Průměrný přepočtený úvazek pracovníka v přímé péči</v>
          </cell>
          <cell r="L53">
            <v>6</v>
          </cell>
          <cell r="M53" t="str">
            <v>B</v>
          </cell>
          <cell r="N53">
            <v>3285</v>
          </cell>
          <cell r="O53">
            <v>167840</v>
          </cell>
          <cell r="P53">
            <v>100704</v>
          </cell>
          <cell r="Q53">
            <v>67136</v>
          </cell>
          <cell r="R53" t="str">
            <v>Indikátor stanovený v rámci programu Podpora a rozvoj III</v>
          </cell>
        </row>
        <row r="54">
          <cell r="F54">
            <v>8327507</v>
          </cell>
          <cell r="G54" t="str">
            <v xml:space="preserve">Odborné sociální poradenství - Poradna pro pečující </v>
          </cell>
          <cell r="H54" t="str">
            <v>Převažující ambulantní</v>
          </cell>
          <cell r="I54" t="str">
            <v>Osoby se zdravotním postižením</v>
          </cell>
          <cell r="J54" t="str">
            <v>Valašské Meziříčí</v>
          </cell>
          <cell r="K54" t="str">
            <v>Průměrný přepočtený úvazek pracovníka v přímé péči</v>
          </cell>
          <cell r="L54">
            <v>2</v>
          </cell>
          <cell r="M54" t="str">
            <v>D</v>
          </cell>
          <cell r="N54">
            <v>1532</v>
          </cell>
          <cell r="O54">
            <v>1430800</v>
          </cell>
          <cell r="P54">
            <v>858480</v>
          </cell>
          <cell r="Q54">
            <v>572320</v>
          </cell>
        </row>
        <row r="55">
          <cell r="F55">
            <v>9187915</v>
          </cell>
          <cell r="G55" t="str">
            <v>Sociální služby poskytované ve zdravotnických zařízeních – hospic Citadela</v>
          </cell>
          <cell r="H55" t="str">
            <v>Pobytová</v>
          </cell>
          <cell r="I55" t="str">
            <v>Osoby se zdravotním postižením</v>
          </cell>
          <cell r="J55" t="str">
            <v>Valašské Meziříčí</v>
          </cell>
          <cell r="K55" t="str">
            <v>Lůžko</v>
          </cell>
          <cell r="L55">
            <v>8</v>
          </cell>
          <cell r="M55" t="str">
            <v>A</v>
          </cell>
          <cell r="N55">
            <v>2040</v>
          </cell>
          <cell r="O55">
            <v>2924730</v>
          </cell>
          <cell r="P55">
            <v>1754838</v>
          </cell>
          <cell r="Q55">
            <v>1169892</v>
          </cell>
        </row>
        <row r="56">
          <cell r="F56">
            <v>2899284</v>
          </cell>
          <cell r="G56" t="str">
            <v>Nízkoprahový klub pro děti a mládež</v>
          </cell>
          <cell r="H56" t="str">
            <v>Ambulantní</v>
          </cell>
          <cell r="I56" t="str">
            <v>Rodiny s dětmi</v>
          </cell>
          <cell r="J56" t="str">
            <v>Vizovice</v>
          </cell>
          <cell r="K56" t="str">
            <v>Průměrný přepočtený úvazek pracovníka v přímé péči</v>
          </cell>
          <cell r="L56">
            <v>2</v>
          </cell>
          <cell r="M56" t="str">
            <v>E</v>
          </cell>
          <cell r="N56">
            <v>1532</v>
          </cell>
          <cell r="O56">
            <v>1413600</v>
          </cell>
          <cell r="P56">
            <v>848160</v>
          </cell>
          <cell r="Q56">
            <v>565440</v>
          </cell>
        </row>
        <row r="57">
          <cell r="F57">
            <v>7134850</v>
          </cell>
          <cell r="G57" t="str">
            <v>Domov Jitka o.p.s.</v>
          </cell>
          <cell r="H57" t="str">
            <v>Pobytová</v>
          </cell>
          <cell r="I57" t="str">
            <v>Osoby se zdravotním postižením</v>
          </cell>
          <cell r="J57" t="str">
            <v>Vsetín</v>
          </cell>
          <cell r="K57" t="str">
            <v>Lůžko</v>
          </cell>
          <cell r="L57">
            <v>9</v>
          </cell>
          <cell r="M57" t="str">
            <v>A</v>
          </cell>
          <cell r="N57">
            <v>1908</v>
          </cell>
          <cell r="O57">
            <v>4192740</v>
          </cell>
          <cell r="P57">
            <v>2515644</v>
          </cell>
          <cell r="Q57">
            <v>1677096</v>
          </cell>
        </row>
        <row r="58">
          <cell r="F58">
            <v>7917426</v>
          </cell>
          <cell r="G58" t="str">
            <v>Domov Jitka o.p.s.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2</v>
          </cell>
          <cell r="M58" t="str">
            <v>A</v>
          </cell>
          <cell r="N58">
            <v>510</v>
          </cell>
          <cell r="O58">
            <v>927500</v>
          </cell>
          <cell r="P58">
            <v>556500</v>
          </cell>
          <cell r="Q58">
            <v>371000</v>
          </cell>
        </row>
        <row r="59">
          <cell r="F59">
            <v>5508286</v>
          </cell>
          <cell r="G59" t="str">
            <v>Domov pro seniory Koryčany</v>
          </cell>
          <cell r="H59" t="str">
            <v>Pobytová</v>
          </cell>
          <cell r="I59" t="str">
            <v>Senioři</v>
          </cell>
          <cell r="J59" t="str">
            <v>Kroměříž</v>
          </cell>
          <cell r="K59" t="str">
            <v>Lůžko</v>
          </cell>
          <cell r="L59">
            <v>19</v>
          </cell>
          <cell r="M59" t="str">
            <v>A</v>
          </cell>
          <cell r="N59">
            <v>6574</v>
          </cell>
          <cell r="O59">
            <v>4547080</v>
          </cell>
          <cell r="P59">
            <v>2728248</v>
          </cell>
          <cell r="Q59">
            <v>1818832</v>
          </cell>
        </row>
        <row r="60">
          <cell r="F60">
            <v>5832918</v>
          </cell>
          <cell r="G60" t="str">
            <v>Pečovatelská služba Koryčany</v>
          </cell>
          <cell r="H60" t="str">
            <v>Terénní</v>
          </cell>
          <cell r="I60" t="str">
            <v>Senioři</v>
          </cell>
          <cell r="J60" t="str">
            <v>Kroměříž, Uherské Hradiště</v>
          </cell>
          <cell r="K60" t="str">
            <v>Průměrný přepočtený úvazek pracovníka v přímé péči</v>
          </cell>
          <cell r="L60">
            <v>3.5</v>
          </cell>
          <cell r="M60" t="str">
            <v>F</v>
          </cell>
          <cell r="N60">
            <v>3066</v>
          </cell>
          <cell r="O60">
            <v>1618610</v>
          </cell>
          <cell r="P60">
            <v>971166</v>
          </cell>
          <cell r="Q60">
            <v>647444</v>
          </cell>
        </row>
        <row r="61">
          <cell r="F61">
            <v>3913967</v>
          </cell>
          <cell r="G61" t="str">
            <v>Dotek z.ú.</v>
          </cell>
          <cell r="H61" t="str">
            <v>Terénní</v>
          </cell>
          <cell r="I61" t="str">
            <v>Senioři</v>
          </cell>
          <cell r="J61" t="str">
            <v>Vizovice, Zlín</v>
          </cell>
          <cell r="K61" t="str">
            <v>Průměrný přepočtený úvazek pracovníka v přímé péči</v>
          </cell>
          <cell r="L61">
            <v>4.5</v>
          </cell>
          <cell r="M61" t="str">
            <v>F</v>
          </cell>
          <cell r="N61">
            <v>3942</v>
          </cell>
          <cell r="O61">
            <v>2081070</v>
          </cell>
          <cell r="P61">
            <v>1248642</v>
          </cell>
          <cell r="Q61">
            <v>832428</v>
          </cell>
        </row>
        <row r="62">
          <cell r="F62">
            <v>4879046</v>
          </cell>
          <cell r="G62" t="str">
            <v>Dotek z.ú.</v>
          </cell>
          <cell r="H62" t="str">
            <v>Pobytová</v>
          </cell>
          <cell r="I62" t="str">
            <v>Senioři</v>
          </cell>
          <cell r="J62" t="str">
            <v>Vizovice</v>
          </cell>
          <cell r="K62" t="str">
            <v>Lůžko</v>
          </cell>
          <cell r="L62">
            <v>16</v>
          </cell>
          <cell r="M62" t="str">
            <v>A</v>
          </cell>
          <cell r="N62">
            <v>4080</v>
          </cell>
          <cell r="O62">
            <v>4100000</v>
          </cell>
          <cell r="P62">
            <v>2460000</v>
          </cell>
          <cell r="Q62">
            <v>1640000</v>
          </cell>
        </row>
        <row r="63">
          <cell r="F63">
            <v>1653587</v>
          </cell>
          <cell r="G63" t="str">
            <v>Sociální rehabilitace Elim</v>
          </cell>
          <cell r="H63" t="str">
            <v>Převažující ambulantní</v>
          </cell>
          <cell r="I63" t="str">
            <v>Osoby se zdravotním postižením</v>
          </cell>
          <cell r="J63" t="str">
            <v>Valašské Meziříčí, Vsetín</v>
          </cell>
          <cell r="K63" t="str">
            <v>Průměrný přepočtený úvazek pracovníka v přímé péči</v>
          </cell>
          <cell r="L63">
            <v>5</v>
          </cell>
          <cell r="M63" t="str">
            <v>B</v>
          </cell>
          <cell r="N63">
            <v>2738</v>
          </cell>
          <cell r="O63">
            <v>139870</v>
          </cell>
          <cell r="P63">
            <v>83922</v>
          </cell>
          <cell r="Q63">
            <v>55948</v>
          </cell>
          <cell r="R63" t="str">
            <v>Indikátor stanovený v rámci programu Podpora a rozvoj III</v>
          </cell>
        </row>
        <row r="64">
          <cell r="F64">
            <v>2514201</v>
          </cell>
          <cell r="G64" t="str">
            <v>Denní centrum Rožnov;
Denní centrum Elim</v>
          </cell>
          <cell r="H64" t="str">
            <v>Převažující ambulantní</v>
          </cell>
          <cell r="I64" t="str">
            <v>Osoby ohrožené sociálním vyloučením</v>
          </cell>
          <cell r="J64" t="str">
            <v>Rožnov pod Radhoštěm, Vsetín</v>
          </cell>
          <cell r="K64" t="str">
            <v>Průměrný přepočtený úvazek pracovníka v přímé péči</v>
          </cell>
          <cell r="L64">
            <v>5.48</v>
          </cell>
          <cell r="M64" t="str">
            <v>E</v>
          </cell>
          <cell r="N64">
            <v>4197</v>
          </cell>
          <cell r="O64">
            <v>4092620</v>
          </cell>
          <cell r="P64">
            <v>2455572</v>
          </cell>
          <cell r="Q64">
            <v>1637048</v>
          </cell>
        </row>
        <row r="65">
          <cell r="F65">
            <v>2633569</v>
          </cell>
          <cell r="G65" t="str">
            <v>Terénní práce Elim</v>
          </cell>
          <cell r="H65" t="str">
            <v>Terénní</v>
          </cell>
          <cell r="I65" t="str">
            <v>Osoby ohrožené sociálním vyloučením</v>
          </cell>
          <cell r="J65" t="str">
            <v>Valašské Klobouky, Vizovice, Vsetín</v>
          </cell>
          <cell r="K65" t="str">
            <v>Průměrný přepočtený úvazek pracovníka v přímé péči</v>
          </cell>
          <cell r="L65">
            <v>1.46</v>
          </cell>
          <cell r="M65" t="str">
            <v>E</v>
          </cell>
          <cell r="N65">
            <v>959</v>
          </cell>
          <cell r="O65">
            <v>1110460</v>
          </cell>
          <cell r="P65">
            <v>666276</v>
          </cell>
          <cell r="Q65">
            <v>444184</v>
          </cell>
        </row>
        <row r="66">
          <cell r="F66">
            <v>4955284</v>
          </cell>
          <cell r="G66" t="str">
            <v>Noclehárna Rožnov; 
Noclehárna Elim</v>
          </cell>
          <cell r="H66" t="str">
            <v>Ambulantní</v>
          </cell>
          <cell r="I66" t="str">
            <v>Osoby ohrožené sociálním vyloučením</v>
          </cell>
          <cell r="J66" t="str">
            <v>Rožnov pod Radhoštěm, Vsetín</v>
          </cell>
          <cell r="K66" t="str">
            <v>Lůžko</v>
          </cell>
          <cell r="L66">
            <v>31</v>
          </cell>
          <cell r="M66" t="str">
            <v>A</v>
          </cell>
          <cell r="N66">
            <v>3937</v>
          </cell>
          <cell r="O66">
            <v>4403860</v>
          </cell>
          <cell r="P66">
            <v>2642316</v>
          </cell>
          <cell r="Q66">
            <v>1761544</v>
          </cell>
        </row>
        <row r="67">
          <cell r="F67">
            <v>7667268</v>
          </cell>
          <cell r="G67" t="str">
            <v>Azylový dům Elim</v>
          </cell>
          <cell r="H67" t="str">
            <v>Pobytová</v>
          </cell>
          <cell r="I67" t="str">
            <v>Osoby ohrožené sociálním vyloučením</v>
          </cell>
          <cell r="J67" t="str">
            <v>Vsetín</v>
          </cell>
          <cell r="K67" t="str">
            <v>Lůžko</v>
          </cell>
          <cell r="L67">
            <v>36</v>
          </cell>
          <cell r="M67" t="str">
            <v>A</v>
          </cell>
          <cell r="N67">
            <v>11160</v>
          </cell>
          <cell r="O67">
            <v>5164160</v>
          </cell>
          <cell r="P67">
            <v>3098496</v>
          </cell>
          <cell r="Q67">
            <v>2065664</v>
          </cell>
        </row>
        <row r="68">
          <cell r="F68">
            <v>6283429</v>
          </cell>
          <cell r="G68" t="str">
            <v>Osobní asistence</v>
          </cell>
          <cell r="H68" t="str">
            <v>Terénní</v>
          </cell>
          <cell r="I68" t="str">
            <v>Osoby se zdravotním postižením</v>
          </cell>
          <cell r="J68" t="str">
            <v>Otrokovice, Zlín</v>
          </cell>
          <cell r="K68" t="str">
            <v>Průměrný přepočtený úvazek pracovníka v přímé péči</v>
          </cell>
          <cell r="L68">
            <v>7.7760000000000007</v>
          </cell>
          <cell r="M68" t="str">
            <v>C</v>
          </cell>
          <cell r="N68">
            <v>7668</v>
          </cell>
          <cell r="O68">
            <v>755000</v>
          </cell>
          <cell r="P68">
            <v>453000</v>
          </cell>
          <cell r="Q68">
            <v>302000</v>
          </cell>
          <cell r="R68" t="str">
            <v>Indikátor stanovený v rámci programu Podpora a rozvoj III</v>
          </cell>
        </row>
        <row r="69">
          <cell r="F69">
            <v>2255905</v>
          </cell>
          <cell r="G69" t="str">
            <v>Osobní asistenční služba</v>
          </cell>
          <cell r="H69" t="str">
            <v>Terénní</v>
          </cell>
          <cell r="I69" t="str">
            <v>Senioři</v>
          </cell>
          <cell r="J69" t="str">
            <v>Bystřice pod Hostýnem</v>
          </cell>
          <cell r="K69" t="str">
            <v>Průměrný přepočtený úvazek pracovníka v přímé péči</v>
          </cell>
          <cell r="L69">
            <v>2.5</v>
          </cell>
          <cell r="M69" t="str">
            <v>C</v>
          </cell>
          <cell r="N69">
            <v>2462</v>
          </cell>
          <cell r="O69">
            <v>1325000</v>
          </cell>
          <cell r="P69">
            <v>795000</v>
          </cell>
          <cell r="Q69">
            <v>530000</v>
          </cell>
        </row>
        <row r="70">
          <cell r="F70">
            <v>4868538</v>
          </cell>
          <cell r="G70" t="str">
            <v>Denní stacionář pro seniory Chvalčov</v>
          </cell>
          <cell r="H70" t="str">
            <v>Ambulantní</v>
          </cell>
          <cell r="I70" t="str">
            <v>Senioři</v>
          </cell>
          <cell r="J70" t="str">
            <v>Bystřice pod Hostýnem</v>
          </cell>
          <cell r="K70" t="str">
            <v>Průměrný přepočtený úvazek pracovníka v přímé péči</v>
          </cell>
          <cell r="L70">
            <v>3.84</v>
          </cell>
          <cell r="M70" t="str">
            <v>B</v>
          </cell>
          <cell r="N70">
            <v>2522</v>
          </cell>
          <cell r="O70">
            <v>2240320</v>
          </cell>
          <cell r="P70">
            <v>1344192</v>
          </cell>
          <cell r="Q70">
            <v>896128</v>
          </cell>
        </row>
        <row r="71">
          <cell r="F71">
            <v>6870047</v>
          </cell>
          <cell r="G71" t="str">
            <v>Charitní pečovatelská služba</v>
          </cell>
          <cell r="H71" t="str">
            <v>Terénní</v>
          </cell>
          <cell r="I71" t="str">
            <v>Senioři</v>
          </cell>
          <cell r="J71" t="str">
            <v>Bystřice pod Hostýnem</v>
          </cell>
          <cell r="K71" t="str">
            <v>Průměrný přepočtený úvazek pracovníka v přímé péči</v>
          </cell>
          <cell r="L71">
            <v>13</v>
          </cell>
          <cell r="M71" t="str">
            <v>F</v>
          </cell>
          <cell r="N71">
            <v>11388</v>
          </cell>
          <cell r="O71">
            <v>6104980</v>
          </cell>
          <cell r="P71">
            <v>3662988</v>
          </cell>
          <cell r="Q71">
            <v>2441992</v>
          </cell>
        </row>
        <row r="72">
          <cell r="F72">
            <v>3052202</v>
          </cell>
          <cell r="G72" t="str">
            <v>Charitní pečovatelská služba</v>
          </cell>
          <cell r="H72" t="str">
            <v>Převažující terénní</v>
          </cell>
          <cell r="I72" t="str">
            <v>Senioři</v>
          </cell>
          <cell r="J72" t="str">
            <v>Holešov</v>
          </cell>
          <cell r="K72" t="str">
            <v>Průměrný přepočtený úvazek pracovníka v přímé péči</v>
          </cell>
          <cell r="L72">
            <v>11</v>
          </cell>
          <cell r="M72" t="str">
            <v>F</v>
          </cell>
          <cell r="N72">
            <v>9636</v>
          </cell>
          <cell r="O72">
            <v>5087060</v>
          </cell>
          <cell r="P72">
            <v>3052236</v>
          </cell>
          <cell r="Q72">
            <v>2034824</v>
          </cell>
        </row>
        <row r="73">
          <cell r="F73">
            <v>4077969</v>
          </cell>
          <cell r="G73" t="str">
            <v>Sociálně aktivizační služby pro rodiny s dětmi</v>
          </cell>
          <cell r="H73" t="str">
            <v>Terénní</v>
          </cell>
          <cell r="I73" t="str">
            <v>Rodiny s dětmi</v>
          </cell>
          <cell r="J73" t="str">
            <v>Holešov</v>
          </cell>
          <cell r="K73" t="str">
            <v>Průměrný přepočtený úvazek pracovníka v přímé péči</v>
          </cell>
          <cell r="L73">
            <v>1.62</v>
          </cell>
          <cell r="M73" t="str">
            <v>D</v>
          </cell>
          <cell r="N73">
            <v>1064</v>
          </cell>
          <cell r="O73">
            <v>1145400</v>
          </cell>
          <cell r="P73">
            <v>687240</v>
          </cell>
          <cell r="Q73">
            <v>458160</v>
          </cell>
        </row>
        <row r="74">
          <cell r="F74">
            <v>9859957</v>
          </cell>
          <cell r="G74" t="str">
            <v>Nízkoprahový klub Coolna</v>
          </cell>
          <cell r="H74" t="str">
            <v>Ambulantní</v>
          </cell>
          <cell r="I74" t="str">
            <v>Rodiny s dětmi</v>
          </cell>
          <cell r="J74" t="str">
            <v>Holešov</v>
          </cell>
          <cell r="K74" t="str">
            <v>Průměrný přepočtený úvazek pracovníka v přímé péči</v>
          </cell>
          <cell r="L74">
            <v>2</v>
          </cell>
          <cell r="M74" t="str">
            <v>E</v>
          </cell>
          <cell r="N74">
            <v>1532</v>
          </cell>
          <cell r="O74">
            <v>1413600</v>
          </cell>
          <cell r="P74">
            <v>848160</v>
          </cell>
          <cell r="Q74">
            <v>565440</v>
          </cell>
        </row>
        <row r="75">
          <cell r="F75">
            <v>1491324</v>
          </cell>
          <cell r="G75" t="str">
            <v>Osobní asistence</v>
          </cell>
          <cell r="H75" t="str">
            <v>Terénní</v>
          </cell>
          <cell r="I75" t="str">
            <v>Osoby se zdravotním postižením</v>
          </cell>
          <cell r="J75" t="str">
            <v>Kroměříž</v>
          </cell>
          <cell r="K75" t="str">
            <v>Průměrný přepočtený úvazek pracovníka v přímé péči</v>
          </cell>
          <cell r="L75">
            <v>7.21</v>
          </cell>
          <cell r="M75" t="str">
            <v>C</v>
          </cell>
          <cell r="N75">
            <v>7106</v>
          </cell>
          <cell r="O75">
            <v>928950</v>
          </cell>
          <cell r="P75">
            <v>557370</v>
          </cell>
          <cell r="Q75">
            <v>371580</v>
          </cell>
          <cell r="R75" t="str">
            <v>Indikátor stanovený v rámci programu Podpora a rozvoj III</v>
          </cell>
        </row>
        <row r="76">
          <cell r="F76">
            <v>1587524</v>
          </cell>
          <cell r="G76" t="str">
            <v>Terénní program Plus</v>
          </cell>
          <cell r="H76" t="str">
            <v>Terénní</v>
          </cell>
          <cell r="I76" t="str">
            <v>Osoby ohrožené sociálním vyloučením</v>
          </cell>
          <cell r="J76" t="str">
            <v>Bystřice pod Hostýnem, Holešov, Kroměříž</v>
          </cell>
          <cell r="K76" t="str">
            <v>Průměrný přepočtený úvazek pracovníka v přímé péči</v>
          </cell>
          <cell r="L76">
            <v>1.37</v>
          </cell>
          <cell r="M76" t="str">
            <v>E</v>
          </cell>
          <cell r="N76">
            <v>900</v>
          </cell>
          <cell r="O76">
            <v>956990</v>
          </cell>
          <cell r="P76">
            <v>574194</v>
          </cell>
          <cell r="Q76">
            <v>382796</v>
          </cell>
          <cell r="R76" t="str">
            <v>Bonifikace: Dotace na jednotku předchozího roku přepočtená kapacitou letošního roku, navýšená  o míru očekávané inflace</v>
          </cell>
        </row>
        <row r="77">
          <cell r="F77">
            <v>2006998</v>
          </cell>
          <cell r="G77" t="str">
            <v>Charitní pečovatelská služba</v>
          </cell>
          <cell r="H77" t="str">
            <v>Převažující terénní</v>
          </cell>
          <cell r="I77" t="str">
            <v>Senioři</v>
          </cell>
          <cell r="J77" t="str">
            <v>Kroměříž</v>
          </cell>
          <cell r="K77" t="str">
            <v>Průměrný přepočtený úvazek pracovníka v přímé péči</v>
          </cell>
          <cell r="L77">
            <v>10.15</v>
          </cell>
          <cell r="M77" t="str">
            <v>F</v>
          </cell>
          <cell r="N77">
            <v>8891</v>
          </cell>
          <cell r="O77">
            <v>4724970</v>
          </cell>
          <cell r="P77">
            <v>2834982</v>
          </cell>
          <cell r="Q77">
            <v>1889988</v>
          </cell>
        </row>
        <row r="78">
          <cell r="F78">
            <v>2541897</v>
          </cell>
          <cell r="G78" t="str">
            <v>Sociální rehabilitace Zahrada</v>
          </cell>
          <cell r="H78" t="str">
            <v>Pobytová</v>
          </cell>
          <cell r="I78" t="str">
            <v>Osoby se zdravotním postižením</v>
          </cell>
          <cell r="J78" t="str">
            <v>Kroměříž</v>
          </cell>
          <cell r="K78" t="str">
            <v>Lůžko</v>
          </cell>
          <cell r="L78">
            <v>16</v>
          </cell>
          <cell r="M78" t="str">
            <v>A</v>
          </cell>
          <cell r="N78">
            <v>4960</v>
          </cell>
          <cell r="O78">
            <v>4715940</v>
          </cell>
          <cell r="P78">
            <v>2829564</v>
          </cell>
          <cell r="Q78">
            <v>1886376</v>
          </cell>
        </row>
        <row r="79">
          <cell r="F79">
            <v>5959378</v>
          </cell>
          <cell r="G79" t="str">
            <v>Sociální rehabilitace Zahrada</v>
          </cell>
          <cell r="H79" t="str">
            <v>Terénní</v>
          </cell>
          <cell r="I79" t="str">
            <v>Osoby se zdravotním postižením</v>
          </cell>
          <cell r="J79" t="str">
            <v>Kroměříž</v>
          </cell>
          <cell r="K79" t="str">
            <v>Průměrný přepočtený úvazek pracovníka v přímé péči</v>
          </cell>
          <cell r="L79">
            <v>2</v>
          </cell>
          <cell r="M79" t="str">
            <v>B</v>
          </cell>
          <cell r="N79">
            <v>1095</v>
          </cell>
          <cell r="O79">
            <v>55940</v>
          </cell>
          <cell r="P79">
            <v>33564</v>
          </cell>
          <cell r="Q79">
            <v>22376</v>
          </cell>
          <cell r="R79" t="str">
            <v>Indikátor stanovený v rámci programu Podpora a rozvoj III</v>
          </cell>
        </row>
        <row r="80">
          <cell r="F80">
            <v>6048242</v>
          </cell>
          <cell r="G80" t="str">
            <v>Azylový dům pro ženy a matky s dětmi</v>
          </cell>
          <cell r="H80" t="str">
            <v>Pobytová</v>
          </cell>
          <cell r="I80" t="str">
            <v>Rodiny s dětmi</v>
          </cell>
          <cell r="J80" t="str">
            <v>Kroměříž</v>
          </cell>
          <cell r="K80" t="str">
            <v>Lůžko</v>
          </cell>
          <cell r="L80">
            <v>62</v>
          </cell>
          <cell r="M80" t="str">
            <v>A</v>
          </cell>
          <cell r="N80">
            <v>16926</v>
          </cell>
          <cell r="O80">
            <v>7970000</v>
          </cell>
          <cell r="P80">
            <v>4782000</v>
          </cell>
          <cell r="Q80">
            <v>3188000</v>
          </cell>
        </row>
        <row r="81">
          <cell r="F81">
            <v>8438012</v>
          </cell>
          <cell r="G81" t="str">
            <v>Charitní dům pokojného stáří</v>
          </cell>
          <cell r="H81" t="str">
            <v>Pobytová</v>
          </cell>
          <cell r="I81" t="str">
            <v>Senioři</v>
          </cell>
          <cell r="J81" t="str">
            <v>Kroměříž</v>
          </cell>
          <cell r="K81" t="str">
            <v>Lůžko</v>
          </cell>
          <cell r="L81">
            <v>38</v>
          </cell>
          <cell r="M81" t="str">
            <v>A</v>
          </cell>
          <cell r="N81">
            <v>13148</v>
          </cell>
          <cell r="O81">
            <v>11914330</v>
          </cell>
          <cell r="P81">
            <v>7148598</v>
          </cell>
          <cell r="Q81">
            <v>4765732</v>
          </cell>
        </row>
        <row r="82">
          <cell r="F82">
            <v>8906531</v>
          </cell>
          <cell r="G82" t="str">
            <v>Charitní dům pokojného stáří</v>
          </cell>
          <cell r="H82" t="str">
            <v>Pobytová</v>
          </cell>
          <cell r="I82" t="str">
            <v>Senioři</v>
          </cell>
          <cell r="J82" t="str">
            <v>Kroměříž</v>
          </cell>
          <cell r="K82" t="str">
            <v>Lůžko</v>
          </cell>
          <cell r="L82">
            <v>4</v>
          </cell>
          <cell r="M82" t="str">
            <v>A</v>
          </cell>
          <cell r="N82">
            <v>1020</v>
          </cell>
          <cell r="O82">
            <v>1755000</v>
          </cell>
          <cell r="P82">
            <v>1053000</v>
          </cell>
          <cell r="Q82">
            <v>702000</v>
          </cell>
        </row>
        <row r="83">
          <cell r="F83">
            <v>8959007</v>
          </cell>
          <cell r="G83" t="str">
            <v>Kontaktní a poradenské centrum Plus</v>
          </cell>
          <cell r="H83" t="str">
            <v>Ambulantní</v>
          </cell>
          <cell r="I83" t="str">
            <v>Osoby ohrožené sociálním vyloučením</v>
          </cell>
          <cell r="J83" t="str">
            <v>Kroměříž</v>
          </cell>
          <cell r="K83" t="str">
            <v>Průměrný přepočtený úvazek pracovníka v přímé péči</v>
          </cell>
          <cell r="L83">
            <v>1.95</v>
          </cell>
          <cell r="M83" t="str">
            <v>E</v>
          </cell>
          <cell r="N83">
            <v>1281</v>
          </cell>
          <cell r="O83">
            <v>911270</v>
          </cell>
          <cell r="P83">
            <v>546762</v>
          </cell>
          <cell r="Q83">
            <v>364508</v>
          </cell>
        </row>
        <row r="84">
          <cell r="F84">
            <v>9924394</v>
          </cell>
          <cell r="G84" t="str">
            <v>Sociální poradna</v>
          </cell>
          <cell r="H84" t="str">
            <v>Převažující ambulantní</v>
          </cell>
          <cell r="I84" t="str">
            <v>Osoby ohrožené sociálním vyloučením</v>
          </cell>
          <cell r="J84" t="str">
            <v>Kroměříž</v>
          </cell>
          <cell r="K84" t="str">
            <v>Průměrný přepočtený úvazek pracovníka v přímé péči</v>
          </cell>
          <cell r="L84">
            <v>3.63</v>
          </cell>
          <cell r="M84" t="str">
            <v>D</v>
          </cell>
          <cell r="N84">
            <v>2780</v>
          </cell>
          <cell r="O84">
            <v>2499800</v>
          </cell>
          <cell r="P84">
            <v>1499880</v>
          </cell>
          <cell r="Q84">
            <v>999920</v>
          </cell>
        </row>
        <row r="85">
          <cell r="F85">
            <v>2525222</v>
          </cell>
          <cell r="G85" t="str">
            <v>Charitní pečovatelská služba</v>
          </cell>
          <cell r="H85" t="str">
            <v>Terénní</v>
          </cell>
          <cell r="I85" t="str">
            <v>Senioři</v>
          </cell>
          <cell r="J85" t="str">
            <v>Luhačovice</v>
          </cell>
          <cell r="K85" t="str">
            <v>Průměrný přepočtený úvazek pracovníka v přímé péči</v>
          </cell>
          <cell r="L85">
            <v>7.5</v>
          </cell>
          <cell r="M85" t="str">
            <v>F</v>
          </cell>
          <cell r="N85">
            <v>6570</v>
          </cell>
          <cell r="O85">
            <v>3468450</v>
          </cell>
          <cell r="P85">
            <v>2081070</v>
          </cell>
          <cell r="Q85">
            <v>1387380</v>
          </cell>
        </row>
        <row r="86">
          <cell r="F86">
            <v>3349012</v>
          </cell>
          <cell r="G86" t="str">
            <v>Denní stacionář Luhačovice</v>
          </cell>
          <cell r="H86" t="str">
            <v>Ambulantní</v>
          </cell>
          <cell r="I86" t="str">
            <v>Senioři</v>
          </cell>
          <cell r="J86" t="str">
            <v>Luhačovice</v>
          </cell>
          <cell r="K86" t="str">
            <v>Průměrný přepočtený úvazek pracovníka v přímé péči</v>
          </cell>
          <cell r="L86">
            <v>2.69</v>
          </cell>
          <cell r="M86" t="str">
            <v>B</v>
          </cell>
          <cell r="N86">
            <v>1767</v>
          </cell>
          <cell r="O86">
            <v>1569390</v>
          </cell>
          <cell r="P86">
            <v>941634</v>
          </cell>
          <cell r="Q86">
            <v>627756</v>
          </cell>
        </row>
        <row r="87">
          <cell r="F87">
            <v>1651504</v>
          </cell>
          <cell r="G87" t="str">
            <v>Pečovatelská služba</v>
          </cell>
          <cell r="H87" t="str">
            <v>Terénní</v>
          </cell>
          <cell r="I87" t="str">
            <v>Senioři</v>
          </cell>
          <cell r="J87" t="str">
            <v>Vsetín</v>
          </cell>
          <cell r="K87" t="str">
            <v>Průměrný přepočtený úvazek pracovníka v přímé péči</v>
          </cell>
          <cell r="L87">
            <v>14.12</v>
          </cell>
          <cell r="M87" t="str">
            <v>F</v>
          </cell>
          <cell r="N87">
            <v>12369</v>
          </cell>
          <cell r="O87">
            <v>6553960</v>
          </cell>
          <cell r="P87">
            <v>3932376</v>
          </cell>
          <cell r="Q87">
            <v>2621584</v>
          </cell>
        </row>
        <row r="88">
          <cell r="F88">
            <v>4157827</v>
          </cell>
          <cell r="G88" t="str">
            <v>Charitní odlehčovací služba</v>
          </cell>
          <cell r="H88" t="str">
            <v>Pobytová</v>
          </cell>
          <cell r="I88" t="str">
            <v>Senioři</v>
          </cell>
          <cell r="J88" t="str">
            <v>Vsetín</v>
          </cell>
          <cell r="K88" t="str">
            <v>Lůžko</v>
          </cell>
          <cell r="L88">
            <v>5</v>
          </cell>
          <cell r="M88" t="str">
            <v>A</v>
          </cell>
          <cell r="N88">
            <v>1275</v>
          </cell>
          <cell r="O88">
            <v>2371000</v>
          </cell>
          <cell r="P88">
            <v>1422600</v>
          </cell>
          <cell r="Q88">
            <v>948400</v>
          </cell>
          <cell r="R88" t="str">
            <v>Bonifikace 37 % pro odlehčovací služby dle Programu - IV. Všeobecné podmínky pro poskytnutí finanční podpory, odst. 7
2 lůžka v Dočasné síti</v>
          </cell>
        </row>
        <row r="89">
          <cell r="F89">
            <v>5713671</v>
          </cell>
          <cell r="G89" t="str">
            <v>Domov pro seniory - Dům pokojného stáří;
Víceúčelový charitní dům</v>
          </cell>
          <cell r="H89" t="str">
            <v>Pobytová</v>
          </cell>
          <cell r="I89" t="str">
            <v>Senioři</v>
          </cell>
          <cell r="J89" t="str">
            <v>Vsetín</v>
          </cell>
          <cell r="K89" t="str">
            <v>Lůžko</v>
          </cell>
          <cell r="L89">
            <v>19</v>
          </cell>
          <cell r="M89" t="str">
            <v>A</v>
          </cell>
          <cell r="N89">
            <v>6574</v>
          </cell>
          <cell r="O89">
            <v>4547080</v>
          </cell>
          <cell r="P89">
            <v>2728248</v>
          </cell>
          <cell r="Q89">
            <v>1818832</v>
          </cell>
        </row>
        <row r="90">
          <cell r="F90">
            <v>7065206</v>
          </cell>
          <cell r="G90" t="str">
            <v>LÁVKA - sociální rehabilitace</v>
          </cell>
          <cell r="H90" t="str">
            <v>Převažující terénní</v>
          </cell>
          <cell r="I90" t="str">
            <v>Osoby se zdravotním postižením</v>
          </cell>
          <cell r="J90" t="str">
            <v>Vsetín</v>
          </cell>
          <cell r="K90" t="str">
            <v>Průměrný přepočtený úvazek pracovníka v přímé péči</v>
          </cell>
          <cell r="L90">
            <v>1.5</v>
          </cell>
          <cell r="M90" t="str">
            <v>B</v>
          </cell>
          <cell r="N90">
            <v>822</v>
          </cell>
          <cell r="O90">
            <v>20000</v>
          </cell>
          <cell r="P90">
            <v>12000</v>
          </cell>
          <cell r="Q90">
            <v>8000</v>
          </cell>
          <cell r="R90" t="str">
            <v>Indikátor stanovený v rámci programu Podpora a rozvoj III</v>
          </cell>
        </row>
        <row r="91">
          <cell r="F91">
            <v>8251985</v>
          </cell>
          <cell r="G91" t="str">
            <v>Denní stacionář Slunečnice</v>
          </cell>
          <cell r="H91" t="str">
            <v>Ambulantní</v>
          </cell>
          <cell r="I91" t="str">
            <v>Senioři</v>
          </cell>
          <cell r="J91" t="str">
            <v>Vsetín</v>
          </cell>
          <cell r="K91" t="str">
            <v>Průměrný přepočtený úvazek pracovníka v přímé péči</v>
          </cell>
          <cell r="L91">
            <v>2.5</v>
          </cell>
          <cell r="M91" t="str">
            <v>B</v>
          </cell>
          <cell r="N91">
            <v>1642</v>
          </cell>
          <cell r="O91">
            <v>1458540</v>
          </cell>
          <cell r="P91">
            <v>875124</v>
          </cell>
          <cell r="Q91">
            <v>583416</v>
          </cell>
        </row>
        <row r="92">
          <cell r="F92">
            <v>9551918</v>
          </cell>
          <cell r="G92" t="str">
            <v>Osobní asistenční služba</v>
          </cell>
          <cell r="H92" t="str">
            <v>Terénní</v>
          </cell>
          <cell r="I92" t="str">
            <v>Senioři</v>
          </cell>
          <cell r="J92" t="str">
            <v>Vsetín</v>
          </cell>
          <cell r="K92" t="str">
            <v>Průměrný přepočtený úvazek pracovníka v přímé péči</v>
          </cell>
          <cell r="L92">
            <v>3.04</v>
          </cell>
          <cell r="M92" t="str">
            <v>C</v>
          </cell>
          <cell r="N92">
            <v>2994</v>
          </cell>
          <cell r="O92">
            <v>1612560</v>
          </cell>
          <cell r="P92">
            <v>967536</v>
          </cell>
          <cell r="Q92">
            <v>645024</v>
          </cell>
        </row>
        <row r="93">
          <cell r="F93">
            <v>1553860</v>
          </cell>
          <cell r="G93" t="str">
            <v>Samaritán - služby pro lidi bez domova</v>
          </cell>
          <cell r="H93" t="str">
            <v>Terénní</v>
          </cell>
          <cell r="I93" t="str">
            <v>Osoby ohrožené sociálním vyloučením</v>
          </cell>
          <cell r="J93" t="str">
            <v>Otrokovice, Zlín, Kroměříž</v>
          </cell>
          <cell r="K93" t="str">
            <v>Průměrný přepočtený úvazek pracovníka v přímé péči</v>
          </cell>
          <cell r="L93">
            <v>2</v>
          </cell>
          <cell r="M93" t="str">
            <v>E</v>
          </cell>
          <cell r="N93">
            <v>1314</v>
          </cell>
          <cell r="O93">
            <v>1521180</v>
          </cell>
          <cell r="P93">
            <v>912708</v>
          </cell>
          <cell r="Q93">
            <v>608472</v>
          </cell>
        </row>
        <row r="94">
          <cell r="F94">
            <v>2240677</v>
          </cell>
          <cell r="G94" t="str">
            <v>Samaritán - služby pro lidi bez domova</v>
          </cell>
          <cell r="H94" t="str">
            <v>Ambulantní</v>
          </cell>
          <cell r="I94" t="str">
            <v>Osoby ohrožené sociálním vyloučením</v>
          </cell>
          <cell r="J94" t="str">
            <v>Otrokovice</v>
          </cell>
          <cell r="K94" t="str">
            <v>Lůžko</v>
          </cell>
          <cell r="L94">
            <v>4</v>
          </cell>
          <cell r="M94" t="str">
            <v>A</v>
          </cell>
          <cell r="N94">
            <v>508</v>
          </cell>
          <cell r="O94">
            <v>500000</v>
          </cell>
          <cell r="P94">
            <v>300000</v>
          </cell>
          <cell r="Q94">
            <v>200000</v>
          </cell>
        </row>
        <row r="95">
          <cell r="F95">
            <v>3228586</v>
          </cell>
          <cell r="G95" t="str">
            <v>Dluhové poradenství Samaritán</v>
          </cell>
          <cell r="H95" t="str">
            <v>Převažující ambulantní</v>
          </cell>
          <cell r="I95" t="str">
            <v>Osoby ohrožené sociálním vyloučením</v>
          </cell>
          <cell r="J95" t="str">
            <v>Holešov, Otrokovice, Zlín</v>
          </cell>
          <cell r="K95" t="str">
            <v>Průměrný přepočtený úvazek pracovníka v přímé péči</v>
          </cell>
          <cell r="L95">
            <v>2.5</v>
          </cell>
          <cell r="M95" t="str">
            <v>D</v>
          </cell>
          <cell r="N95">
            <v>2298</v>
          </cell>
          <cell r="O95">
            <v>1721620</v>
          </cell>
          <cell r="P95">
            <v>1032972</v>
          </cell>
          <cell r="Q95">
            <v>688648</v>
          </cell>
        </row>
        <row r="96">
          <cell r="F96">
            <v>3747876</v>
          </cell>
          <cell r="G96" t="str">
            <v>Nový domov Otrokovice</v>
          </cell>
          <cell r="H96" t="str">
            <v>Pobytová</v>
          </cell>
          <cell r="I96" t="str">
            <v>Rodiny s dětmi</v>
          </cell>
          <cell r="J96" t="str">
            <v>Otrokovice</v>
          </cell>
          <cell r="K96" t="str">
            <v>Lůžko</v>
          </cell>
          <cell r="L96">
            <v>20</v>
          </cell>
          <cell r="M96" t="str">
            <v>A</v>
          </cell>
          <cell r="N96">
            <v>5460</v>
          </cell>
          <cell r="O96">
            <v>3048060</v>
          </cell>
          <cell r="P96">
            <v>1828836</v>
          </cell>
          <cell r="Q96">
            <v>1219224</v>
          </cell>
        </row>
        <row r="97">
          <cell r="F97">
            <v>3807413</v>
          </cell>
          <cell r="G97" t="str">
            <v>Charitní domov Otrokovice</v>
          </cell>
          <cell r="H97" t="str">
            <v>Pobytová</v>
          </cell>
          <cell r="I97" t="str">
            <v>Senioři</v>
          </cell>
          <cell r="J97" t="str">
            <v>Otrokovice</v>
          </cell>
          <cell r="K97" t="str">
            <v>Lůžko</v>
          </cell>
          <cell r="L97">
            <v>2</v>
          </cell>
          <cell r="M97" t="str">
            <v>A</v>
          </cell>
          <cell r="N97">
            <v>510</v>
          </cell>
          <cell r="O97">
            <v>927500</v>
          </cell>
          <cell r="P97">
            <v>556500</v>
          </cell>
          <cell r="Q97">
            <v>371000</v>
          </cell>
        </row>
        <row r="98">
          <cell r="F98">
            <v>3938476</v>
          </cell>
          <cell r="G98" t="str">
            <v>Samaritán - služby pro lidi bez domova</v>
          </cell>
          <cell r="H98" t="str">
            <v>Pobytová</v>
          </cell>
          <cell r="I98" t="str">
            <v>Osoby ohrožené sociálním vyloučením</v>
          </cell>
          <cell r="J98" t="str">
            <v>Otrokovice</v>
          </cell>
          <cell r="K98" t="str">
            <v>Lůžko</v>
          </cell>
          <cell r="L98">
            <v>37</v>
          </cell>
          <cell r="M98" t="str">
            <v>A</v>
          </cell>
          <cell r="N98">
            <v>11470</v>
          </cell>
          <cell r="O98">
            <v>5307610</v>
          </cell>
          <cell r="P98">
            <v>3184566</v>
          </cell>
          <cell r="Q98">
            <v>2123044</v>
          </cell>
        </row>
        <row r="99">
          <cell r="F99">
            <v>4645805</v>
          </cell>
          <cell r="G99" t="str">
            <v>Charitní domov Otrokovice</v>
          </cell>
          <cell r="H99" t="str">
            <v>Pobytová</v>
          </cell>
          <cell r="I99" t="str">
            <v>Senioři</v>
          </cell>
          <cell r="J99" t="str">
            <v>Otrokovice</v>
          </cell>
          <cell r="K99" t="str">
            <v>Lůžko</v>
          </cell>
          <cell r="L99">
            <v>46</v>
          </cell>
          <cell r="M99" t="str">
            <v>A</v>
          </cell>
          <cell r="N99">
            <v>15916</v>
          </cell>
          <cell r="O99">
            <v>11008720</v>
          </cell>
          <cell r="P99">
            <v>6605232</v>
          </cell>
          <cell r="Q99">
            <v>4403488</v>
          </cell>
        </row>
        <row r="100">
          <cell r="F100">
            <v>6495514</v>
          </cell>
          <cell r="G100" t="str">
            <v>Charitní pečovatelská služba Otrokovice</v>
          </cell>
          <cell r="H100" t="str">
            <v>Terénní</v>
          </cell>
          <cell r="I100" t="str">
            <v>Senioři</v>
          </cell>
          <cell r="J100" t="str">
            <v>Otrokovice</v>
          </cell>
          <cell r="K100" t="str">
            <v>Průměrný přepočtený úvazek pracovníka v přímé péči</v>
          </cell>
          <cell r="L100">
            <v>3.4</v>
          </cell>
          <cell r="M100" t="str">
            <v>F</v>
          </cell>
          <cell r="N100">
            <v>2978</v>
          </cell>
          <cell r="O100">
            <v>1572360</v>
          </cell>
          <cell r="P100">
            <v>943416</v>
          </cell>
          <cell r="Q100">
            <v>628944</v>
          </cell>
        </row>
        <row r="101">
          <cell r="F101">
            <v>9696552</v>
          </cell>
          <cell r="G101" t="str">
            <v>Terénní služba rodinám s dětmi</v>
          </cell>
          <cell r="H101" t="str">
            <v>Terénní</v>
          </cell>
          <cell r="I101" t="str">
            <v>Rodiny s dětmi</v>
          </cell>
          <cell r="J101" t="str">
            <v>Otrokovice</v>
          </cell>
          <cell r="K101" t="str">
            <v>Průměrný přepočtený úvazek pracovníka v přímé péči</v>
          </cell>
          <cell r="L101">
            <v>4</v>
          </cell>
          <cell r="M101" t="str">
            <v>D</v>
          </cell>
          <cell r="N101">
            <v>2628</v>
          </cell>
          <cell r="O101">
            <v>2828160</v>
          </cell>
          <cell r="P101">
            <v>1696896</v>
          </cell>
          <cell r="Q101">
            <v>1131264</v>
          </cell>
        </row>
        <row r="102">
          <cell r="F102">
            <v>1187474</v>
          </cell>
          <cell r="G102" t="str">
            <v>Denní centrum Maják Slavičín</v>
          </cell>
          <cell r="H102" t="str">
            <v>Ambulantní</v>
          </cell>
          <cell r="I102" t="str">
            <v>Osoby se zdravotním postižením</v>
          </cell>
          <cell r="J102" t="str">
            <v>Luhačovice</v>
          </cell>
          <cell r="K102" t="str">
            <v>Průměrný přepočtený úvazek pracovníka v přímé péči</v>
          </cell>
          <cell r="L102">
            <v>4.2</v>
          </cell>
          <cell r="M102" t="str">
            <v>B</v>
          </cell>
          <cell r="N102">
            <v>2759</v>
          </cell>
          <cell r="O102">
            <v>2349690</v>
          </cell>
          <cell r="P102">
            <v>1409814</v>
          </cell>
          <cell r="Q102">
            <v>939876</v>
          </cell>
        </row>
        <row r="103">
          <cell r="F103">
            <v>1712382</v>
          </cell>
          <cell r="G103" t="str">
            <v>Osobní asistence Slavičín</v>
          </cell>
          <cell r="H103" t="str">
            <v>Terénní</v>
          </cell>
          <cell r="I103" t="str">
            <v>Osoby se zdravotním postižením</v>
          </cell>
          <cell r="J103" t="str">
            <v>Luhačovice, Valašské Klobouky</v>
          </cell>
          <cell r="K103" t="str">
            <v>Průměrný přepočtený úvazek pracovníka v přímé péči</v>
          </cell>
          <cell r="L103">
            <v>2.2000000000000002</v>
          </cell>
          <cell r="M103" t="str">
            <v>C</v>
          </cell>
          <cell r="N103">
            <v>2169</v>
          </cell>
          <cell r="O103">
            <v>283450</v>
          </cell>
          <cell r="P103">
            <v>170070</v>
          </cell>
          <cell r="Q103">
            <v>113380</v>
          </cell>
          <cell r="R103" t="str">
            <v>Indikátor stanovený v rámci programu Podpora a rozvoj III</v>
          </cell>
        </row>
        <row r="104">
          <cell r="F104">
            <v>6102858</v>
          </cell>
          <cell r="G104" t="str">
            <v>Charitní pečovatelská služba Slavičín</v>
          </cell>
          <cell r="H104" t="str">
            <v>Převažující terénní</v>
          </cell>
          <cell r="I104" t="str">
            <v>Senioři</v>
          </cell>
          <cell r="J104" t="str">
            <v>Luhačovice, Valašské Klobouky</v>
          </cell>
          <cell r="K104" t="str">
            <v>Průměrný přepočtený úvazek pracovníka v přímé péči</v>
          </cell>
          <cell r="L104">
            <v>8.9700000000000006</v>
          </cell>
          <cell r="M104" t="str">
            <v>F</v>
          </cell>
          <cell r="N104">
            <v>7857</v>
          </cell>
          <cell r="O104">
            <v>4148260</v>
          </cell>
          <cell r="P104">
            <v>2488956</v>
          </cell>
          <cell r="Q104">
            <v>1659304</v>
          </cell>
        </row>
        <row r="105">
          <cell r="F105">
            <v>6207429</v>
          </cell>
          <cell r="G105" t="str">
            <v>Charitní pečovatelská služba Štítná nad Vláří</v>
          </cell>
          <cell r="H105" t="str">
            <v>Terénní</v>
          </cell>
          <cell r="I105" t="str">
            <v>Senioři</v>
          </cell>
          <cell r="J105" t="str">
            <v>Valašské Klobouky</v>
          </cell>
          <cell r="K105" t="str">
            <v>Průměrný přepočtený úvazek pracovníka v přímé péči</v>
          </cell>
          <cell r="L105">
            <v>1.75</v>
          </cell>
          <cell r="M105" t="str">
            <v>F</v>
          </cell>
          <cell r="N105">
            <v>1533</v>
          </cell>
          <cell r="O105">
            <v>809300</v>
          </cell>
          <cell r="P105">
            <v>485580</v>
          </cell>
          <cell r="Q105">
            <v>323720</v>
          </cell>
        </row>
        <row r="106">
          <cell r="F106">
            <v>9368981</v>
          </cell>
          <cell r="G106" t="str">
            <v>Sociálně terapeutická dílna Slavičín</v>
          </cell>
          <cell r="H106" t="str">
            <v>Ambulantní</v>
          </cell>
          <cell r="I106" t="str">
            <v>Osoby se zdravotním postižením</v>
          </cell>
          <cell r="J106" t="str">
            <v>Valašské Klobouky</v>
          </cell>
          <cell r="K106" t="str">
            <v>Průměrný přepočtený úvazek pracovníka v přímé péči</v>
          </cell>
          <cell r="L106">
            <v>2.2999999999999998</v>
          </cell>
          <cell r="M106" t="str">
            <v>E</v>
          </cell>
          <cell r="N106">
            <v>1260</v>
          </cell>
          <cell r="O106">
            <v>152480</v>
          </cell>
          <cell r="P106">
            <v>91488</v>
          </cell>
          <cell r="Q106">
            <v>60992</v>
          </cell>
          <cell r="R106" t="str">
            <v>Indikátor stanovený v rámci programu Podpora a rozvoj III</v>
          </cell>
        </row>
        <row r="107">
          <cell r="F107">
            <v>1037676</v>
          </cell>
          <cell r="G107" t="str">
            <v>Nízkoprahové denní centrum Cusanus</v>
          </cell>
          <cell r="H107" t="str">
            <v>Převažující ambulantní</v>
          </cell>
          <cell r="I107" t="str">
            <v>Osoby ohrožené sociálním vyloučením</v>
          </cell>
          <cell r="J107" t="str">
            <v>Uherské Hradiště</v>
          </cell>
          <cell r="K107" t="str">
            <v>Průměrný přepočtený úvazek pracovníka v přímé péči</v>
          </cell>
          <cell r="L107">
            <v>2.7</v>
          </cell>
          <cell r="M107" t="str">
            <v>E</v>
          </cell>
          <cell r="N107">
            <v>2068</v>
          </cell>
          <cell r="O107">
            <v>1959000</v>
          </cell>
          <cell r="P107">
            <v>1175400</v>
          </cell>
          <cell r="Q107">
            <v>783600</v>
          </cell>
        </row>
        <row r="108">
          <cell r="F108">
            <v>1369313</v>
          </cell>
          <cell r="G108" t="str">
            <v>Centrum sv. Sáry</v>
          </cell>
          <cell r="H108" t="str">
            <v>Převažující terénní</v>
          </cell>
          <cell r="I108" t="str">
            <v>Rodiny s dětmi</v>
          </cell>
          <cell r="J108" t="str">
            <v>Uherské Hradiště</v>
          </cell>
          <cell r="K108" t="str">
            <v>Průměrný přepočtený úvazek pracovníka v přímé péči</v>
          </cell>
          <cell r="L108">
            <v>7.7</v>
          </cell>
          <cell r="M108" t="str">
            <v>D</v>
          </cell>
          <cell r="N108">
            <v>5058</v>
          </cell>
          <cell r="O108">
            <v>5209000</v>
          </cell>
          <cell r="P108">
            <v>3125400</v>
          </cell>
          <cell r="Q108">
            <v>2083600</v>
          </cell>
        </row>
        <row r="109">
          <cell r="F109">
            <v>1963715</v>
          </cell>
          <cell r="G109" t="str">
            <v>Denní centrum sv. Ludmily</v>
          </cell>
          <cell r="H109" t="str">
            <v>Ambulantní</v>
          </cell>
          <cell r="I109" t="str">
            <v>Osoby se zdravotním postižením</v>
          </cell>
          <cell r="J109" t="str">
            <v>Uherské Hradiště</v>
          </cell>
          <cell r="K109" t="str">
            <v>Průměrný přepočtený úvazek pracovníka v přímé péči</v>
          </cell>
          <cell r="L109">
            <v>3.35</v>
          </cell>
          <cell r="M109" t="str">
            <v>B</v>
          </cell>
          <cell r="N109">
            <v>2200</v>
          </cell>
          <cell r="O109">
            <v>1874160</v>
          </cell>
          <cell r="P109">
            <v>1124496</v>
          </cell>
          <cell r="Q109">
            <v>749664</v>
          </cell>
        </row>
        <row r="110">
          <cell r="F110">
            <v>2044921</v>
          </cell>
          <cell r="G110" t="str">
            <v>Terénní odlehčovací služba sv. Hedviky</v>
          </cell>
          <cell r="H110" t="str">
            <v xml:space="preserve">Terénní </v>
          </cell>
          <cell r="I110" t="str">
            <v>Senioři</v>
          </cell>
          <cell r="J110" t="str">
            <v>Uherské Hradiště</v>
          </cell>
          <cell r="K110" t="str">
            <v>Průměrný přepočtený úvazek pracovníka v přímé péči</v>
          </cell>
          <cell r="L110">
            <v>3.7</v>
          </cell>
          <cell r="M110" t="str">
            <v>C</v>
          </cell>
          <cell r="N110">
            <v>3644</v>
          </cell>
          <cell r="O110">
            <v>2183550</v>
          </cell>
          <cell r="P110">
            <v>1310130</v>
          </cell>
          <cell r="Q110">
            <v>873420</v>
          </cell>
          <cell r="R110" t="str">
            <v>Bonifikace 10 % pro odlehčovací služby dle Programu - IV. Všeobecné podmínky pro poskytnutí finanční podpory, odst. 7
Nepřistupujeme k redukci I. úrovně</v>
          </cell>
        </row>
        <row r="111">
          <cell r="F111">
            <v>2566221</v>
          </cell>
          <cell r="G111" t="str">
            <v>Charitní domov Hluk</v>
          </cell>
          <cell r="H111" t="str">
            <v>Pobytová</v>
          </cell>
          <cell r="I111" t="str">
            <v>Senioři</v>
          </cell>
          <cell r="J111" t="str">
            <v>Uherské Hradiště</v>
          </cell>
          <cell r="K111" t="str">
            <v>Lůžko</v>
          </cell>
          <cell r="L111">
            <v>24</v>
          </cell>
          <cell r="M111" t="str">
            <v>A</v>
          </cell>
          <cell r="N111">
            <v>8304</v>
          </cell>
          <cell r="O111">
            <v>5330000</v>
          </cell>
          <cell r="P111">
            <v>3198000</v>
          </cell>
          <cell r="Q111">
            <v>2132000</v>
          </cell>
        </row>
        <row r="112">
          <cell r="F112">
            <v>2780805</v>
          </cell>
          <cell r="G112" t="str">
            <v>Azylový dům svatého Vincence</v>
          </cell>
          <cell r="H112" t="str">
            <v>Pobytová</v>
          </cell>
          <cell r="I112" t="str">
            <v>Osoby ohrožené sociálním vyloučením</v>
          </cell>
          <cell r="J112" t="str">
            <v>Uherské Hradiště</v>
          </cell>
          <cell r="K112" t="str">
            <v>Lůžko</v>
          </cell>
          <cell r="L112">
            <v>30</v>
          </cell>
          <cell r="M112" t="str">
            <v>A</v>
          </cell>
          <cell r="N112">
            <v>9300</v>
          </cell>
          <cell r="O112">
            <v>4085500</v>
          </cell>
          <cell r="P112">
            <v>2451300</v>
          </cell>
          <cell r="Q112">
            <v>1634200</v>
          </cell>
        </row>
        <row r="113">
          <cell r="F113">
            <v>4228767</v>
          </cell>
          <cell r="G113" t="str">
            <v>Občanská poradna Uherské Hradiště</v>
          </cell>
          <cell r="H113" t="str">
            <v>Ambulantní</v>
          </cell>
          <cell r="I113" t="str">
            <v>Osoby ohrožené sociálním vyloučením</v>
          </cell>
          <cell r="J113" t="str">
            <v>Uherské Hradiště</v>
          </cell>
          <cell r="K113" t="str">
            <v>Průměrný přepočtený úvazek pracovníka v přímé péči</v>
          </cell>
          <cell r="L113">
            <v>1.62</v>
          </cell>
          <cell r="M113" t="str">
            <v>D</v>
          </cell>
          <cell r="N113">
            <v>1240</v>
          </cell>
          <cell r="O113">
            <v>1115610</v>
          </cell>
          <cell r="P113">
            <v>669366</v>
          </cell>
          <cell r="Q113">
            <v>446244</v>
          </cell>
        </row>
        <row r="114">
          <cell r="F114">
            <v>4770332</v>
          </cell>
          <cell r="G114" t="str">
            <v>Odlehčovací služba</v>
          </cell>
          <cell r="H114" t="str">
            <v>Pobytová</v>
          </cell>
          <cell r="I114" t="str">
            <v>Senioři</v>
          </cell>
          <cell r="J114" t="str">
            <v>Uherské Hradiště</v>
          </cell>
          <cell r="K114" t="str">
            <v>Lůžko</v>
          </cell>
          <cell r="L114">
            <v>3</v>
          </cell>
          <cell r="M114" t="str">
            <v>A</v>
          </cell>
          <cell r="N114">
            <v>765</v>
          </cell>
          <cell r="O114">
            <v>1330000</v>
          </cell>
          <cell r="P114">
            <v>798000</v>
          </cell>
          <cell r="Q114">
            <v>532000</v>
          </cell>
        </row>
        <row r="115">
          <cell r="F115">
            <v>5141119</v>
          </cell>
          <cell r="G115" t="str">
            <v>Terapeutická dílna Klíček</v>
          </cell>
          <cell r="H115" t="str">
            <v>Ambulantní</v>
          </cell>
          <cell r="I115" t="str">
            <v>Osoby se zdravotním postižením</v>
          </cell>
          <cell r="J115" t="str">
            <v>Uherské Hradiště</v>
          </cell>
          <cell r="K115" t="str">
            <v>Průměrný přepočtený úvazek pracovníka v přímé péči</v>
          </cell>
          <cell r="L115">
            <v>3</v>
          </cell>
          <cell r="M115" t="str">
            <v>E</v>
          </cell>
          <cell r="N115">
            <v>1643</v>
          </cell>
          <cell r="O115">
            <v>169520</v>
          </cell>
          <cell r="P115">
            <v>101712</v>
          </cell>
          <cell r="Q115">
            <v>67808</v>
          </cell>
          <cell r="R115" t="str">
            <v>Indikátor stanovený v rámci programu Podpora a rozvoj III</v>
          </cell>
        </row>
        <row r="116">
          <cell r="F116">
            <v>5511455</v>
          </cell>
          <cell r="G116" t="str">
            <v>Sociální rehabilitace CDZ</v>
          </cell>
          <cell r="H116" t="str">
            <v>Převažující terénní</v>
          </cell>
          <cell r="I116" t="str">
            <v>Osoby se zdravotním postižením</v>
          </cell>
          <cell r="J116" t="str">
            <v>Uherské Hradiště, Uherský Brod</v>
          </cell>
          <cell r="K116" t="str">
            <v>Průměrný přepočtený úvazek pracovníka v přímé péči</v>
          </cell>
          <cell r="L116">
            <v>5</v>
          </cell>
          <cell r="M116" t="str">
            <v>B</v>
          </cell>
          <cell r="N116">
            <v>2735</v>
          </cell>
          <cell r="O116">
            <v>3464150</v>
          </cell>
          <cell r="P116">
            <v>2078490</v>
          </cell>
          <cell r="Q116">
            <v>1385660</v>
          </cell>
        </row>
        <row r="117">
          <cell r="F117">
            <v>5553082</v>
          </cell>
          <cell r="G117" t="str">
            <v>Centrum denních služeb pro seniory</v>
          </cell>
          <cell r="H117" t="str">
            <v>Ambulantní</v>
          </cell>
          <cell r="I117" t="str">
            <v>Senioři</v>
          </cell>
          <cell r="J117" t="str">
            <v>Uherské Hradiště</v>
          </cell>
          <cell r="K117" t="str">
            <v>Průměrný přepočtený úvazek pracovníka v přímé péči</v>
          </cell>
          <cell r="L117">
            <v>2.5</v>
          </cell>
          <cell r="M117" t="str">
            <v>B</v>
          </cell>
          <cell r="N117">
            <v>1642</v>
          </cell>
          <cell r="O117">
            <v>1398630</v>
          </cell>
          <cell r="P117">
            <v>839178</v>
          </cell>
          <cell r="Q117">
            <v>559452</v>
          </cell>
        </row>
        <row r="118">
          <cell r="F118">
            <v>7610554</v>
          </cell>
          <cell r="G118" t="str">
            <v>Centrum osobní asistence</v>
          </cell>
          <cell r="H118" t="str">
            <v>Terénní</v>
          </cell>
          <cell r="I118" t="str">
            <v>Osoby se zdravotním postižením</v>
          </cell>
          <cell r="J118" t="str">
            <v>Uherské Hradiště, Uherský Brod</v>
          </cell>
          <cell r="K118" t="str">
            <v>Průměrný přepočtený úvazek pracovníka v přímé péči</v>
          </cell>
          <cell r="L118">
            <v>8.5</v>
          </cell>
          <cell r="M118" t="str">
            <v>C</v>
          </cell>
          <cell r="N118">
            <v>8377</v>
          </cell>
          <cell r="O118">
            <v>655620</v>
          </cell>
          <cell r="P118">
            <v>393372</v>
          </cell>
          <cell r="Q118">
            <v>262248</v>
          </cell>
          <cell r="R118" t="str">
            <v>Indikátor stanovený v rámci programu Podpora a rozvoj III</v>
          </cell>
        </row>
        <row r="119">
          <cell r="F119">
            <v>7874565</v>
          </cell>
          <cell r="G119" t="str">
            <v>Azylové bydlení Cusanus</v>
          </cell>
          <cell r="H119" t="str">
            <v>Pobytová</v>
          </cell>
          <cell r="I119" t="str">
            <v>Osoby ohrožené sociálním vyloučením</v>
          </cell>
          <cell r="J119" t="str">
            <v>Uherské Hradiště</v>
          </cell>
          <cell r="K119" t="str">
            <v>Lůžko</v>
          </cell>
          <cell r="L119">
            <v>21</v>
          </cell>
          <cell r="M119" t="str">
            <v>A</v>
          </cell>
          <cell r="N119">
            <v>6510</v>
          </cell>
          <cell r="O119">
            <v>3012420</v>
          </cell>
          <cell r="P119">
            <v>1807452</v>
          </cell>
          <cell r="Q119">
            <v>1204968</v>
          </cell>
        </row>
        <row r="120">
          <cell r="F120">
            <v>8435916</v>
          </cell>
          <cell r="G120" t="str">
            <v>Domácí pečovatelská služba</v>
          </cell>
          <cell r="H120" t="str">
            <v>Terénní</v>
          </cell>
          <cell r="I120" t="str">
            <v>Senioři</v>
          </cell>
          <cell r="J120" t="str">
            <v>Uherské Hradiště</v>
          </cell>
          <cell r="K120" t="str">
            <v>Průměrný přepočtený úvazek pracovníka v přímé péči</v>
          </cell>
          <cell r="L120">
            <v>32.9</v>
          </cell>
          <cell r="M120" t="str">
            <v>F</v>
          </cell>
          <cell r="N120">
            <v>28820</v>
          </cell>
          <cell r="O120">
            <v>15382330</v>
          </cell>
          <cell r="P120">
            <v>9229398</v>
          </cell>
          <cell r="Q120">
            <v>6152932</v>
          </cell>
        </row>
        <row r="121">
          <cell r="F121">
            <v>8514547</v>
          </cell>
          <cell r="G121" t="str">
            <v>Domov pokojného stáří Boršice</v>
          </cell>
          <cell r="H121" t="str">
            <v>Pobytová</v>
          </cell>
          <cell r="I121" t="str">
            <v>Senioři</v>
          </cell>
          <cell r="J121" t="str">
            <v>Uherské Hradiště</v>
          </cell>
          <cell r="K121" t="str">
            <v>Lůžko</v>
          </cell>
          <cell r="L121">
            <v>8</v>
          </cell>
          <cell r="M121" t="str">
            <v>A</v>
          </cell>
          <cell r="N121">
            <v>2040</v>
          </cell>
          <cell r="O121">
            <v>2390000</v>
          </cell>
          <cell r="P121">
            <v>1434000</v>
          </cell>
          <cell r="Q121">
            <v>956000</v>
          </cell>
        </row>
        <row r="122">
          <cell r="F122">
            <v>8783734</v>
          </cell>
          <cell r="G122" t="str">
            <v>Chráněné bydlení Ulita</v>
          </cell>
          <cell r="H122" t="str">
            <v>Pobytová</v>
          </cell>
          <cell r="I122" t="str">
            <v>Osoby se zdravotním postižením</v>
          </cell>
          <cell r="J122" t="str">
            <v>Uherské Hradiště</v>
          </cell>
          <cell r="K122" t="str">
            <v>Lůžko</v>
          </cell>
          <cell r="L122">
            <v>12</v>
          </cell>
          <cell r="M122" t="str">
            <v>A</v>
          </cell>
          <cell r="N122">
            <v>4152</v>
          </cell>
          <cell r="O122">
            <v>3547000</v>
          </cell>
          <cell r="P122">
            <v>2128200</v>
          </cell>
          <cell r="Q122">
            <v>1418800</v>
          </cell>
        </row>
        <row r="123">
          <cell r="F123">
            <v>9608438</v>
          </cell>
          <cell r="G123" t="str">
            <v>Domov pokojného stáří Boršice</v>
          </cell>
          <cell r="H123" t="str">
            <v>Pobytová</v>
          </cell>
          <cell r="I123" t="str">
            <v>Senioři</v>
          </cell>
          <cell r="J123" t="str">
            <v>Uherské Hradiště</v>
          </cell>
          <cell r="K123" t="str">
            <v>Lůžko</v>
          </cell>
          <cell r="L123">
            <v>28</v>
          </cell>
          <cell r="M123" t="str">
            <v>A</v>
          </cell>
          <cell r="N123">
            <v>9688</v>
          </cell>
          <cell r="O123">
            <v>6100000</v>
          </cell>
          <cell r="P123">
            <v>3660000</v>
          </cell>
          <cell r="Q123">
            <v>2440000</v>
          </cell>
        </row>
        <row r="124">
          <cell r="F124">
            <v>9753684</v>
          </cell>
          <cell r="G124" t="str">
            <v>Nízkoprahové zařízení pro děti a mládež TULiP</v>
          </cell>
          <cell r="H124" t="str">
            <v>Převažující ambulantní</v>
          </cell>
          <cell r="I124" t="str">
            <v>Rodiny s dětmi</v>
          </cell>
          <cell r="J124" t="str">
            <v>Uherské Hradiště</v>
          </cell>
          <cell r="K124" t="str">
            <v>Průměrný přepočtený úvazek pracovníka v přímé péči</v>
          </cell>
          <cell r="L124">
            <v>2.2999999999999998</v>
          </cell>
          <cell r="M124" t="str">
            <v>E</v>
          </cell>
          <cell r="N124">
            <v>1761</v>
          </cell>
          <cell r="O124">
            <v>1625640</v>
          </cell>
          <cell r="P124">
            <v>975384</v>
          </cell>
          <cell r="Q124">
            <v>650256</v>
          </cell>
        </row>
        <row r="125">
          <cell r="F125">
            <v>1494420</v>
          </cell>
          <cell r="G125" t="str">
            <v>Charitní dům sv. Petra a Pavla Slavkov</v>
          </cell>
          <cell r="H125" t="str">
            <v>Pobytová</v>
          </cell>
          <cell r="I125" t="str">
            <v>Senioři</v>
          </cell>
          <cell r="J125" t="str">
            <v>Uherský Brod</v>
          </cell>
          <cell r="K125" t="str">
            <v>Lůžko</v>
          </cell>
          <cell r="L125">
            <v>12</v>
          </cell>
          <cell r="M125" t="str">
            <v>A</v>
          </cell>
          <cell r="N125">
            <v>4152</v>
          </cell>
          <cell r="O125">
            <v>2871840</v>
          </cell>
          <cell r="P125">
            <v>1723104</v>
          </cell>
          <cell r="Q125">
            <v>1148736</v>
          </cell>
        </row>
        <row r="126">
          <cell r="F126">
            <v>1806627</v>
          </cell>
          <cell r="G126" t="str">
            <v>Pečovatelská služba Horní Němčí</v>
          </cell>
          <cell r="H126" t="str">
            <v>Terénní</v>
          </cell>
          <cell r="I126" t="str">
            <v>Senioři</v>
          </cell>
          <cell r="J126" t="str">
            <v>Uherský Brod</v>
          </cell>
          <cell r="K126" t="str">
            <v>Průměrný přepočtený úvazek pracovníka v přímé péči</v>
          </cell>
          <cell r="L126">
            <v>2.8</v>
          </cell>
          <cell r="M126" t="str">
            <v>F</v>
          </cell>
          <cell r="N126">
            <v>2452</v>
          </cell>
          <cell r="O126">
            <v>1294880</v>
          </cell>
          <cell r="P126">
            <v>776928</v>
          </cell>
          <cell r="Q126">
            <v>517952</v>
          </cell>
        </row>
        <row r="127">
          <cell r="F127">
            <v>2002899</v>
          </cell>
          <cell r="G127" t="str">
            <v>Charitní dům Vlčnov</v>
          </cell>
          <cell r="H127" t="str">
            <v>Pobytová</v>
          </cell>
          <cell r="I127" t="str">
            <v>Senioři</v>
          </cell>
          <cell r="J127" t="str">
            <v>Uherský Brod</v>
          </cell>
          <cell r="K127" t="str">
            <v>Lůžko</v>
          </cell>
          <cell r="L127">
            <v>15</v>
          </cell>
          <cell r="M127" t="str">
            <v>A</v>
          </cell>
          <cell r="N127">
            <v>5190</v>
          </cell>
          <cell r="O127">
            <v>3589800</v>
          </cell>
          <cell r="P127">
            <v>2153880</v>
          </cell>
          <cell r="Q127">
            <v>1435920</v>
          </cell>
        </row>
        <row r="128">
          <cell r="F128">
            <v>2611433</v>
          </cell>
          <cell r="G128" t="str">
            <v>ODLEHČOVACÍ SLUŽBA STRÁNÍ</v>
          </cell>
          <cell r="H128" t="str">
            <v>Pobytová</v>
          </cell>
          <cell r="I128" t="str">
            <v>Senioři</v>
          </cell>
          <cell r="J128" t="str">
            <v>Uherský Brod</v>
          </cell>
          <cell r="K128" t="str">
            <v>Lůžko</v>
          </cell>
          <cell r="L128">
            <v>5</v>
          </cell>
          <cell r="M128" t="str">
            <v>A</v>
          </cell>
          <cell r="N128">
            <v>1275</v>
          </cell>
          <cell r="O128">
            <v>3011260</v>
          </cell>
          <cell r="P128">
            <v>1806756</v>
          </cell>
          <cell r="Q128">
            <v>1204504</v>
          </cell>
          <cell r="R128" t="str">
            <v>Bonifikace 37 % pro odlehčovací služby dle Programu - IV. Všeobecné podmínky pro poskytnutí finanční podpory, odst. 7
5 lůžek v Dočasné síti</v>
          </cell>
        </row>
        <row r="129">
          <cell r="F129">
            <v>2694393</v>
          </cell>
          <cell r="G129" t="str">
            <v>Charitní dům sv. Andělů strážných Nivnice</v>
          </cell>
          <cell r="H129" t="str">
            <v>Pobytová</v>
          </cell>
          <cell r="I129" t="str">
            <v>Senioři</v>
          </cell>
          <cell r="J129" t="str">
            <v>Uherský Brod</v>
          </cell>
          <cell r="K129" t="str">
            <v>Lůžko</v>
          </cell>
          <cell r="L129">
            <v>17</v>
          </cell>
          <cell r="M129" t="str">
            <v>A</v>
          </cell>
          <cell r="N129">
            <v>5882</v>
          </cell>
          <cell r="O129">
            <v>4068440</v>
          </cell>
          <cell r="P129">
            <v>2441064</v>
          </cell>
          <cell r="Q129">
            <v>1627376</v>
          </cell>
        </row>
        <row r="130">
          <cell r="F130">
            <v>3001486</v>
          </cell>
          <cell r="G130" t="str">
            <v>Azylový dům pro matky s dětmi v tísni Uherský Brod</v>
          </cell>
          <cell r="H130" t="str">
            <v>Pobytová</v>
          </cell>
          <cell r="I130" t="str">
            <v>Rodiny s dětmi</v>
          </cell>
          <cell r="J130" t="str">
            <v>Uherský Brod</v>
          </cell>
          <cell r="K130" t="str">
            <v>Lůžko</v>
          </cell>
          <cell r="L130">
            <v>29</v>
          </cell>
          <cell r="M130" t="str">
            <v>A</v>
          </cell>
          <cell r="N130">
            <v>7917</v>
          </cell>
          <cell r="O130">
            <v>4419680</v>
          </cell>
          <cell r="P130">
            <v>2651808</v>
          </cell>
          <cell r="Q130">
            <v>1767872</v>
          </cell>
        </row>
        <row r="131">
          <cell r="F131">
            <v>3475241</v>
          </cell>
          <cell r="G131" t="str">
            <v>Pečovatelská služba Bánov</v>
          </cell>
          <cell r="H131" t="str">
            <v>Terénní</v>
          </cell>
          <cell r="I131" t="str">
            <v>Senioři</v>
          </cell>
          <cell r="J131" t="str">
            <v>Uherský Brod</v>
          </cell>
          <cell r="K131" t="str">
            <v>Průměrný přepočtený úvazek pracovníka v přímé péči</v>
          </cell>
          <cell r="L131">
            <v>5.7</v>
          </cell>
          <cell r="M131" t="str">
            <v>F</v>
          </cell>
          <cell r="N131">
            <v>4993</v>
          </cell>
          <cell r="O131">
            <v>2636020</v>
          </cell>
          <cell r="P131">
            <v>1581612</v>
          </cell>
          <cell r="Q131">
            <v>1054408</v>
          </cell>
        </row>
        <row r="132">
          <cell r="F132">
            <v>3918445</v>
          </cell>
          <cell r="G132" t="str">
            <v>Charitní pečovatelská služba Uherský Brod</v>
          </cell>
          <cell r="H132" t="str">
            <v>Terénní</v>
          </cell>
          <cell r="I132" t="str">
            <v>Senioři</v>
          </cell>
          <cell r="J132" t="str">
            <v>Uherský Brod, Zlín</v>
          </cell>
          <cell r="K132" t="str">
            <v>Průměrný přepočtený úvazek pracovníka v přímé péči</v>
          </cell>
          <cell r="L132">
            <v>8.58</v>
          </cell>
          <cell r="M132" t="str">
            <v>F</v>
          </cell>
          <cell r="N132">
            <v>7516</v>
          </cell>
          <cell r="O132">
            <v>3976810</v>
          </cell>
          <cell r="P132">
            <v>2386086</v>
          </cell>
          <cell r="Q132">
            <v>1590724</v>
          </cell>
        </row>
        <row r="133">
          <cell r="F133">
            <v>4069740</v>
          </cell>
          <cell r="G133" t="str">
            <v>Pečovatelská služba Korytná</v>
          </cell>
          <cell r="H133" t="str">
            <v>Terénní</v>
          </cell>
          <cell r="I133" t="str">
            <v>Senioři</v>
          </cell>
          <cell r="J133" t="str">
            <v>Uherský Brod</v>
          </cell>
          <cell r="K133" t="str">
            <v>Průměrný přepočtený úvazek pracovníka v přímé péči</v>
          </cell>
          <cell r="L133">
            <v>8.73</v>
          </cell>
          <cell r="M133" t="str">
            <v>F</v>
          </cell>
          <cell r="N133">
            <v>7647</v>
          </cell>
          <cell r="O133">
            <v>4037270</v>
          </cell>
          <cell r="P133">
            <v>2422362</v>
          </cell>
          <cell r="Q133">
            <v>1614908</v>
          </cell>
        </row>
        <row r="134">
          <cell r="F134">
            <v>5033443</v>
          </cell>
          <cell r="G134" t="str">
            <v>Noclehárna Uherský Brod</v>
          </cell>
          <cell r="H134" t="str">
            <v>Ambulantní</v>
          </cell>
          <cell r="I134" t="str">
            <v>Osoby ohrožené sociálním vyloučením</v>
          </cell>
          <cell r="J134" t="str">
            <v>Uherský Brod</v>
          </cell>
          <cell r="K134" t="str">
            <v>Lůžko</v>
          </cell>
          <cell r="L134">
            <v>16</v>
          </cell>
          <cell r="M134" t="str">
            <v>A</v>
          </cell>
          <cell r="N134">
            <v>2032</v>
          </cell>
          <cell r="O134">
            <v>2272960</v>
          </cell>
          <cell r="P134">
            <v>1363776</v>
          </cell>
          <cell r="Q134">
            <v>909184</v>
          </cell>
        </row>
        <row r="135">
          <cell r="F135">
            <v>6347392</v>
          </cell>
          <cell r="G135" t="str">
            <v>Pečovatelská služba Strání</v>
          </cell>
          <cell r="H135" t="str">
            <v>Terénní</v>
          </cell>
          <cell r="I135" t="str">
            <v>Senioři</v>
          </cell>
          <cell r="J135" t="str">
            <v>Uherský Brod</v>
          </cell>
          <cell r="K135" t="str">
            <v>Průměrný přepočtený úvazek pracovníka v přímé péči</v>
          </cell>
          <cell r="L135">
            <v>8.6999999999999993</v>
          </cell>
          <cell r="M135" t="str">
            <v>F</v>
          </cell>
          <cell r="N135">
            <v>7621</v>
          </cell>
          <cell r="O135">
            <v>4023400</v>
          </cell>
          <cell r="P135">
            <v>2414040</v>
          </cell>
          <cell r="Q135">
            <v>1609360</v>
          </cell>
        </row>
        <row r="136">
          <cell r="F136">
            <v>6420497</v>
          </cell>
          <cell r="G136" t="str">
            <v>Terapeutická dílna sv. Justiny Uherský Brod</v>
          </cell>
          <cell r="H136" t="str">
            <v>Ambulantní</v>
          </cell>
          <cell r="I136" t="str">
            <v>Osoby se zdravotním postižením</v>
          </cell>
          <cell r="J136" t="str">
            <v>Uherský Brod</v>
          </cell>
          <cell r="K136" t="str">
            <v>Průměrný přepočtený úvazek pracovníka v přímé péči</v>
          </cell>
          <cell r="L136">
            <v>5.5</v>
          </cell>
          <cell r="M136" t="str">
            <v>E</v>
          </cell>
          <cell r="N136">
            <v>3012</v>
          </cell>
          <cell r="O136">
            <v>364620</v>
          </cell>
          <cell r="P136">
            <v>218772</v>
          </cell>
          <cell r="Q136">
            <v>145848</v>
          </cell>
          <cell r="R136" t="str">
            <v>Indikátor stanovený v rámci programu Podpora a rozvoj III</v>
          </cell>
        </row>
        <row r="137">
          <cell r="F137">
            <v>6528506</v>
          </cell>
          <cell r="G137" t="str">
            <v>Odborné sociální poradenství Uherský Brod</v>
          </cell>
          <cell r="H137" t="str">
            <v>Převažující ambulantní</v>
          </cell>
          <cell r="I137" t="str">
            <v>Osoby ohrožené sociálním vyloučením</v>
          </cell>
          <cell r="J137" t="str">
            <v>Uherský Brod</v>
          </cell>
          <cell r="K137" t="str">
            <v>Průměrný přepočtený úvazek pracovníka v přímé péči</v>
          </cell>
          <cell r="L137">
            <v>1.3</v>
          </cell>
          <cell r="M137" t="str">
            <v>D</v>
          </cell>
          <cell r="N137">
            <v>995</v>
          </cell>
          <cell r="O137">
            <v>895240</v>
          </cell>
          <cell r="P137">
            <v>537144</v>
          </cell>
          <cell r="Q137">
            <v>358096</v>
          </cell>
        </row>
        <row r="138">
          <cell r="F138">
            <v>7184662</v>
          </cell>
          <cell r="G138" t="str">
            <v>Sociální rehabilitace Uherský Brod</v>
          </cell>
          <cell r="H138" t="str">
            <v>Terénní</v>
          </cell>
          <cell r="I138" t="str">
            <v>Osoby se zdravotním postižením</v>
          </cell>
          <cell r="J138" t="str">
            <v>Uherský Brod</v>
          </cell>
          <cell r="K138" t="str">
            <v>Průměrný přepočtený úvazek pracovníka v přímé péči</v>
          </cell>
          <cell r="L138">
            <v>1.5</v>
          </cell>
          <cell r="M138" t="str">
            <v>B</v>
          </cell>
          <cell r="N138">
            <v>822</v>
          </cell>
          <cell r="O138">
            <v>41960</v>
          </cell>
          <cell r="P138">
            <v>25176</v>
          </cell>
          <cell r="Q138">
            <v>16784</v>
          </cell>
          <cell r="R138" t="str">
            <v>Indikátor stanovený v rámci programu Podpora a rozvoj III</v>
          </cell>
        </row>
        <row r="139">
          <cell r="F139">
            <v>7817571</v>
          </cell>
          <cell r="G139" t="str">
            <v>Nízkoprahové denní centrum sv. Vincence Uherský Brod</v>
          </cell>
          <cell r="H139" t="str">
            <v>Převažující ambulantní</v>
          </cell>
          <cell r="I139" t="str">
            <v>Osoby ohrožené sociálním vyloučením</v>
          </cell>
          <cell r="J139" t="str">
            <v>Uherský Brod</v>
          </cell>
          <cell r="K139" t="str">
            <v>Průměrný přepočtený úvazek pracovníka v přímé péči</v>
          </cell>
          <cell r="L139">
            <v>2.84</v>
          </cell>
          <cell r="M139" t="str">
            <v>E</v>
          </cell>
          <cell r="N139">
            <v>2175</v>
          </cell>
          <cell r="O139">
            <v>2120990</v>
          </cell>
          <cell r="P139">
            <v>1272594</v>
          </cell>
          <cell r="Q139">
            <v>848396</v>
          </cell>
        </row>
        <row r="140">
          <cell r="F140">
            <v>8320216</v>
          </cell>
          <cell r="G140" t="str">
            <v>Denní stacionář Domovinka</v>
          </cell>
          <cell r="H140" t="str">
            <v>Ambulantní</v>
          </cell>
          <cell r="I140" t="str">
            <v>Senioři</v>
          </cell>
          <cell r="J140" t="str">
            <v>Uherský Brod</v>
          </cell>
          <cell r="K140" t="str">
            <v>Průměrný přepočtený úvazek pracovníka v přímé péči</v>
          </cell>
          <cell r="L140">
            <v>2.2799999999999998</v>
          </cell>
          <cell r="M140" t="str">
            <v>B</v>
          </cell>
          <cell r="N140">
            <v>1497</v>
          </cell>
          <cell r="O140">
            <v>1330190</v>
          </cell>
          <cell r="P140">
            <v>798114</v>
          </cell>
          <cell r="Q140">
            <v>532076</v>
          </cell>
        </row>
        <row r="141">
          <cell r="F141">
            <v>9232848</v>
          </cell>
          <cell r="G141" t="str">
            <v xml:space="preserve">Domácí odlehčovací služba Uherský Brod </v>
          </cell>
          <cell r="H141" t="str">
            <v xml:space="preserve">Terénní </v>
          </cell>
          <cell r="I141" t="str">
            <v>Senioři</v>
          </cell>
          <cell r="J141" t="str">
            <v>Uherský Brod</v>
          </cell>
          <cell r="K141" t="str">
            <v>Průměrný přepočtený úvazek pracovníka v přímé péči</v>
          </cell>
          <cell r="L141">
            <v>3</v>
          </cell>
          <cell r="M141" t="str">
            <v>C</v>
          </cell>
          <cell r="N141">
            <v>2955</v>
          </cell>
          <cell r="O141">
            <v>1770450</v>
          </cell>
          <cell r="P141">
            <v>1062270</v>
          </cell>
          <cell r="Q141">
            <v>708180</v>
          </cell>
          <cell r="R141" t="str">
            <v>Bonifikace 10 % pro odlehčovací služby dle Programu - IV. Všeobecné podmínky pro poskytnutí finanční podpory, odst. 7
Nepřistupujeme k redukci I. úrovně</v>
          </cell>
        </row>
        <row r="142">
          <cell r="F142">
            <v>9716717</v>
          </cell>
          <cell r="G142" t="str">
            <v>Pečovatelská služba Dolní Němčí</v>
          </cell>
          <cell r="H142" t="str">
            <v>Terénní</v>
          </cell>
          <cell r="I142" t="str">
            <v>Senioři</v>
          </cell>
          <cell r="J142" t="str">
            <v>Uherský Brod</v>
          </cell>
          <cell r="K142" t="str">
            <v>Průměrný přepočtený úvazek pracovníka v přímé péči</v>
          </cell>
          <cell r="L142">
            <v>9.3000000000000007</v>
          </cell>
          <cell r="M142" t="str">
            <v>F</v>
          </cell>
          <cell r="N142">
            <v>8146</v>
          </cell>
          <cell r="O142">
            <v>4300870</v>
          </cell>
          <cell r="P142">
            <v>2580522</v>
          </cell>
          <cell r="Q142">
            <v>1720348</v>
          </cell>
        </row>
        <row r="143">
          <cell r="F143">
            <v>1985731</v>
          </cell>
          <cell r="G143" t="str">
            <v>Osobní asistence</v>
          </cell>
          <cell r="H143" t="str">
            <v>Terénní</v>
          </cell>
          <cell r="I143" t="str">
            <v>Senioři</v>
          </cell>
          <cell r="J143" t="str">
            <v>Valašské Klobouky, Vsetín</v>
          </cell>
          <cell r="K143" t="str">
            <v>Průměrný přepočtený úvazek pracovníka v přímé péči</v>
          </cell>
          <cell r="L143">
            <v>1.96</v>
          </cell>
          <cell r="M143" t="str">
            <v>C</v>
          </cell>
          <cell r="N143">
            <v>1930</v>
          </cell>
          <cell r="O143">
            <v>1039680</v>
          </cell>
          <cell r="P143">
            <v>623808</v>
          </cell>
          <cell r="Q143">
            <v>415872</v>
          </cell>
        </row>
        <row r="144">
          <cell r="F144">
            <v>7335813</v>
          </cell>
          <cell r="G144" t="str">
            <v>Charitní pečovatelská služba Brumov-Bylnice</v>
          </cell>
          <cell r="H144" t="str">
            <v>Převažující terénní</v>
          </cell>
          <cell r="I144" t="str">
            <v>Senioři</v>
          </cell>
          <cell r="J144" t="str">
            <v>Valašské Klobouky</v>
          </cell>
          <cell r="K144" t="str">
            <v>Průměrný přepočtený úvazek pracovníka v přímé péči</v>
          </cell>
          <cell r="L144">
            <v>2.5</v>
          </cell>
          <cell r="M144" t="str">
            <v>F</v>
          </cell>
          <cell r="N144">
            <v>2190</v>
          </cell>
          <cell r="O144">
            <v>1160800</v>
          </cell>
          <cell r="P144">
            <v>696480</v>
          </cell>
          <cell r="Q144">
            <v>464320</v>
          </cell>
        </row>
        <row r="145">
          <cell r="F145">
            <v>7684377</v>
          </cell>
          <cell r="G145" t="str">
            <v>Charitní pečovatelská služba Valašské Klobouky</v>
          </cell>
          <cell r="H145" t="str">
            <v>Převažující terénní</v>
          </cell>
          <cell r="I145" t="str">
            <v>Senioři</v>
          </cell>
          <cell r="J145" t="str">
            <v>Valašské Klobouky, Vsetín</v>
          </cell>
          <cell r="K145" t="str">
            <v>Průměrný přepočtený úvazek pracovníka v přímé péči</v>
          </cell>
          <cell r="L145">
            <v>6.13</v>
          </cell>
          <cell r="M145" t="str">
            <v>F</v>
          </cell>
          <cell r="N145">
            <v>5369</v>
          </cell>
          <cell r="O145">
            <v>2757000</v>
          </cell>
          <cell r="P145">
            <v>1654200</v>
          </cell>
          <cell r="Q145">
            <v>1102800</v>
          </cell>
        </row>
        <row r="146">
          <cell r="F146">
            <v>9612699</v>
          </cell>
          <cell r="G146" t="str">
            <v>Denní stacionář</v>
          </cell>
          <cell r="H146" t="str">
            <v>Ambulantní</v>
          </cell>
          <cell r="I146" t="str">
            <v>Osoby se zdravotním postižením</v>
          </cell>
          <cell r="J146" t="str">
            <v>Valašské Klobouky</v>
          </cell>
          <cell r="K146" t="str">
            <v>Průměrný přepočtený úvazek pracovníka v přímé péči</v>
          </cell>
          <cell r="L146">
            <v>2.95</v>
          </cell>
          <cell r="M146" t="str">
            <v>B</v>
          </cell>
          <cell r="N146">
            <v>1938</v>
          </cell>
          <cell r="O146">
            <v>1721080</v>
          </cell>
          <cell r="P146">
            <v>1032648</v>
          </cell>
          <cell r="Q146">
            <v>688432</v>
          </cell>
        </row>
        <row r="147">
          <cell r="F147">
            <v>1669176</v>
          </cell>
          <cell r="G147" t="str">
            <v>Denní stacionář Radost</v>
          </cell>
          <cell r="H147" t="str">
            <v>Ambulantní</v>
          </cell>
          <cell r="I147" t="str">
            <v>Senioři</v>
          </cell>
          <cell r="J147" t="str">
            <v>Rožnov pod Radhoštěm</v>
          </cell>
          <cell r="K147" t="str">
            <v>Průměrný přepočtený úvazek pracovníka v přímé péči</v>
          </cell>
          <cell r="L147">
            <v>5.4</v>
          </cell>
          <cell r="M147" t="str">
            <v>B</v>
          </cell>
          <cell r="N147">
            <v>3547</v>
          </cell>
          <cell r="O147">
            <v>3150450</v>
          </cell>
          <cell r="P147">
            <v>1890270</v>
          </cell>
          <cell r="Q147">
            <v>1260180</v>
          </cell>
        </row>
        <row r="148">
          <cell r="F148">
            <v>1933912</v>
          </cell>
          <cell r="G148" t="str">
            <v>Pečovatelská služba Rožnov pod Radhoštěm</v>
          </cell>
          <cell r="H148" t="str">
            <v>Terénní</v>
          </cell>
          <cell r="I148" t="str">
            <v>Senioři</v>
          </cell>
          <cell r="J148" t="str">
            <v>Rožnov pod Radhoštěm, Vsetín</v>
          </cell>
          <cell r="K148" t="str">
            <v>Průměrný přepočtený úvazek pracovníka v přímé péči</v>
          </cell>
          <cell r="L148">
            <v>14.6</v>
          </cell>
          <cell r="M148" t="str">
            <v>F</v>
          </cell>
          <cell r="N148">
            <v>12789</v>
          </cell>
          <cell r="O148">
            <v>6751910</v>
          </cell>
          <cell r="P148">
            <v>4051146</v>
          </cell>
          <cell r="Q148">
            <v>2700764</v>
          </cell>
        </row>
        <row r="149">
          <cell r="F149">
            <v>2193113</v>
          </cell>
          <cell r="G149" t="str">
            <v>Zastávka</v>
          </cell>
          <cell r="H149" t="str">
            <v>Převažující ambulantní</v>
          </cell>
          <cell r="I149" t="str">
            <v>Rodiny s dětmi</v>
          </cell>
          <cell r="J149" t="str">
            <v>Valašské Meziříčí</v>
          </cell>
          <cell r="K149" t="str">
            <v>Průměrný přepočtený úvazek pracovníka v přímé péči</v>
          </cell>
          <cell r="L149">
            <v>2.91</v>
          </cell>
          <cell r="M149" t="str">
            <v>E</v>
          </cell>
          <cell r="N149">
            <v>2229</v>
          </cell>
          <cell r="O149">
            <v>2056780</v>
          </cell>
          <cell r="P149">
            <v>1234068</v>
          </cell>
          <cell r="Q149">
            <v>822712</v>
          </cell>
        </row>
        <row r="150">
          <cell r="F150">
            <v>3490404</v>
          </cell>
          <cell r="G150" t="str">
            <v>Sociální rehabilitace Atta</v>
          </cell>
          <cell r="H150" t="str">
            <v>Převažující ambulantní</v>
          </cell>
          <cell r="I150" t="str">
            <v>Osoby ohrožené sociálním vyloučením</v>
          </cell>
          <cell r="J150" t="str">
            <v>Rožnov pod Radhoštěm, Valašské Meziříčí</v>
          </cell>
          <cell r="K150" t="str">
            <v>Průměrný přepočtený úvazek pracovníka v přímé péči</v>
          </cell>
          <cell r="L150">
            <v>2.5</v>
          </cell>
          <cell r="M150" t="str">
            <v>B</v>
          </cell>
          <cell r="N150">
            <v>1369</v>
          </cell>
          <cell r="O150">
            <v>69930</v>
          </cell>
          <cell r="P150">
            <v>41958</v>
          </cell>
          <cell r="Q150">
            <v>27972</v>
          </cell>
          <cell r="R150" t="str">
            <v>Indikátor stanovený v rámci programu Podpora a rozvoj III</v>
          </cell>
        </row>
        <row r="151">
          <cell r="F151">
            <v>3701441</v>
          </cell>
          <cell r="G151" t="str">
            <v>Azylový dům pro matky s dětmi</v>
          </cell>
          <cell r="H151" t="str">
            <v>Pobytová</v>
          </cell>
          <cell r="I151" t="str">
            <v>Rodiny s dětmi</v>
          </cell>
          <cell r="J151" t="str">
            <v>Valašské Meziříčí</v>
          </cell>
          <cell r="K151" t="str">
            <v>Lůžko</v>
          </cell>
          <cell r="L151">
            <v>40</v>
          </cell>
          <cell r="M151" t="str">
            <v>A</v>
          </cell>
          <cell r="N151">
            <v>10920</v>
          </cell>
          <cell r="O151">
            <v>6096120</v>
          </cell>
          <cell r="P151">
            <v>3657672</v>
          </cell>
          <cell r="Q151">
            <v>2438448</v>
          </cell>
        </row>
        <row r="152">
          <cell r="F152">
            <v>5305863</v>
          </cell>
          <cell r="G152" t="str">
            <v>Sociální rehabilitace Amika</v>
          </cell>
          <cell r="H152" t="str">
            <v>Převažující ambulantní</v>
          </cell>
          <cell r="I152" t="str">
            <v>Osoby se zdravotním postižením</v>
          </cell>
          <cell r="J152" t="str">
            <v>Valašské Meziříčí</v>
          </cell>
          <cell r="K152" t="str">
            <v>Průměrný přepočtený úvazek pracovníka v přímé péči</v>
          </cell>
          <cell r="L152">
            <v>5.5</v>
          </cell>
          <cell r="M152" t="str">
            <v>B</v>
          </cell>
          <cell r="N152">
            <v>3012</v>
          </cell>
          <cell r="O152">
            <v>153850</v>
          </cell>
          <cell r="P152">
            <v>92310</v>
          </cell>
          <cell r="Q152">
            <v>61540</v>
          </cell>
          <cell r="R152" t="str">
            <v>Indikátor stanovený v rámci programu Podpora a rozvoj III</v>
          </cell>
        </row>
        <row r="153">
          <cell r="F153">
            <v>5607581</v>
          </cell>
          <cell r="G153" t="str">
            <v>Pečovatelská služba Kelč</v>
          </cell>
          <cell r="H153" t="str">
            <v>Terénní</v>
          </cell>
          <cell r="I153" t="str">
            <v>Senioři</v>
          </cell>
          <cell r="J153" t="str">
            <v>Valašské Meziříčí</v>
          </cell>
          <cell r="K153" t="str">
            <v>Průměrný přepočtený úvazek pracovníka v přímé péči</v>
          </cell>
          <cell r="L153">
            <v>3.95</v>
          </cell>
          <cell r="M153" t="str">
            <v>F</v>
          </cell>
          <cell r="N153">
            <v>3460</v>
          </cell>
          <cell r="O153">
            <v>1826710</v>
          </cell>
          <cell r="P153">
            <v>1096026</v>
          </cell>
          <cell r="Q153">
            <v>730684</v>
          </cell>
        </row>
        <row r="154">
          <cell r="F154">
            <v>5923339</v>
          </cell>
          <cell r="G154" t="str">
            <v>Odlehčovací služba</v>
          </cell>
          <cell r="H154" t="str">
            <v xml:space="preserve">Terénní </v>
          </cell>
          <cell r="I154" t="str">
            <v>Senioři</v>
          </cell>
          <cell r="J154" t="str">
            <v>Rožnov pod Radhoštěm</v>
          </cell>
          <cell r="K154" t="str">
            <v>Průměrný přepočtený úvazek pracovníka v přímé péči</v>
          </cell>
          <cell r="L154">
            <v>3</v>
          </cell>
          <cell r="M154" t="str">
            <v>C</v>
          </cell>
          <cell r="N154">
            <v>2955</v>
          </cell>
          <cell r="O154">
            <v>1770450</v>
          </cell>
          <cell r="P154">
            <v>1062270</v>
          </cell>
          <cell r="Q154">
            <v>708180</v>
          </cell>
          <cell r="R154" t="str">
            <v>Bonifikace 10 % pro odlehčovací služby dle Programu - IV. Všeobecné podmínky pro poskytnutí finanční podpory, odst. 7
Nepřistupujeme k redukci I. úrovně</v>
          </cell>
        </row>
        <row r="155">
          <cell r="F155">
            <v>5937705</v>
          </cell>
          <cell r="G155" t="str">
            <v>Denní centrum</v>
          </cell>
          <cell r="H155" t="str">
            <v>Ambulantní</v>
          </cell>
          <cell r="I155" t="str">
            <v>Osoby ohrožené sociálním vyloučením</v>
          </cell>
          <cell r="J155" t="str">
            <v>Valašské Meziříčí</v>
          </cell>
          <cell r="K155" t="str">
            <v>Průměrný přepočtený úvazek pracovníka v přímé péči</v>
          </cell>
          <cell r="L155">
            <v>3</v>
          </cell>
          <cell r="M155" t="str">
            <v>E</v>
          </cell>
          <cell r="N155">
            <v>2298</v>
          </cell>
          <cell r="O155">
            <v>2240490</v>
          </cell>
          <cell r="P155">
            <v>1344294</v>
          </cell>
          <cell r="Q155">
            <v>896196</v>
          </cell>
        </row>
        <row r="156">
          <cell r="F156">
            <v>6155658</v>
          </cell>
          <cell r="G156" t="str">
            <v>Terénní služba Domino</v>
          </cell>
          <cell r="H156" t="str">
            <v>Terénní</v>
          </cell>
          <cell r="I156" t="str">
            <v>Osoby ohrožené sociálním vyloučením</v>
          </cell>
          <cell r="J156" t="str">
            <v>Rožnov pod Radhoštěm, Valašské Meziříčí</v>
          </cell>
          <cell r="K156" t="str">
            <v>Průměrný přepočtený úvazek pracovníka v přímé péči</v>
          </cell>
          <cell r="L156">
            <v>3</v>
          </cell>
          <cell r="M156" t="str">
            <v>E</v>
          </cell>
          <cell r="N156">
            <v>1971</v>
          </cell>
          <cell r="O156">
            <v>2281770</v>
          </cell>
          <cell r="P156">
            <v>1369062</v>
          </cell>
          <cell r="Q156">
            <v>912708</v>
          </cell>
        </row>
        <row r="157">
          <cell r="F157">
            <v>8071473</v>
          </cell>
          <cell r="G157" t="str">
            <v>Dům pokojného stáří Valašská Bystřice</v>
          </cell>
          <cell r="H157" t="str">
            <v>Pobytová</v>
          </cell>
          <cell r="I157" t="str">
            <v>Senioři</v>
          </cell>
          <cell r="J157" t="str">
            <v>Rožnov pod Radhoštěm</v>
          </cell>
          <cell r="K157" t="str">
            <v>Lůžko</v>
          </cell>
          <cell r="L157">
            <v>26</v>
          </cell>
          <cell r="M157" t="str">
            <v>A</v>
          </cell>
          <cell r="N157">
            <v>8996</v>
          </cell>
          <cell r="O157">
            <v>6222320</v>
          </cell>
          <cell r="P157">
            <v>3733392</v>
          </cell>
          <cell r="Q157">
            <v>2488928</v>
          </cell>
        </row>
        <row r="158">
          <cell r="F158">
            <v>8253969</v>
          </cell>
          <cell r="G158" t="str">
            <v>SASanky;
Sociálně aktivizační služby pro rodiny s dětmi SASANKY</v>
          </cell>
          <cell r="H158" t="str">
            <v>Terénní</v>
          </cell>
          <cell r="I158" t="str">
            <v>Rodiny s dětmi</v>
          </cell>
          <cell r="J158" t="str">
            <v>Rožnov pod Radhoštěm, Valašské Meziříčí</v>
          </cell>
          <cell r="K158" t="str">
            <v>Průměrný přepočtený úvazek pracovníka v přímé péči</v>
          </cell>
          <cell r="L158">
            <v>7.65</v>
          </cell>
          <cell r="M158" t="str">
            <v>D</v>
          </cell>
          <cell r="N158">
            <v>5026</v>
          </cell>
          <cell r="O158">
            <v>5408850</v>
          </cell>
          <cell r="P158">
            <v>3245310</v>
          </cell>
          <cell r="Q158">
            <v>2163540</v>
          </cell>
        </row>
        <row r="159">
          <cell r="F159">
            <v>8800127</v>
          </cell>
          <cell r="G159" t="str">
            <v>Noclehárna</v>
          </cell>
          <cell r="H159" t="str">
            <v>Ambulantní</v>
          </cell>
          <cell r="I159" t="str">
            <v>Osoby ohrožené sociálním vyloučením</v>
          </cell>
          <cell r="J159" t="str">
            <v>Valašské Meziříčí</v>
          </cell>
          <cell r="K159" t="str">
            <v>Lůžko</v>
          </cell>
          <cell r="L159">
            <v>20</v>
          </cell>
          <cell r="M159" t="str">
            <v>A</v>
          </cell>
          <cell r="N159">
            <v>2540</v>
          </cell>
          <cell r="O159">
            <v>2841200</v>
          </cell>
          <cell r="P159">
            <v>1704720</v>
          </cell>
          <cell r="Q159">
            <v>1136480</v>
          </cell>
        </row>
        <row r="160">
          <cell r="F160">
            <v>9351397</v>
          </cell>
          <cell r="G160" t="str">
            <v>Dům pokojného stáří Valašská Bystřice</v>
          </cell>
          <cell r="H160" t="str">
            <v>Pobytová</v>
          </cell>
          <cell r="I160" t="str">
            <v>Senioři</v>
          </cell>
          <cell r="J160" t="str">
            <v>Rožnov pod Radhoštěm</v>
          </cell>
          <cell r="K160" t="str">
            <v>Lůžko</v>
          </cell>
          <cell r="L160">
            <v>3</v>
          </cell>
          <cell r="M160" t="str">
            <v>A</v>
          </cell>
          <cell r="N160">
            <v>765</v>
          </cell>
          <cell r="O160">
            <v>1391250</v>
          </cell>
          <cell r="P160">
            <v>834750</v>
          </cell>
          <cell r="Q160">
            <v>556500</v>
          </cell>
        </row>
        <row r="161">
          <cell r="F161">
            <v>9517523</v>
          </cell>
          <cell r="G161" t="str">
            <v>Osobní asistence</v>
          </cell>
          <cell r="H161" t="str">
            <v>Terénní</v>
          </cell>
          <cell r="I161" t="str">
            <v>Osoby se zdravotním postižením</v>
          </cell>
          <cell r="J161" t="str">
            <v>Rožnov pod Radhoštěm, Valašské Meziříčí</v>
          </cell>
          <cell r="K161" t="str">
            <v>Průměrný přepočtený úvazek pracovníka v přímé péči</v>
          </cell>
          <cell r="L161">
            <v>7</v>
          </cell>
          <cell r="M161" t="str">
            <v>C</v>
          </cell>
          <cell r="N161">
            <v>6899</v>
          </cell>
          <cell r="O161">
            <v>901890</v>
          </cell>
          <cell r="P161">
            <v>541134</v>
          </cell>
          <cell r="Q161">
            <v>360756</v>
          </cell>
          <cell r="R161" t="str">
            <v>Indikátor stanovený v rámci programu Podpora a rozvoj III</v>
          </cell>
        </row>
        <row r="162">
          <cell r="F162">
            <v>9836239</v>
          </cell>
          <cell r="G162" t="str">
            <v>TRIUMF klub</v>
          </cell>
          <cell r="H162" t="str">
            <v>Převažující ambulantní</v>
          </cell>
          <cell r="I162" t="str">
            <v>Rodiny s dětmi</v>
          </cell>
          <cell r="J162" t="str">
            <v>Rožnov pod Radhoštěm</v>
          </cell>
          <cell r="K162" t="str">
            <v>Průměrný přepočtený úvazek pracovníka v přímé péči</v>
          </cell>
          <cell r="L162">
            <v>3</v>
          </cell>
          <cell r="M162" t="str">
            <v>E</v>
          </cell>
          <cell r="N162">
            <v>2298</v>
          </cell>
          <cell r="O162">
            <v>2120400</v>
          </cell>
          <cell r="P162">
            <v>1272240</v>
          </cell>
          <cell r="Q162">
            <v>848160</v>
          </cell>
        </row>
        <row r="163">
          <cell r="F163">
            <v>1424535</v>
          </cell>
          <cell r="G163" t="str">
            <v>Stacionář Magnolia</v>
          </cell>
          <cell r="H163" t="str">
            <v>Ambulantní</v>
          </cell>
          <cell r="I163" t="str">
            <v>Senioři</v>
          </cell>
          <cell r="J163" t="str">
            <v>Vsetín</v>
          </cell>
          <cell r="K163" t="str">
            <v>Průměrný přepočtený úvazek pracovníka v přímé péči</v>
          </cell>
          <cell r="L163">
            <v>3.93</v>
          </cell>
          <cell r="M163" t="str">
            <v>B</v>
          </cell>
          <cell r="N163">
            <v>2582</v>
          </cell>
          <cell r="O163">
            <v>2292830</v>
          </cell>
          <cell r="P163">
            <v>1375698</v>
          </cell>
          <cell r="Q163">
            <v>917132</v>
          </cell>
        </row>
        <row r="164">
          <cell r="F164">
            <v>1718636</v>
          </cell>
          <cell r="G164" t="str">
            <v>NZDM Zrnko</v>
          </cell>
          <cell r="H164" t="str">
            <v>Ambulantní</v>
          </cell>
          <cell r="I164" t="str">
            <v>Rodiny s dětmi</v>
          </cell>
          <cell r="J164" t="str">
            <v>Vsetín</v>
          </cell>
          <cell r="K164" t="str">
            <v>Průměrný přepočtený úvazek pracovníka v přímé péči</v>
          </cell>
          <cell r="L164">
            <v>3.25</v>
          </cell>
          <cell r="M164" t="str">
            <v>E</v>
          </cell>
          <cell r="N164">
            <v>2489</v>
          </cell>
          <cell r="O164">
            <v>2297100</v>
          </cell>
          <cell r="P164">
            <v>1378260</v>
          </cell>
          <cell r="Q164">
            <v>918840</v>
          </cell>
        </row>
        <row r="165">
          <cell r="F165">
            <v>2282282</v>
          </cell>
          <cell r="G165" t="str">
            <v>CAMINO sociální rehabilitace</v>
          </cell>
          <cell r="H165" t="str">
            <v>Převažující ambulantní</v>
          </cell>
          <cell r="I165" t="str">
            <v>Osoby se zdravotním postižením</v>
          </cell>
          <cell r="J165" t="str">
            <v>Valašské Klobouky, Vsetín</v>
          </cell>
          <cell r="K165" t="str">
            <v>Průměrný přepočtený úvazek pracovníka v přímé péči</v>
          </cell>
          <cell r="L165">
            <v>10.210000000000001</v>
          </cell>
          <cell r="M165" t="str">
            <v>B</v>
          </cell>
          <cell r="N165">
            <v>5584</v>
          </cell>
          <cell r="O165">
            <v>6611000</v>
          </cell>
          <cell r="P165">
            <v>3966600</v>
          </cell>
          <cell r="Q165">
            <v>2644400</v>
          </cell>
        </row>
        <row r="166">
          <cell r="F166">
            <v>4540308</v>
          </cell>
          <cell r="G166" t="str">
            <v>Charitní pečovatelská služba</v>
          </cell>
          <cell r="H166" t="str">
            <v>Terénní</v>
          </cell>
          <cell r="I166" t="str">
            <v>Senioři</v>
          </cell>
          <cell r="J166" t="str">
            <v>Valašské Meziříčí, Vsetín</v>
          </cell>
          <cell r="K166" t="str">
            <v>Průměrný přepočtený úvazek pracovníka v přímé péči</v>
          </cell>
          <cell r="L166">
            <v>13.4</v>
          </cell>
          <cell r="M166" t="str">
            <v>F</v>
          </cell>
          <cell r="N166">
            <v>11738</v>
          </cell>
          <cell r="O166">
            <v>6196960</v>
          </cell>
          <cell r="P166">
            <v>3718176</v>
          </cell>
          <cell r="Q166">
            <v>2478784</v>
          </cell>
        </row>
        <row r="167">
          <cell r="F167">
            <v>6560768</v>
          </cell>
          <cell r="G167" t="str">
            <v>Osobní asistenční služba</v>
          </cell>
          <cell r="H167" t="str">
            <v>Terénní</v>
          </cell>
          <cell r="I167" t="str">
            <v>Senioři</v>
          </cell>
          <cell r="J167" t="str">
            <v>Valašské Meziříčí, Vsetín</v>
          </cell>
          <cell r="K167" t="str">
            <v>Průměrný přepočtený úvazek pracovníka v přímé péči</v>
          </cell>
          <cell r="L167">
            <v>4.55</v>
          </cell>
          <cell r="M167" t="str">
            <v>C</v>
          </cell>
          <cell r="N167">
            <v>4481</v>
          </cell>
          <cell r="O167">
            <v>2413540</v>
          </cell>
          <cell r="P167">
            <v>1448124</v>
          </cell>
          <cell r="Q167">
            <v>965416</v>
          </cell>
        </row>
        <row r="168">
          <cell r="F168">
            <v>2352914</v>
          </cell>
          <cell r="G168" t="str">
            <v>Občanská poradna Charity Zlín</v>
          </cell>
          <cell r="H168" t="str">
            <v>Převažující ambulantní</v>
          </cell>
          <cell r="I168" t="str">
            <v>Osoby ohrožené sociálním vyloučením</v>
          </cell>
          <cell r="J168" t="str">
            <v>Zlín</v>
          </cell>
          <cell r="K168" t="str">
            <v>Průměrný přepočtený úvazek pracovníka v přímé péči</v>
          </cell>
          <cell r="L168">
            <v>1.1200000000000001</v>
          </cell>
          <cell r="M168" t="str">
            <v>D</v>
          </cell>
          <cell r="N168">
            <v>857</v>
          </cell>
          <cell r="O168">
            <v>707000</v>
          </cell>
          <cell r="P168">
            <v>424200</v>
          </cell>
          <cell r="Q168">
            <v>282800</v>
          </cell>
          <cell r="R168" t="str">
            <v xml:space="preserve">Snížení dotace o 1/12 dle usnesení ZZK č. 0271/Z09/22 </v>
          </cell>
        </row>
        <row r="169">
          <cell r="F169">
            <v>2429799</v>
          </cell>
          <cell r="G169" t="str">
            <v>Charitní domov pro matky s dětmi v tísni Zlín</v>
          </cell>
          <cell r="H169" t="str">
            <v>Pobytová</v>
          </cell>
          <cell r="I169" t="str">
            <v>Rodiny s dětmi</v>
          </cell>
          <cell r="J169" t="str">
            <v>Zlín</v>
          </cell>
          <cell r="K169" t="str">
            <v>Lůžko</v>
          </cell>
          <cell r="L169">
            <v>31</v>
          </cell>
          <cell r="M169" t="str">
            <v>A</v>
          </cell>
          <cell r="N169">
            <v>8463</v>
          </cell>
          <cell r="O169">
            <v>4330780</v>
          </cell>
          <cell r="P169">
            <v>2598468</v>
          </cell>
          <cell r="Q169">
            <v>1732312</v>
          </cell>
          <cell r="R169" t="str">
            <v xml:space="preserve">Snížení dotace o 1/12 dle usnesení ZZK č. 0271/Z09/22 </v>
          </cell>
        </row>
        <row r="170">
          <cell r="F170">
            <v>3219933</v>
          </cell>
          <cell r="G170" t="str">
            <v>Domovinka-centrum denních služeb pro seniory Charity Zlín</v>
          </cell>
          <cell r="H170" t="str">
            <v>Ambulantní</v>
          </cell>
          <cell r="I170" t="str">
            <v>Senioři</v>
          </cell>
          <cell r="J170" t="str">
            <v>Zlín</v>
          </cell>
          <cell r="K170" t="str">
            <v>Průměrný přepočtený úvazek pracovníka v přímé péči</v>
          </cell>
          <cell r="L170">
            <v>3</v>
          </cell>
          <cell r="M170" t="str">
            <v>B</v>
          </cell>
          <cell r="N170">
            <v>1971</v>
          </cell>
          <cell r="O170">
            <v>1538480</v>
          </cell>
          <cell r="P170">
            <v>923088</v>
          </cell>
          <cell r="Q170">
            <v>615392</v>
          </cell>
          <cell r="R170" t="str">
            <v xml:space="preserve">Snížení dotace o 1/12 dle usnesení ZZK č. 0271/Z09/22 </v>
          </cell>
        </row>
        <row r="171">
          <cell r="F171">
            <v>4453882</v>
          </cell>
          <cell r="G171" t="str">
            <v>Charitní pečovatelská služba Zlín</v>
          </cell>
          <cell r="H171" t="str">
            <v>Převažující terénní</v>
          </cell>
          <cell r="I171" t="str">
            <v>Senioři</v>
          </cell>
          <cell r="J171" t="str">
            <v>Zlín</v>
          </cell>
          <cell r="K171" t="str">
            <v>Průměrný přepočtený úvazek pracovníka v přímé péči</v>
          </cell>
          <cell r="L171">
            <v>18.34</v>
          </cell>
          <cell r="M171" t="str">
            <v>F</v>
          </cell>
          <cell r="N171">
            <v>16065</v>
          </cell>
          <cell r="O171">
            <v>7788920</v>
          </cell>
          <cell r="P171">
            <v>4673352</v>
          </cell>
          <cell r="Q171">
            <v>3115568</v>
          </cell>
          <cell r="R171" t="str">
            <v xml:space="preserve">Snížení dotace o 1/12 dle usnesení ZZK č. 0271/Z09/22 </v>
          </cell>
        </row>
        <row r="172">
          <cell r="F172">
            <v>1898055</v>
          </cell>
          <cell r="G172" t="str">
            <v>Domov pro seniory Panny Marie Královny</v>
          </cell>
          <cell r="H172" t="str">
            <v>Pobytová</v>
          </cell>
          <cell r="I172" t="str">
            <v>Senioři</v>
          </cell>
          <cell r="J172" t="str">
            <v>Valašské Meziříčí</v>
          </cell>
          <cell r="K172" t="str">
            <v>Lůžko</v>
          </cell>
          <cell r="L172">
            <v>20</v>
          </cell>
          <cell r="M172" t="str">
            <v>A</v>
          </cell>
          <cell r="N172">
            <v>6920</v>
          </cell>
          <cell r="O172">
            <v>4387530</v>
          </cell>
          <cell r="P172">
            <v>2632518</v>
          </cell>
          <cell r="Q172">
            <v>1755012</v>
          </cell>
          <cell r="R172" t="str">
            <v xml:space="preserve">Snížení dotace o 1/12 dle usnesení ZZK č. 0271/Z09/22 </v>
          </cell>
        </row>
        <row r="173">
          <cell r="F173">
            <v>9262988</v>
          </cell>
          <cell r="G173" t="str">
            <v>Iskérka - sociální rehabilitace</v>
          </cell>
          <cell r="H173" t="str">
            <v>Převažující ambulantní</v>
          </cell>
          <cell r="I173" t="str">
            <v>Osoby se zdravotním postižením</v>
          </cell>
          <cell r="J173" t="str">
            <v>Rožnov pod Radhoštěm, Valašské Meziříčí, Vsetín</v>
          </cell>
          <cell r="K173" t="str">
            <v>Průměrný přepočtený úvazek pracovníka v přímé péči</v>
          </cell>
          <cell r="L173">
            <v>6.03</v>
          </cell>
          <cell r="M173" t="str">
            <v>B</v>
          </cell>
          <cell r="N173">
            <v>3302</v>
          </cell>
          <cell r="O173">
            <v>168680</v>
          </cell>
          <cell r="P173">
            <v>101208</v>
          </cell>
          <cell r="Q173">
            <v>67472</v>
          </cell>
          <cell r="R173" t="str">
            <v>Indikátor stanovený v rámci programu Podpora a rozvoj III</v>
          </cell>
        </row>
        <row r="174">
          <cell r="F174">
            <v>7986987</v>
          </cell>
          <cell r="G174" t="str">
            <v>Kamarád Rožnov o.p.s.</v>
          </cell>
          <cell r="H174" t="str">
            <v>Ambulantní</v>
          </cell>
          <cell r="I174" t="str">
            <v>Osoby se zdravotním postižením</v>
          </cell>
          <cell r="J174" t="str">
            <v>Rožnov pod Radhoštěm</v>
          </cell>
          <cell r="K174" t="str">
            <v>Průměrný přepočtený úvazek pracovníka v přímé péči</v>
          </cell>
          <cell r="L174">
            <v>5</v>
          </cell>
          <cell r="M174" t="str">
            <v>E</v>
          </cell>
          <cell r="N174">
            <v>2735</v>
          </cell>
          <cell r="O174">
            <v>3600000</v>
          </cell>
          <cell r="P174">
            <v>2160000</v>
          </cell>
          <cell r="Q174">
            <v>1440000</v>
          </cell>
        </row>
        <row r="175">
          <cell r="F175">
            <v>4198127</v>
          </cell>
          <cell r="G175" t="str">
            <v>Letokruhy, o.p.s. - denní stacionář</v>
          </cell>
          <cell r="H175" t="str">
            <v>Ambulantní</v>
          </cell>
          <cell r="I175" t="str">
            <v>Senioři</v>
          </cell>
          <cell r="J175" t="str">
            <v>Vsetín</v>
          </cell>
          <cell r="K175" t="str">
            <v>Průměrný přepočtený úvazek pracovníka v přímé péči</v>
          </cell>
          <cell r="L175">
            <v>1.64</v>
          </cell>
          <cell r="M175" t="str">
            <v>B</v>
          </cell>
          <cell r="N175">
            <v>1077</v>
          </cell>
          <cell r="O175">
            <v>956800</v>
          </cell>
          <cell r="P175">
            <v>574080</v>
          </cell>
          <cell r="Q175">
            <v>382720</v>
          </cell>
        </row>
        <row r="176">
          <cell r="F176">
            <v>4730024</v>
          </cell>
          <cell r="G176" t="str">
            <v>Letokruhy, o.p.s. - pečovatelská služba</v>
          </cell>
          <cell r="H176" t="str">
            <v>Terénní</v>
          </cell>
          <cell r="I176" t="str">
            <v>Senioři</v>
          </cell>
          <cell r="J176" t="str">
            <v>Vsetín</v>
          </cell>
          <cell r="K176" t="str">
            <v>Průměrný přepočtený úvazek pracovníka v přímé péči</v>
          </cell>
          <cell r="L176">
            <v>6.1</v>
          </cell>
          <cell r="M176" t="str">
            <v>F</v>
          </cell>
          <cell r="N176">
            <v>5343</v>
          </cell>
          <cell r="O176">
            <v>2821000</v>
          </cell>
          <cell r="P176">
            <v>1692600</v>
          </cell>
          <cell r="Q176">
            <v>1128400</v>
          </cell>
        </row>
        <row r="177">
          <cell r="F177">
            <v>8007757</v>
          </cell>
          <cell r="G177" t="str">
            <v>Linka SOS Zlín, příspěvková organizace</v>
          </cell>
          <cell r="H177" t="str">
            <v>Terénní</v>
          </cell>
          <cell r="I177" t="str">
            <v>Osoby ohrožené sociálním vyloučením</v>
          </cell>
          <cell r="J177" t="str">
            <v>Zlínský kraj</v>
          </cell>
          <cell r="K177" t="str">
            <v>Průměrný přepočtený úvazek pracovníka v přímé péči</v>
          </cell>
          <cell r="L177">
            <v>3.8880000000000003</v>
          </cell>
          <cell r="M177" t="str">
            <v>D</v>
          </cell>
          <cell r="N177">
            <v>1708</v>
          </cell>
          <cell r="O177">
            <v>3168950</v>
          </cell>
          <cell r="P177">
            <v>1901370</v>
          </cell>
          <cell r="Q177">
            <v>1267580</v>
          </cell>
        </row>
        <row r="178">
          <cell r="F178">
            <v>9169616</v>
          </cell>
          <cell r="G178" t="str">
            <v>Středisko komplexní péče pro rodinu, školu a duševní zdraví, LUISA, z.s.</v>
          </cell>
          <cell r="H178" t="str">
            <v>Převažující ambulantní</v>
          </cell>
          <cell r="I178" t="str">
            <v>Osoby se zdravotním postižením</v>
          </cell>
          <cell r="J178" t="str">
            <v>Uherský Brod</v>
          </cell>
          <cell r="K178" t="str">
            <v>Průměrný přepočtený úvazek pracovníka v přímé péči</v>
          </cell>
          <cell r="L178">
            <v>5.4</v>
          </cell>
          <cell r="M178" t="str">
            <v>B</v>
          </cell>
          <cell r="N178">
            <v>2957</v>
          </cell>
          <cell r="O178">
            <v>151060</v>
          </cell>
          <cell r="P178">
            <v>90636</v>
          </cell>
          <cell r="Q178">
            <v>60424</v>
          </cell>
          <cell r="R178" t="str">
            <v>Indikátor stanovený v rámci programu Podpora a rozvoj III</v>
          </cell>
        </row>
        <row r="179">
          <cell r="F179">
            <v>8901707</v>
          </cell>
          <cell r="G179" t="str">
            <v>Maltézská pomoc, o.p.s.</v>
          </cell>
          <cell r="H179" t="str">
            <v>Převažující terénní</v>
          </cell>
          <cell r="I179" t="str">
            <v>Rodiny s dětmi</v>
          </cell>
          <cell r="J179" t="str">
            <v>Uherské Hradiště</v>
          </cell>
          <cell r="K179" t="str">
            <v>Průměrný přepočtený úvazek pracovníka v přímé péči</v>
          </cell>
          <cell r="L179">
            <v>2</v>
          </cell>
          <cell r="M179" t="str">
            <v>D</v>
          </cell>
          <cell r="N179">
            <v>1314</v>
          </cell>
          <cell r="O179">
            <v>1414080</v>
          </cell>
          <cell r="P179">
            <v>848448</v>
          </cell>
          <cell r="Q179">
            <v>565632</v>
          </cell>
        </row>
        <row r="180">
          <cell r="F180">
            <v>7963388</v>
          </cell>
          <cell r="G180" t="str">
            <v>Terénní sociální práce</v>
          </cell>
          <cell r="H180" t="str">
            <v>Terénní</v>
          </cell>
          <cell r="I180" t="str">
            <v>Osoby ohrožené sociálním vyloučením</v>
          </cell>
          <cell r="J180" t="str">
            <v>Vsetín</v>
          </cell>
          <cell r="K180" t="str">
            <v>Průměrný přepočtený úvazek pracovníka v přímé péči</v>
          </cell>
          <cell r="L180">
            <v>3</v>
          </cell>
          <cell r="M180" t="str">
            <v>E</v>
          </cell>
          <cell r="N180">
            <v>1971</v>
          </cell>
          <cell r="O180">
            <v>1850000</v>
          </cell>
          <cell r="P180">
            <v>1110000</v>
          </cell>
          <cell r="Q180">
            <v>740000</v>
          </cell>
        </row>
        <row r="181">
          <cell r="F181">
            <v>7633164</v>
          </cell>
          <cell r="G181" t="str">
            <v>Domov pro seniory Efata</v>
          </cell>
          <cell r="H181" t="str">
            <v>Pobytová</v>
          </cell>
          <cell r="I181" t="str">
            <v>Senioři</v>
          </cell>
          <cell r="J181" t="str">
            <v>Zlín</v>
          </cell>
          <cell r="K181" t="str">
            <v>Lůžko</v>
          </cell>
          <cell r="L181">
            <v>19</v>
          </cell>
          <cell r="M181" t="str">
            <v>A</v>
          </cell>
          <cell r="N181">
            <v>6574</v>
          </cell>
          <cell r="O181">
            <v>4547080</v>
          </cell>
          <cell r="P181">
            <v>2728248</v>
          </cell>
          <cell r="Q181">
            <v>1818832</v>
          </cell>
        </row>
        <row r="182">
          <cell r="F182">
            <v>8709161</v>
          </cell>
          <cell r="G182" t="str">
            <v>Centrum Archa</v>
          </cell>
          <cell r="H182" t="str">
            <v>Ambulantní</v>
          </cell>
          <cell r="I182" t="str">
            <v>Rodiny s dětmi</v>
          </cell>
          <cell r="J182" t="str">
            <v>Vsetín</v>
          </cell>
          <cell r="K182" t="str">
            <v>Průměrný přepočtený úvazek pracovníka v přímé péči</v>
          </cell>
          <cell r="L182">
            <v>2.08</v>
          </cell>
          <cell r="M182" t="str">
            <v>E</v>
          </cell>
          <cell r="N182">
            <v>1593</v>
          </cell>
          <cell r="O182">
            <v>1470140</v>
          </cell>
          <cell r="P182">
            <v>882084</v>
          </cell>
          <cell r="Q182">
            <v>588056</v>
          </cell>
        </row>
        <row r="183">
          <cell r="F183">
            <v>8975321</v>
          </cell>
          <cell r="G183" t="str">
            <v>MOSTY služby následné péče</v>
          </cell>
          <cell r="H183" t="str">
            <v>Ambulantní</v>
          </cell>
          <cell r="I183" t="str">
            <v>Osoby ohrožené sociálním vyloučením</v>
          </cell>
          <cell r="J183" t="str">
            <v>Valašské Meziříčí, Vsetín</v>
          </cell>
          <cell r="K183" t="str">
            <v>Průměrný přepočtený úvazek pracovníka v přímé péči</v>
          </cell>
          <cell r="L183">
            <v>1.06</v>
          </cell>
          <cell r="M183" t="str">
            <v>D</v>
          </cell>
          <cell r="N183">
            <v>696</v>
          </cell>
          <cell r="O183">
            <v>830670</v>
          </cell>
          <cell r="P183">
            <v>498402</v>
          </cell>
          <cell r="Q183">
            <v>332268</v>
          </cell>
          <cell r="R183" t="str">
            <v>Bonifikace: Dotace na jednotku předchozího roku přepočtená kapacitou letošního roku, navýšená  o míru očekávané inflace</v>
          </cell>
        </row>
        <row r="184">
          <cell r="F184">
            <v>1056682</v>
          </cell>
          <cell r="G184" t="str">
            <v>Dům Naděje Otrokovice</v>
          </cell>
          <cell r="H184" t="str">
            <v>Pobytová</v>
          </cell>
          <cell r="I184" t="str">
            <v>Osoby se zdravotním postižením</v>
          </cell>
          <cell r="J184" t="str">
            <v>Otrokovice</v>
          </cell>
          <cell r="K184" t="str">
            <v>Lůžko</v>
          </cell>
          <cell r="L184">
            <v>35</v>
          </cell>
          <cell r="M184" t="str">
            <v>A</v>
          </cell>
          <cell r="N184">
            <v>12110</v>
          </cell>
          <cell r="O184">
            <v>21258890</v>
          </cell>
          <cell r="P184">
            <v>12755334</v>
          </cell>
          <cell r="Q184">
            <v>8503556</v>
          </cell>
        </row>
        <row r="185">
          <cell r="F185">
            <v>1146538</v>
          </cell>
          <cell r="G185" t="str">
            <v>Středisko Naděje Vizovice</v>
          </cell>
          <cell r="H185" t="str">
            <v>Ambulantní</v>
          </cell>
          <cell r="I185" t="str">
            <v>Rodiny s dětmi</v>
          </cell>
          <cell r="J185" t="str">
            <v>Vizovice</v>
          </cell>
          <cell r="K185" t="str">
            <v>Průměrný přepočtený úvazek pracovníka v přímé péči</v>
          </cell>
          <cell r="L185">
            <v>2.0299999999999998</v>
          </cell>
          <cell r="M185" t="str">
            <v>E</v>
          </cell>
          <cell r="N185">
            <v>1554</v>
          </cell>
          <cell r="O185">
            <v>1434800</v>
          </cell>
          <cell r="P185">
            <v>860880</v>
          </cell>
          <cell r="Q185">
            <v>573920</v>
          </cell>
        </row>
        <row r="186">
          <cell r="F186">
            <v>1159484</v>
          </cell>
          <cell r="G186" t="str">
            <v>Středisko Naděje Otrokovice</v>
          </cell>
          <cell r="H186" t="str">
            <v>Převažující terénní</v>
          </cell>
          <cell r="I186" t="str">
            <v>Osoby se zdravotním postižením</v>
          </cell>
          <cell r="J186" t="str">
            <v>Kroměříž, Otrokovice</v>
          </cell>
          <cell r="K186" t="str">
            <v>Průměrný přepočtený úvazek pracovníka v přímé péči</v>
          </cell>
          <cell r="L186">
            <v>2</v>
          </cell>
          <cell r="M186" t="str">
            <v>B</v>
          </cell>
          <cell r="N186">
            <v>1095</v>
          </cell>
          <cell r="O186">
            <v>55940</v>
          </cell>
          <cell r="P186">
            <v>33564</v>
          </cell>
          <cell r="Q186">
            <v>22376</v>
          </cell>
          <cell r="R186" t="str">
            <v>Indikátor stanovený v rámci programu Podpora a rozvoj III</v>
          </cell>
        </row>
        <row r="187">
          <cell r="F187">
            <v>1179545</v>
          </cell>
          <cell r="G187" t="str">
            <v>Dům Naděje Zlín</v>
          </cell>
          <cell r="H187" t="str">
            <v>Pobytová</v>
          </cell>
          <cell r="I187" t="str">
            <v>Osoby se zdravotním postižením</v>
          </cell>
          <cell r="J187" t="str">
            <v>Zlín</v>
          </cell>
          <cell r="K187" t="str">
            <v>Lůžko</v>
          </cell>
          <cell r="L187">
            <v>25</v>
          </cell>
          <cell r="M187" t="str">
            <v>A</v>
          </cell>
          <cell r="N187">
            <v>8650</v>
          </cell>
          <cell r="O187">
            <v>10580000</v>
          </cell>
          <cell r="P187">
            <v>6348000</v>
          </cell>
          <cell r="Q187">
            <v>4232000</v>
          </cell>
        </row>
        <row r="188">
          <cell r="F188">
            <v>1499287</v>
          </cell>
          <cell r="G188" t="str">
            <v>Dům Naděje Otrokovice</v>
          </cell>
          <cell r="H188" t="str">
            <v>Ambulantní</v>
          </cell>
          <cell r="I188" t="str">
            <v>Osoby se zdravotním postižením</v>
          </cell>
          <cell r="J188" t="str">
            <v>Otrokovice</v>
          </cell>
          <cell r="K188" t="str">
            <v>Průměrný přepočtený úvazek pracovníka v přímé péči</v>
          </cell>
          <cell r="L188">
            <v>3.5</v>
          </cell>
          <cell r="M188" t="str">
            <v>B</v>
          </cell>
          <cell r="N188">
            <v>2299</v>
          </cell>
          <cell r="O188">
            <v>2041960</v>
          </cell>
          <cell r="P188">
            <v>1225176</v>
          </cell>
          <cell r="Q188">
            <v>816784</v>
          </cell>
        </row>
        <row r="189">
          <cell r="F189">
            <v>2044545</v>
          </cell>
          <cell r="G189" t="str">
            <v>Dům pokojného stáří Naděje Nedašov</v>
          </cell>
          <cell r="H189" t="str">
            <v>Pobytová</v>
          </cell>
          <cell r="I189" t="str">
            <v>Osoby se zdravotním postižením</v>
          </cell>
          <cell r="J189" t="str">
            <v>Valašské Klobouky</v>
          </cell>
          <cell r="K189" t="str">
            <v>Lůžko</v>
          </cell>
          <cell r="L189">
            <v>15</v>
          </cell>
          <cell r="M189" t="str">
            <v>A</v>
          </cell>
          <cell r="N189">
            <v>5190</v>
          </cell>
          <cell r="O189">
            <v>7230300</v>
          </cell>
          <cell r="P189">
            <v>4338180</v>
          </cell>
          <cell r="Q189">
            <v>2892120</v>
          </cell>
        </row>
        <row r="190">
          <cell r="F190">
            <v>2874957</v>
          </cell>
          <cell r="G190" t="str">
            <v>Středisko Naděje Zlín - Kvítková</v>
          </cell>
          <cell r="H190" t="str">
            <v>Terénní</v>
          </cell>
          <cell r="I190" t="str">
            <v>Osoby se zdravotním postižením</v>
          </cell>
          <cell r="J190" t="str">
            <v>Zlín</v>
          </cell>
          <cell r="K190" t="str">
            <v>Průměrný přepočtený úvazek pracovníka v přímé péči</v>
          </cell>
          <cell r="L190">
            <v>2</v>
          </cell>
          <cell r="M190" t="str">
            <v>B</v>
          </cell>
          <cell r="N190">
            <v>1095</v>
          </cell>
          <cell r="O190">
            <v>55940</v>
          </cell>
          <cell r="P190">
            <v>33564</v>
          </cell>
          <cell r="Q190">
            <v>22376</v>
          </cell>
          <cell r="R190" t="str">
            <v>Indikátor stanovený v rámci programu Podpora a rozvoj III</v>
          </cell>
        </row>
        <row r="191">
          <cell r="F191">
            <v>3376388</v>
          </cell>
          <cell r="G191" t="str">
            <v>Středisko Naděje Zlín</v>
          </cell>
          <cell r="H191" t="str">
            <v>Ambulantní</v>
          </cell>
          <cell r="I191" t="str">
            <v>Osoby se zdravotním postižením</v>
          </cell>
          <cell r="J191" t="str">
            <v>Zlín</v>
          </cell>
          <cell r="K191" t="str">
            <v>Průměrný přepočtený úvazek pracovníka v přímé péči</v>
          </cell>
          <cell r="L191">
            <v>11.62</v>
          </cell>
          <cell r="M191" t="str">
            <v>E</v>
          </cell>
          <cell r="N191">
            <v>6356</v>
          </cell>
          <cell r="O191">
            <v>8400330</v>
          </cell>
          <cell r="P191">
            <v>5040198</v>
          </cell>
          <cell r="Q191">
            <v>3360132</v>
          </cell>
        </row>
        <row r="192">
          <cell r="F192">
            <v>3646542</v>
          </cell>
          <cell r="G192" t="str">
            <v>Středisko Naděje Vsetín - Rokytnice</v>
          </cell>
          <cell r="H192" t="str">
            <v>Terénní</v>
          </cell>
          <cell r="I192" t="str">
            <v>Osoby se zdravotním postižením</v>
          </cell>
          <cell r="J192" t="str">
            <v>Vsetín</v>
          </cell>
          <cell r="K192" t="str">
            <v>Průměrný přepočtený úvazek pracovníka v přímé péči</v>
          </cell>
          <cell r="L192">
            <v>3.12</v>
          </cell>
          <cell r="M192" t="str">
            <v>C</v>
          </cell>
          <cell r="N192">
            <v>3075</v>
          </cell>
          <cell r="O192">
            <v>401980</v>
          </cell>
          <cell r="P192">
            <v>241188</v>
          </cell>
          <cell r="Q192">
            <v>160792</v>
          </cell>
          <cell r="R192" t="str">
            <v>Indikátor stanovený v rámci programu Podpora a rozvoj III</v>
          </cell>
        </row>
        <row r="193">
          <cell r="F193">
            <v>3675784</v>
          </cell>
          <cell r="G193" t="str">
            <v>Dům Naděje Otrokovice</v>
          </cell>
          <cell r="H193" t="str">
            <v>Pobytová</v>
          </cell>
          <cell r="I193" t="str">
            <v>Osoby se zdravotním postižením</v>
          </cell>
          <cell r="J193" t="str">
            <v>Otrokovice</v>
          </cell>
          <cell r="K193" t="str">
            <v>Lůžko</v>
          </cell>
          <cell r="L193">
            <v>24</v>
          </cell>
          <cell r="M193" t="str">
            <v>A</v>
          </cell>
          <cell r="N193">
            <v>8304</v>
          </cell>
          <cell r="O193">
            <v>10435870</v>
          </cell>
          <cell r="P193">
            <v>6261522</v>
          </cell>
          <cell r="Q193">
            <v>4174348</v>
          </cell>
        </row>
        <row r="194">
          <cell r="F194">
            <v>3910311</v>
          </cell>
          <cell r="G194" t="str">
            <v>Středisko Naděje Otrokovice</v>
          </cell>
          <cell r="H194" t="str">
            <v>Terénní</v>
          </cell>
          <cell r="I194" t="str">
            <v>Osoby se zdravotním postižením</v>
          </cell>
          <cell r="J194" t="str">
            <v>Otrokovice</v>
          </cell>
          <cell r="K194" t="str">
            <v>Průměrný přepočtený úvazek pracovníka v přímé péči</v>
          </cell>
          <cell r="L194">
            <v>1.5</v>
          </cell>
          <cell r="M194" t="str">
            <v>C</v>
          </cell>
          <cell r="N194">
            <v>1479</v>
          </cell>
          <cell r="O194">
            <v>86130</v>
          </cell>
          <cell r="P194">
            <v>51678</v>
          </cell>
          <cell r="Q194">
            <v>34452</v>
          </cell>
          <cell r="R194" t="str">
            <v>Indikátor stanovený v rámci programu Podpora a rozvoj III</v>
          </cell>
        </row>
        <row r="195">
          <cell r="F195">
            <v>4417297</v>
          </cell>
          <cell r="G195" t="str">
            <v>Dům pokojného stáří Naděje Nedašov</v>
          </cell>
          <cell r="H195" t="str">
            <v>Pobytová</v>
          </cell>
          <cell r="I195" t="str">
            <v>Senioři</v>
          </cell>
          <cell r="J195" t="str">
            <v>Valašské Klobouky</v>
          </cell>
          <cell r="K195" t="str">
            <v>Lůžko</v>
          </cell>
          <cell r="L195">
            <v>22</v>
          </cell>
          <cell r="M195" t="str">
            <v>A</v>
          </cell>
          <cell r="N195">
            <v>7612</v>
          </cell>
          <cell r="O195">
            <v>6670510</v>
          </cell>
          <cell r="P195">
            <v>4002306</v>
          </cell>
          <cell r="Q195">
            <v>2668204</v>
          </cell>
        </row>
        <row r="196">
          <cell r="F196">
            <v>4961534</v>
          </cell>
          <cell r="G196" t="str">
            <v>Dům pokojného stáří Naděje Nedašov</v>
          </cell>
          <cell r="H196" t="str">
            <v>Pobytová</v>
          </cell>
          <cell r="I196" t="str">
            <v>Senioři</v>
          </cell>
          <cell r="J196" t="str">
            <v>Valašské Klobouky</v>
          </cell>
          <cell r="K196" t="str">
            <v>Lůžko</v>
          </cell>
          <cell r="L196">
            <v>15</v>
          </cell>
          <cell r="M196" t="str">
            <v>A</v>
          </cell>
          <cell r="N196">
            <v>5190</v>
          </cell>
          <cell r="O196">
            <v>3589800</v>
          </cell>
          <cell r="P196">
            <v>2153880</v>
          </cell>
          <cell r="Q196">
            <v>1435920</v>
          </cell>
        </row>
        <row r="197">
          <cell r="F197">
            <v>5001310</v>
          </cell>
          <cell r="G197" t="str">
            <v>Středisko Naděje Rožnov pod Radhoštěm</v>
          </cell>
          <cell r="H197" t="str">
            <v>Ambulantní</v>
          </cell>
          <cell r="I197" t="str">
            <v>Osoby se zdravotním postižením</v>
          </cell>
          <cell r="J197" t="str">
            <v>Rožnov pod Radhoštěm, Vsetín</v>
          </cell>
          <cell r="K197" t="str">
            <v>Průměrný přepočtený úvazek pracovníka v přímé péči</v>
          </cell>
          <cell r="L197">
            <v>14.5</v>
          </cell>
          <cell r="M197" t="str">
            <v>B</v>
          </cell>
          <cell r="N197">
            <v>9526</v>
          </cell>
          <cell r="O197">
            <v>8459540</v>
          </cell>
          <cell r="P197">
            <v>5075724</v>
          </cell>
          <cell r="Q197">
            <v>3383816</v>
          </cell>
        </row>
        <row r="198">
          <cell r="F198">
            <v>5181469</v>
          </cell>
          <cell r="G198" t="str">
            <v>Středisko Naděje Zlín - Jižní Svahy</v>
          </cell>
          <cell r="H198" t="str">
            <v>Ambulantní</v>
          </cell>
          <cell r="I198" t="str">
            <v>Senioři</v>
          </cell>
          <cell r="J198" t="str">
            <v>Zlín</v>
          </cell>
          <cell r="K198" t="str">
            <v>Průměrný přepočtený úvazek pracovníka v přímé péči</v>
          </cell>
          <cell r="L198">
            <v>5</v>
          </cell>
          <cell r="M198" t="str">
            <v>B</v>
          </cell>
          <cell r="N198">
            <v>3285</v>
          </cell>
          <cell r="O198">
            <v>2917080</v>
          </cell>
          <cell r="P198">
            <v>1750248</v>
          </cell>
          <cell r="Q198">
            <v>1166832</v>
          </cell>
        </row>
        <row r="199">
          <cell r="F199">
            <v>5269505</v>
          </cell>
          <cell r="G199" t="str">
            <v>Dům pokojného stáří Naděje Zlín</v>
          </cell>
          <cell r="H199" t="str">
            <v>Pobytová</v>
          </cell>
          <cell r="I199" t="str">
            <v>Senioři</v>
          </cell>
          <cell r="J199" t="str">
            <v>Zlín</v>
          </cell>
          <cell r="K199" t="str">
            <v>Lůžko</v>
          </cell>
          <cell r="L199">
            <v>46</v>
          </cell>
          <cell r="M199" t="str">
            <v>A</v>
          </cell>
          <cell r="N199">
            <v>15916</v>
          </cell>
          <cell r="O199">
            <v>11008720</v>
          </cell>
          <cell r="P199">
            <v>6605232</v>
          </cell>
          <cell r="Q199">
            <v>4403488</v>
          </cell>
        </row>
        <row r="200">
          <cell r="F200">
            <v>6697699</v>
          </cell>
          <cell r="G200" t="str">
            <v>Dům pokojného stáří Naděje Zlín</v>
          </cell>
          <cell r="H200" t="str">
            <v>Pobytová</v>
          </cell>
          <cell r="I200" t="str">
            <v>Senioři</v>
          </cell>
          <cell r="J200" t="str">
            <v>Zlín</v>
          </cell>
          <cell r="K200" t="str">
            <v>Lůžko</v>
          </cell>
          <cell r="L200">
            <v>19</v>
          </cell>
          <cell r="M200" t="str">
            <v>A</v>
          </cell>
          <cell r="N200">
            <v>6574</v>
          </cell>
          <cell r="O200">
            <v>5760890</v>
          </cell>
          <cell r="P200">
            <v>3456534</v>
          </cell>
          <cell r="Q200">
            <v>2304356</v>
          </cell>
        </row>
        <row r="201">
          <cell r="F201">
            <v>6965352</v>
          </cell>
          <cell r="G201" t="str">
            <v>Středisko Naděje Vsetín - Sychrov</v>
          </cell>
          <cell r="H201" t="str">
            <v>Ambulantní</v>
          </cell>
          <cell r="I201" t="str">
            <v>Osoby se zdravotním postižením</v>
          </cell>
          <cell r="J201" t="str">
            <v>Vsetín</v>
          </cell>
          <cell r="K201" t="str">
            <v>Průměrný přepočtený úvazek pracovníka v přímé péči</v>
          </cell>
          <cell r="L201">
            <v>5.74</v>
          </cell>
          <cell r="M201" t="str">
            <v>B</v>
          </cell>
          <cell r="N201">
            <v>3771</v>
          </cell>
          <cell r="O201">
            <v>3348810</v>
          </cell>
          <cell r="P201">
            <v>2009286</v>
          </cell>
          <cell r="Q201">
            <v>1339524</v>
          </cell>
        </row>
        <row r="202">
          <cell r="F202">
            <v>8065540</v>
          </cell>
          <cell r="G202" t="str">
            <v>Středisko Naděje Bystřice pod Hostýnem; Středisko Naděje Otrokovice; Středisko Naděje Uherské Hradiště</v>
          </cell>
          <cell r="H202" t="str">
            <v>Ambulantní</v>
          </cell>
          <cell r="I202" t="str">
            <v>Osoby se zdravotním postižením</v>
          </cell>
          <cell r="J202" t="str">
            <v>Bystřice pod Hostýnem, Otrokovice, Uherské Hradiště</v>
          </cell>
          <cell r="K202" t="str">
            <v>Průměrný přepočtený úvazek pracovníka v přímé péči</v>
          </cell>
          <cell r="L202">
            <v>13</v>
          </cell>
          <cell r="M202" t="str">
            <v>E</v>
          </cell>
          <cell r="N202">
            <v>7118</v>
          </cell>
          <cell r="O202">
            <v>861850</v>
          </cell>
          <cell r="P202">
            <v>517110</v>
          </cell>
          <cell r="Q202">
            <v>344740</v>
          </cell>
          <cell r="R202" t="str">
            <v>Indikátor stanovený v rámci programu Podpora a rozvoj III</v>
          </cell>
        </row>
        <row r="203">
          <cell r="F203">
            <v>9369393</v>
          </cell>
          <cell r="G203" t="str">
            <v>Středisko Naděje Vsetín - Rokytnice</v>
          </cell>
          <cell r="H203" t="str">
            <v>Ambulantní</v>
          </cell>
          <cell r="I203" t="str">
            <v>Osoby se zdravotním postižením</v>
          </cell>
          <cell r="J203" t="str">
            <v>Vsetín</v>
          </cell>
          <cell r="K203" t="str">
            <v>Průměrný přepočtený úvazek pracovníka v přímé péči</v>
          </cell>
          <cell r="L203">
            <v>3.89</v>
          </cell>
          <cell r="M203" t="str">
            <v>E</v>
          </cell>
          <cell r="N203">
            <v>2127</v>
          </cell>
          <cell r="O203">
            <v>2812160</v>
          </cell>
          <cell r="P203">
            <v>1687296</v>
          </cell>
          <cell r="Q203">
            <v>1124864</v>
          </cell>
        </row>
        <row r="204">
          <cell r="F204">
            <v>8083401</v>
          </cell>
          <cell r="G204" t="str">
            <v>Pečovatelská služba Babice</v>
          </cell>
          <cell r="H204" t="str">
            <v>Terénní</v>
          </cell>
          <cell r="I204" t="str">
            <v>Senioři</v>
          </cell>
          <cell r="J204" t="str">
            <v>Uherské Hradiště</v>
          </cell>
          <cell r="K204" t="str">
            <v>Průměrný přepočtený úvazek pracovníka v přímé péči</v>
          </cell>
          <cell r="L204">
            <v>2.1</v>
          </cell>
          <cell r="M204" t="str">
            <v>F</v>
          </cell>
          <cell r="N204">
            <v>1839</v>
          </cell>
          <cell r="O204">
            <v>972260</v>
          </cell>
          <cell r="P204">
            <v>583356</v>
          </cell>
          <cell r="Q204">
            <v>388904</v>
          </cell>
        </row>
        <row r="205">
          <cell r="F205">
            <v>5356548</v>
          </cell>
          <cell r="G205" t="str">
            <v>Pečovatelská služba Spytihněv</v>
          </cell>
          <cell r="H205" t="str">
            <v>Terénní</v>
          </cell>
          <cell r="I205" t="str">
            <v>Senioři</v>
          </cell>
          <cell r="J205" t="str">
            <v>Otrokovice</v>
          </cell>
          <cell r="K205" t="str">
            <v>Průměrný přepočtený úvazek pracovníka v přímé péči</v>
          </cell>
          <cell r="L205">
            <v>0.42</v>
          </cell>
          <cell r="M205" t="str">
            <v>F</v>
          </cell>
          <cell r="N205">
            <v>367</v>
          </cell>
          <cell r="O205">
            <v>194230</v>
          </cell>
          <cell r="P205">
            <v>116538</v>
          </cell>
          <cell r="Q205">
            <v>77692</v>
          </cell>
        </row>
        <row r="206">
          <cell r="F206">
            <v>1250428</v>
          </cell>
          <cell r="G206" t="str">
            <v>OS ČČK Zlín</v>
          </cell>
          <cell r="H206" t="str">
            <v>Terénní</v>
          </cell>
          <cell r="I206" t="str">
            <v>Senioři</v>
          </cell>
          <cell r="J206" t="str">
            <v>Otrokovice, Zlín</v>
          </cell>
          <cell r="K206" t="str">
            <v>Průměrný přepočtený úvazek pracovníka v přímé péči</v>
          </cell>
          <cell r="L206">
            <v>2.5</v>
          </cell>
          <cell r="M206" t="str">
            <v>F</v>
          </cell>
          <cell r="N206">
            <v>2190</v>
          </cell>
          <cell r="O206">
            <v>1156150</v>
          </cell>
          <cell r="P206">
            <v>693690</v>
          </cell>
          <cell r="Q206">
            <v>462460</v>
          </cell>
        </row>
        <row r="207">
          <cell r="F207">
            <v>5075575</v>
          </cell>
          <cell r="G207" t="str">
            <v>Azylové zařízení a nízkoprahové denní centrum pro osoby bez přístřeší - Noclehárna</v>
          </cell>
          <cell r="H207" t="str">
            <v>Ambulantní</v>
          </cell>
          <cell r="I207" t="str">
            <v>Osoby ohrožené sociálním vyloučením</v>
          </cell>
          <cell r="J207" t="str">
            <v>Zlín</v>
          </cell>
          <cell r="K207" t="str">
            <v>Lůžko</v>
          </cell>
          <cell r="L207">
            <v>10</v>
          </cell>
          <cell r="M207" t="str">
            <v>A</v>
          </cell>
          <cell r="N207">
            <v>1270</v>
          </cell>
          <cell r="O207">
            <v>1289980</v>
          </cell>
          <cell r="P207">
            <v>773988</v>
          </cell>
          <cell r="Q207">
            <v>515992</v>
          </cell>
        </row>
        <row r="208">
          <cell r="F208">
            <v>8177650</v>
          </cell>
          <cell r="G208" t="str">
            <v>Azylové zařízení a nízkoprahové denní centrum pro osoby bez přístřeší - Azylový dům</v>
          </cell>
          <cell r="H208" t="str">
            <v>Pobytová</v>
          </cell>
          <cell r="I208" t="str">
            <v>Osoby ohrožené sociálním vyloučením</v>
          </cell>
          <cell r="J208" t="str">
            <v>Zlín</v>
          </cell>
          <cell r="K208" t="str">
            <v>Lůžko</v>
          </cell>
          <cell r="L208">
            <v>14</v>
          </cell>
          <cell r="M208" t="str">
            <v>A</v>
          </cell>
          <cell r="N208">
            <v>4340</v>
          </cell>
          <cell r="O208">
            <v>2008280</v>
          </cell>
          <cell r="P208">
            <v>1204968</v>
          </cell>
          <cell r="Q208">
            <v>803312</v>
          </cell>
        </row>
        <row r="209">
          <cell r="F209">
            <v>9250334</v>
          </cell>
          <cell r="G209" t="str">
            <v>Azylové zařízení a nízkoprahové denní centrum pro osoby bez přístřeší - Nízkoprahové denní centrum</v>
          </cell>
          <cell r="H209" t="str">
            <v>Ambulantní</v>
          </cell>
          <cell r="I209" t="str">
            <v>Osoby ohrožené sociálním vyloučením</v>
          </cell>
          <cell r="J209" t="str">
            <v>Zlín</v>
          </cell>
          <cell r="K209" t="str">
            <v>Průměrný přepočtený úvazek pracovníka v přímé péči</v>
          </cell>
          <cell r="L209">
            <v>2.1800000000000002</v>
          </cell>
          <cell r="M209" t="str">
            <v>E</v>
          </cell>
          <cell r="N209">
            <v>1669</v>
          </cell>
          <cell r="O209">
            <v>1628090</v>
          </cell>
          <cell r="P209">
            <v>976854</v>
          </cell>
          <cell r="Q209">
            <v>651236</v>
          </cell>
        </row>
        <row r="210">
          <cell r="F210">
            <v>3845844</v>
          </cell>
          <cell r="G210" t="str">
            <v>Poradna Rožnov; Poradna Rožnov OSP - Hutisko-Solanec</v>
          </cell>
          <cell r="H210" t="str">
            <v>Převažující ambulantní</v>
          </cell>
          <cell r="I210" t="str">
            <v>Rodiny s dětmi</v>
          </cell>
          <cell r="J210" t="str">
            <v>Rožnov pod Radhoštěm</v>
          </cell>
          <cell r="K210" t="str">
            <v>Průměrný přepočtený úvazek pracovníka v přímé péči</v>
          </cell>
          <cell r="L210">
            <v>1.5</v>
          </cell>
          <cell r="M210" t="str">
            <v>D</v>
          </cell>
          <cell r="N210">
            <v>1149</v>
          </cell>
          <cell r="O210">
            <v>1032970</v>
          </cell>
          <cell r="P210">
            <v>619782</v>
          </cell>
          <cell r="Q210">
            <v>413188</v>
          </cell>
        </row>
        <row r="211">
          <cell r="F211">
            <v>8610542</v>
          </cell>
          <cell r="G211" t="str">
            <v>Poradna Rožnov - aktivizace; Poradna Rožnov SAS - Hutisko-Solanec</v>
          </cell>
          <cell r="H211" t="str">
            <v>Převažující terénní</v>
          </cell>
          <cell r="I211" t="str">
            <v>Rodiny s dětmi</v>
          </cell>
          <cell r="J211" t="str">
            <v>Rožnov pod Radhoštěm</v>
          </cell>
          <cell r="K211" t="str">
            <v>Průměrný přepočtený úvazek pracovníka v přímé péči</v>
          </cell>
          <cell r="L211">
            <v>2.5</v>
          </cell>
          <cell r="M211" t="str">
            <v>D</v>
          </cell>
          <cell r="N211">
            <v>1642</v>
          </cell>
          <cell r="O211">
            <v>1767600</v>
          </cell>
          <cell r="P211">
            <v>1060560</v>
          </cell>
          <cell r="Q211">
            <v>707040</v>
          </cell>
        </row>
        <row r="212">
          <cell r="F212">
            <v>9313981</v>
          </cell>
          <cell r="G212" t="str">
            <v>Odlehčovací služba PAHOP</v>
          </cell>
          <cell r="H212" t="str">
            <v xml:space="preserve">Terénní </v>
          </cell>
          <cell r="I212" t="str">
            <v>Senioři</v>
          </cell>
          <cell r="J212" t="str">
            <v>Uherské Hradiště, 
Uherský Brod</v>
          </cell>
          <cell r="K212" t="str">
            <v>Průměrný přepočtený úvazek pracovníka v přímé péči</v>
          </cell>
          <cell r="L212">
            <v>3.5</v>
          </cell>
          <cell r="M212" t="str">
            <v>C</v>
          </cell>
          <cell r="N212">
            <v>3447</v>
          </cell>
          <cell r="O212">
            <v>2065520</v>
          </cell>
          <cell r="P212">
            <v>1239312</v>
          </cell>
          <cell r="Q212">
            <v>826208</v>
          </cell>
          <cell r="R212" t="str">
            <v>Bonifikace 10 % pro odlehčovací služby dle Programu - IV. Všeobecné podmínky pro poskytnutí finanční podpory, odst. 7
Nepřistupujeme k redukci I. úrovně</v>
          </cell>
        </row>
        <row r="213">
          <cell r="F213">
            <v>1795888</v>
          </cell>
          <cell r="G213" t="str">
            <v>Pečovatelská služba Kroměříž z.ú.</v>
          </cell>
          <cell r="H213" t="str">
            <v>Převažující terénní</v>
          </cell>
          <cell r="I213" t="str">
            <v>Senioři</v>
          </cell>
          <cell r="J213" t="str">
            <v>Kroměříž, Otrokovice</v>
          </cell>
          <cell r="K213" t="str">
            <v>Průměrný přepočtený úvazek pracovníka v přímé péči</v>
          </cell>
          <cell r="L213">
            <v>14.36</v>
          </cell>
          <cell r="M213" t="str">
            <v>F</v>
          </cell>
          <cell r="N213">
            <v>12579</v>
          </cell>
          <cell r="O213">
            <v>6687420</v>
          </cell>
          <cell r="P213">
            <v>4012452</v>
          </cell>
          <cell r="Q213">
            <v>2674968</v>
          </cell>
        </row>
        <row r="214">
          <cell r="F214">
            <v>9913187</v>
          </cell>
          <cell r="G214" t="str">
            <v>Středisko osobní hygieny v DSP 1; 
Středisko osobní hygieny v DSP 2</v>
          </cell>
          <cell r="H214" t="str">
            <v>Převažující terénní</v>
          </cell>
          <cell r="I214" t="str">
            <v>Senioři</v>
          </cell>
          <cell r="J214" t="str">
            <v>Otrokovice</v>
          </cell>
          <cell r="K214" t="str">
            <v>Průměrný přepočtený úvazek pracovníka v přímé péči</v>
          </cell>
          <cell r="L214">
            <v>6.76</v>
          </cell>
          <cell r="M214" t="str">
            <v>F</v>
          </cell>
          <cell r="N214">
            <v>5921</v>
          </cell>
          <cell r="O214">
            <v>3126230</v>
          </cell>
          <cell r="P214">
            <v>1875738</v>
          </cell>
          <cell r="Q214">
            <v>1250492</v>
          </cell>
        </row>
        <row r="215">
          <cell r="F215">
            <v>3073634</v>
          </cell>
          <cell r="G215" t="str">
            <v>PETRKLÍČ, o.p.s.</v>
          </cell>
          <cell r="H215" t="str">
            <v>Pobytová</v>
          </cell>
          <cell r="I215" t="str">
            <v>Rodiny s dětmi</v>
          </cell>
          <cell r="J215" t="str">
            <v>Uherské Hradiště</v>
          </cell>
          <cell r="K215" t="str">
            <v>Lůžko</v>
          </cell>
          <cell r="L215">
            <v>25</v>
          </cell>
          <cell r="M215" t="str">
            <v>A</v>
          </cell>
          <cell r="N215">
            <v>6825</v>
          </cell>
          <cell r="O215">
            <v>3462830</v>
          </cell>
          <cell r="P215">
            <v>2077698</v>
          </cell>
          <cell r="Q215">
            <v>1385132</v>
          </cell>
        </row>
        <row r="216">
          <cell r="F216">
            <v>9152098</v>
          </cell>
          <cell r="G216" t="str">
            <v>Občanská poradna Pod křídly</v>
          </cell>
          <cell r="H216" t="str">
            <v>Ambulantní</v>
          </cell>
          <cell r="I216" t="str">
            <v>Osoby ohrožené sociálním vyloučením</v>
          </cell>
          <cell r="J216" t="str">
            <v>Valašské Meziříčí</v>
          </cell>
          <cell r="K216" t="str">
            <v>Průměrný přepočtený úvazek pracovníka v přímé péči</v>
          </cell>
          <cell r="L216">
            <v>1.5</v>
          </cell>
          <cell r="M216" t="str">
            <v>D</v>
          </cell>
          <cell r="N216">
            <v>1149</v>
          </cell>
          <cell r="O216">
            <v>1010140</v>
          </cell>
          <cell r="P216">
            <v>606084</v>
          </cell>
          <cell r="Q216">
            <v>404056</v>
          </cell>
        </row>
        <row r="217">
          <cell r="F217">
            <v>4947608</v>
          </cell>
          <cell r="G217" t="str">
            <v>Podané ruce - osobní asistence</v>
          </cell>
          <cell r="H217" t="str">
            <v>Terénní</v>
          </cell>
          <cell r="I217" t="str">
            <v>Senioři</v>
          </cell>
          <cell r="J217" t="str">
            <v>Zlínský kraj</v>
          </cell>
          <cell r="K217" t="str">
            <v>Průměrný přepočtený úvazek pracovníka v přímé péči</v>
          </cell>
          <cell r="L217">
            <v>5.74</v>
          </cell>
          <cell r="M217" t="str">
            <v>C</v>
          </cell>
          <cell r="N217">
            <v>5653</v>
          </cell>
          <cell r="O217">
            <v>3044780</v>
          </cell>
          <cell r="P217">
            <v>1826868</v>
          </cell>
          <cell r="Q217">
            <v>1217912</v>
          </cell>
        </row>
        <row r="218">
          <cell r="F218">
            <v>2221903</v>
          </cell>
          <cell r="G218" t="str">
            <v>Poradenské centrum pro sluchově postižené Kroměříž, o.p.s.</v>
          </cell>
          <cell r="H218" t="str">
            <v>Převažující ambulantní</v>
          </cell>
          <cell r="I218" t="str">
            <v>Osoby se zdravotním postižením</v>
          </cell>
          <cell r="J218" t="str">
            <v>Kroměříž, Uherské Hradiště, Valašské Meziříčí</v>
          </cell>
          <cell r="K218" t="str">
            <v>Průměrný přepočtený úvazek pracovníka v přímé péči</v>
          </cell>
          <cell r="L218">
            <v>2.8</v>
          </cell>
          <cell r="M218" t="str">
            <v>D</v>
          </cell>
          <cell r="N218">
            <v>2144</v>
          </cell>
          <cell r="O218">
            <v>1471250</v>
          </cell>
          <cell r="P218">
            <v>882750</v>
          </cell>
          <cell r="Q218">
            <v>588500</v>
          </cell>
          <cell r="R218" t="str">
            <v xml:space="preserve">Snížení dotace o 1/12 dle usnesení ZZK č. 0271/Z09/22 </v>
          </cell>
        </row>
        <row r="219">
          <cell r="F219">
            <v>3367301</v>
          </cell>
          <cell r="G219" t="str">
            <v>Poradenské centrum pro sluchově postižené Kroměříž, o.p.s.</v>
          </cell>
          <cell r="H219" t="str">
            <v>Převažující ambulantní</v>
          </cell>
          <cell r="I219" t="str">
            <v>Osoby se zdravotním postižením</v>
          </cell>
          <cell r="J219" t="str">
            <v>Kroměříž, Uherské Hradiště, Valašské Meziříčí</v>
          </cell>
          <cell r="K219" t="str">
            <v>Průměrný přepočtený úvazek pracovníka v přímé péči</v>
          </cell>
          <cell r="L219">
            <v>2</v>
          </cell>
          <cell r="M219" t="str">
            <v>D</v>
          </cell>
          <cell r="N219">
            <v>1970</v>
          </cell>
          <cell r="O219">
            <v>977100</v>
          </cell>
          <cell r="P219">
            <v>586260</v>
          </cell>
          <cell r="Q219">
            <v>390840</v>
          </cell>
          <cell r="R219" t="str">
            <v xml:space="preserve">Snížení dotace o 1/12 dle usnesení ZZK č. 0271/Z09/22 </v>
          </cell>
        </row>
        <row r="220">
          <cell r="F220">
            <v>6221407</v>
          </cell>
          <cell r="G220" t="str">
            <v>Poradenské centrum pro sluchově postižené Kroměříž, o.p.s.</v>
          </cell>
          <cell r="H220" t="str">
            <v>Převažující terénní</v>
          </cell>
          <cell r="I220" t="str">
            <v>Osoby se zdravotním postižením</v>
          </cell>
          <cell r="J220" t="str">
            <v>Kroměříž, Valašské Meziříčí</v>
          </cell>
          <cell r="K220" t="str">
            <v>Průměrný přepočtený úvazek pracovníka v přímé péči</v>
          </cell>
          <cell r="L220">
            <v>1.71</v>
          </cell>
          <cell r="M220" t="str">
            <v>E</v>
          </cell>
          <cell r="N220">
            <v>280</v>
          </cell>
          <cell r="O220">
            <v>759490</v>
          </cell>
          <cell r="P220">
            <v>455694</v>
          </cell>
          <cell r="Q220">
            <v>303796</v>
          </cell>
          <cell r="R220" t="str">
            <v xml:space="preserve">Snížení dotace o 1/12 dle usnesení ZZK č. 0271/Z09/22 </v>
          </cell>
        </row>
        <row r="221">
          <cell r="F221">
            <v>4474775</v>
          </cell>
          <cell r="G221" t="str">
            <v>R-Ego, z.s.</v>
          </cell>
          <cell r="H221" t="str">
            <v>Ambulantní</v>
          </cell>
          <cell r="I221" t="str">
            <v>Rodiny s dětmi</v>
          </cell>
          <cell r="J221" t="str">
            <v>Luhačovice</v>
          </cell>
          <cell r="K221" t="str">
            <v>Průměrný přepočtený úvazek pracovníka v přímé péči</v>
          </cell>
          <cell r="L221">
            <v>2.75</v>
          </cell>
          <cell r="M221" t="str">
            <v>E</v>
          </cell>
          <cell r="N221">
            <v>2298</v>
          </cell>
          <cell r="O221">
            <v>1943700</v>
          </cell>
          <cell r="P221">
            <v>1166220</v>
          </cell>
          <cell r="Q221">
            <v>777480</v>
          </cell>
        </row>
        <row r="222">
          <cell r="F222">
            <v>4312466</v>
          </cell>
          <cell r="G222" t="str">
            <v>Rodinné centrum Kroměříž, z.s. a Středisko výchovné péče</v>
          </cell>
          <cell r="H222" t="str">
            <v>Převažující terénní</v>
          </cell>
          <cell r="I222" t="str">
            <v>Rodiny s dětmi</v>
          </cell>
          <cell r="J222" t="str">
            <v>Bystřice pod Hostýnem, Holešov, Kroměříž</v>
          </cell>
          <cell r="K222" t="str">
            <v>Průměrný přepočtený úvazek pracovníka v přímé péči</v>
          </cell>
          <cell r="L222">
            <v>7.5</v>
          </cell>
          <cell r="M222" t="str">
            <v>D</v>
          </cell>
          <cell r="N222">
            <v>4927</v>
          </cell>
          <cell r="O222">
            <v>5302800</v>
          </cell>
          <cell r="P222">
            <v>3181680</v>
          </cell>
          <cell r="Q222">
            <v>2121120</v>
          </cell>
        </row>
        <row r="223">
          <cell r="F223">
            <v>5795884</v>
          </cell>
          <cell r="G223" t="str">
            <v>Klub dětí a mládeže - NZDM</v>
          </cell>
          <cell r="H223" t="str">
            <v>Ambulantní</v>
          </cell>
          <cell r="I223" t="str">
            <v>Rodiny s dětmi</v>
          </cell>
          <cell r="J223" t="str">
            <v>Zlín</v>
          </cell>
          <cell r="K223" t="str">
            <v>Průměrný přepočtený úvazek pracovníka v přímé péči</v>
          </cell>
          <cell r="L223">
            <v>1.75</v>
          </cell>
          <cell r="M223" t="str">
            <v>E</v>
          </cell>
          <cell r="N223">
            <v>1340</v>
          </cell>
          <cell r="O223">
            <v>1236900</v>
          </cell>
          <cell r="P223">
            <v>742140</v>
          </cell>
          <cell r="Q223">
            <v>494760</v>
          </cell>
        </row>
        <row r="224">
          <cell r="F224">
            <v>9405491</v>
          </cell>
          <cell r="G224" t="str">
            <v>Senior centrum UH, příspěvková organizace</v>
          </cell>
          <cell r="H224" t="str">
            <v>Terénní</v>
          </cell>
          <cell r="I224" t="str">
            <v>Senioři</v>
          </cell>
          <cell r="J224" t="str">
            <v>Uherské Hradiště</v>
          </cell>
          <cell r="K224" t="str">
            <v>Průměrný přepočtený úvazek pracovníka v přímé péči</v>
          </cell>
          <cell r="L224">
            <v>5</v>
          </cell>
          <cell r="M224" t="str">
            <v>F</v>
          </cell>
          <cell r="N224">
            <v>4380</v>
          </cell>
          <cell r="O224">
            <v>2327800</v>
          </cell>
          <cell r="P224">
            <v>1396680</v>
          </cell>
          <cell r="Q224">
            <v>931120</v>
          </cell>
        </row>
        <row r="225">
          <cell r="F225">
            <v>1373730</v>
          </cell>
          <cell r="G225" t="str">
            <v>Denní stacionář SENIOR Otrokovice</v>
          </cell>
          <cell r="H225" t="str">
            <v>Ambulantní</v>
          </cell>
          <cell r="I225" t="str">
            <v>Senioři</v>
          </cell>
          <cell r="J225" t="str">
            <v>Otrokovice</v>
          </cell>
          <cell r="K225" t="str">
            <v>Průměrný přepočtený úvazek pracovníka v přímé péči</v>
          </cell>
          <cell r="L225">
            <v>1.55</v>
          </cell>
          <cell r="M225" t="str">
            <v>B</v>
          </cell>
          <cell r="N225">
            <v>1018</v>
          </cell>
          <cell r="O225">
            <v>904290</v>
          </cell>
          <cell r="P225">
            <v>542574</v>
          </cell>
          <cell r="Q225">
            <v>361716</v>
          </cell>
        </row>
        <row r="226">
          <cell r="F226">
            <v>1869567</v>
          </cell>
          <cell r="G226" t="str">
            <v>Domov pro seniory SENIOR Otrokovice</v>
          </cell>
          <cell r="H226" t="str">
            <v>Pobytová</v>
          </cell>
          <cell r="I226" t="str">
            <v>Senioři</v>
          </cell>
          <cell r="J226" t="str">
            <v>Otrokovice</v>
          </cell>
          <cell r="K226" t="str">
            <v>Lůžko</v>
          </cell>
          <cell r="L226">
            <v>42</v>
          </cell>
          <cell r="M226" t="str">
            <v>A</v>
          </cell>
          <cell r="N226">
            <v>14532</v>
          </cell>
          <cell r="O226">
            <v>10051440</v>
          </cell>
          <cell r="P226">
            <v>6030864</v>
          </cell>
          <cell r="Q226">
            <v>4020576</v>
          </cell>
        </row>
        <row r="227">
          <cell r="F227">
            <v>2119454</v>
          </cell>
          <cell r="G227" t="str">
            <v>Pečovatelská služba SENIOR Otrokovice</v>
          </cell>
          <cell r="H227" t="str">
            <v>Převažující terénní</v>
          </cell>
          <cell r="I227" t="str">
            <v>Senioři</v>
          </cell>
          <cell r="J227" t="str">
            <v>Kroměříž, Otrokovice, Zlín</v>
          </cell>
          <cell r="K227" t="str">
            <v>Průměrný přepočtený úvazek pracovníka v přímé péči</v>
          </cell>
          <cell r="L227">
            <v>6.1</v>
          </cell>
          <cell r="M227" t="str">
            <v>F</v>
          </cell>
          <cell r="N227">
            <v>5343</v>
          </cell>
          <cell r="O227">
            <v>2821000</v>
          </cell>
          <cell r="P227">
            <v>1692600</v>
          </cell>
          <cell r="Q227">
            <v>1128400</v>
          </cell>
        </row>
        <row r="228">
          <cell r="F228">
            <v>3511015</v>
          </cell>
          <cell r="G228" t="str">
            <v>Domov pro seniory SENIOR Otrokovice</v>
          </cell>
          <cell r="H228" t="str">
            <v>Pobytová</v>
          </cell>
          <cell r="I228" t="str">
            <v>Senioři</v>
          </cell>
          <cell r="J228" t="str">
            <v>Otrokovice</v>
          </cell>
          <cell r="K228" t="str">
            <v>Lůžko</v>
          </cell>
          <cell r="L228">
            <v>70</v>
          </cell>
          <cell r="M228" t="str">
            <v>A</v>
          </cell>
          <cell r="N228">
            <v>24220</v>
          </cell>
          <cell r="O228">
            <v>16752400</v>
          </cell>
          <cell r="P228">
            <v>10051440</v>
          </cell>
          <cell r="Q228">
            <v>6700960</v>
          </cell>
        </row>
        <row r="229">
          <cell r="F229">
            <v>3940307</v>
          </cell>
          <cell r="G229" t="str">
            <v>Odlehčovací služby SENIOR Otrokovice</v>
          </cell>
          <cell r="H229" t="str">
            <v>Pobytová</v>
          </cell>
          <cell r="I229" t="str">
            <v>Senioři</v>
          </cell>
          <cell r="J229" t="str">
            <v>Otrokovice</v>
          </cell>
          <cell r="K229" t="str">
            <v>Lůžko</v>
          </cell>
          <cell r="L229">
            <v>4</v>
          </cell>
          <cell r="M229" t="str">
            <v>A</v>
          </cell>
          <cell r="N229">
            <v>1020</v>
          </cell>
          <cell r="O229">
            <v>1622000</v>
          </cell>
          <cell r="P229">
            <v>973200</v>
          </cell>
          <cell r="Q229">
            <v>648800</v>
          </cell>
        </row>
        <row r="230">
          <cell r="F230">
            <v>6696436</v>
          </cell>
          <cell r="G230" t="str">
            <v>Domov se zvláštním režimem SENIOR Otrokovice</v>
          </cell>
          <cell r="H230" t="str">
            <v>Pobytová</v>
          </cell>
          <cell r="I230" t="str">
            <v>Senioři</v>
          </cell>
          <cell r="J230" t="str">
            <v>Otrokovice</v>
          </cell>
          <cell r="K230" t="str">
            <v>Lůžko</v>
          </cell>
          <cell r="L230">
            <v>36</v>
          </cell>
          <cell r="M230" t="str">
            <v>A</v>
          </cell>
          <cell r="N230">
            <v>12456</v>
          </cell>
          <cell r="O230">
            <v>9553000</v>
          </cell>
          <cell r="P230">
            <v>5731800</v>
          </cell>
          <cell r="Q230">
            <v>3821200</v>
          </cell>
        </row>
        <row r="231">
          <cell r="F231">
            <v>7318632</v>
          </cell>
          <cell r="G231" t="str">
            <v>Odlehčovací služby SENIOR Otrokovice</v>
          </cell>
          <cell r="H231" t="str">
            <v>Pobytová</v>
          </cell>
          <cell r="I231" t="str">
            <v>Senioři</v>
          </cell>
          <cell r="J231" t="str">
            <v>Otrokovice</v>
          </cell>
          <cell r="K231" t="str">
            <v>Lůžko</v>
          </cell>
          <cell r="L231">
            <v>8</v>
          </cell>
          <cell r="M231" t="str">
            <v>A</v>
          </cell>
          <cell r="N231">
            <v>2040</v>
          </cell>
          <cell r="O231">
            <v>3244000</v>
          </cell>
          <cell r="P231">
            <v>1946400</v>
          </cell>
          <cell r="Q231">
            <v>1297600</v>
          </cell>
          <cell r="R231" t="str">
            <v>4 lůžka v Dočasné síti</v>
          </cell>
        </row>
        <row r="232">
          <cell r="F232">
            <v>9365175</v>
          </cell>
          <cell r="G232" t="str">
            <v>Pečovatelská služba města Chropyně</v>
          </cell>
          <cell r="H232" t="str">
            <v>Převažující terénní</v>
          </cell>
          <cell r="I232" t="str">
            <v>Senioři</v>
          </cell>
          <cell r="J232" t="str">
            <v>Kroměříž</v>
          </cell>
          <cell r="K232" t="str">
            <v>Průměrný přepočtený úvazek pracovníka v přímé péči</v>
          </cell>
          <cell r="L232">
            <v>3.53</v>
          </cell>
          <cell r="M232" t="str">
            <v>F</v>
          </cell>
          <cell r="N232">
            <v>3092</v>
          </cell>
          <cell r="O232">
            <v>1496440</v>
          </cell>
          <cell r="P232">
            <v>897864</v>
          </cell>
          <cell r="Q232">
            <v>598576</v>
          </cell>
          <cell r="R232" t="str">
            <v xml:space="preserve">Snížení dotace o 1/12 dle usnesení ZZK č. 0271/Z09/22 </v>
          </cell>
        </row>
        <row r="233">
          <cell r="F233">
            <v>9076518</v>
          </cell>
          <cell r="G233" t="str">
            <v>Sociální služby Města Bojkovice, příspěvková organizace</v>
          </cell>
          <cell r="H233" t="str">
            <v>Terénní</v>
          </cell>
          <cell r="I233" t="str">
            <v>Senioři</v>
          </cell>
          <cell r="J233" t="str">
            <v>Uherský Brod</v>
          </cell>
          <cell r="K233" t="str">
            <v>Průměrný přepočtený úvazek pracovníka v přímé péči</v>
          </cell>
          <cell r="L233">
            <v>7.5</v>
          </cell>
          <cell r="M233" t="str">
            <v>F</v>
          </cell>
          <cell r="N233">
            <v>6570</v>
          </cell>
          <cell r="O233">
            <v>3468450</v>
          </cell>
          <cell r="P233">
            <v>2081070</v>
          </cell>
          <cell r="Q233">
            <v>1387380</v>
          </cell>
        </row>
        <row r="234">
          <cell r="F234">
            <v>1254323</v>
          </cell>
          <cell r="G234" t="str">
            <v>Domov pro osoby se zdravotním postižením Barborka</v>
          </cell>
          <cell r="H234" t="str">
            <v>Pobytová</v>
          </cell>
          <cell r="I234" t="str">
            <v>Osoby se zdravotním postižením</v>
          </cell>
          <cell r="J234" t="str">
            <v>Kroměříž</v>
          </cell>
          <cell r="K234" t="str">
            <v>Lůžko</v>
          </cell>
          <cell r="L234">
            <v>108</v>
          </cell>
          <cell r="M234" t="str">
            <v>A</v>
          </cell>
          <cell r="N234">
            <v>37368</v>
          </cell>
          <cell r="O234">
            <v>43556640</v>
          </cell>
          <cell r="P234">
            <v>26133984</v>
          </cell>
          <cell r="Q234">
            <v>17422656</v>
          </cell>
        </row>
        <row r="235">
          <cell r="F235">
            <v>1936483</v>
          </cell>
          <cell r="G235" t="str">
            <v>Odlehčovací služby</v>
          </cell>
          <cell r="H235" t="str">
            <v>Pobytová</v>
          </cell>
          <cell r="I235" t="str">
            <v>Osoby se zdravotním postižením</v>
          </cell>
          <cell r="J235" t="str">
            <v>Kroměříž</v>
          </cell>
          <cell r="K235" t="str">
            <v>Lůžko</v>
          </cell>
          <cell r="L235">
            <v>12</v>
          </cell>
          <cell r="M235" t="str">
            <v>A</v>
          </cell>
          <cell r="N235">
            <v>3060</v>
          </cell>
          <cell r="O235">
            <v>5565000</v>
          </cell>
          <cell r="P235">
            <v>3339000</v>
          </cell>
          <cell r="Q235">
            <v>2226000</v>
          </cell>
        </row>
        <row r="236">
          <cell r="F236">
            <v>3815405</v>
          </cell>
          <cell r="G236" t="str">
            <v>Chráněné bydlení Květná</v>
          </cell>
          <cell r="H236" t="str">
            <v>Pobytová</v>
          </cell>
          <cell r="I236" t="str">
            <v>Osoby se zdravotním postižením</v>
          </cell>
          <cell r="J236" t="str">
            <v>Kroměříž</v>
          </cell>
          <cell r="K236" t="str">
            <v>Lůžko</v>
          </cell>
          <cell r="L236">
            <v>14</v>
          </cell>
          <cell r="M236" t="str">
            <v>A</v>
          </cell>
          <cell r="N236">
            <v>4844</v>
          </cell>
          <cell r="O236">
            <v>6087590</v>
          </cell>
          <cell r="P236">
            <v>3652554</v>
          </cell>
          <cell r="Q236">
            <v>2435036</v>
          </cell>
        </row>
        <row r="237">
          <cell r="F237">
            <v>4644158</v>
          </cell>
          <cell r="G237" t="str">
            <v>Domov se zvláštním režimem Strom života</v>
          </cell>
          <cell r="H237" t="str">
            <v>Pobytová</v>
          </cell>
          <cell r="I237" t="str">
            <v>Senioři</v>
          </cell>
          <cell r="J237" t="str">
            <v>Kroměříž</v>
          </cell>
          <cell r="K237" t="str">
            <v>Lůžko</v>
          </cell>
          <cell r="L237">
            <v>54</v>
          </cell>
          <cell r="M237" t="str">
            <v>A</v>
          </cell>
          <cell r="N237">
            <v>18684</v>
          </cell>
          <cell r="O237">
            <v>16930890</v>
          </cell>
          <cell r="P237">
            <v>10158534</v>
          </cell>
          <cell r="Q237">
            <v>6772356</v>
          </cell>
        </row>
        <row r="238">
          <cell r="F238">
            <v>5115374</v>
          </cell>
          <cell r="G238" t="str">
            <v>Domov pro seniory U Moravy</v>
          </cell>
          <cell r="H238" t="str">
            <v>Pobytová</v>
          </cell>
          <cell r="I238" t="str">
            <v>Senioři</v>
          </cell>
          <cell r="J238" t="str">
            <v>Kroměříž</v>
          </cell>
          <cell r="K238" t="str">
            <v>Lůžko</v>
          </cell>
          <cell r="L238">
            <v>112</v>
          </cell>
          <cell r="M238" t="str">
            <v>A</v>
          </cell>
          <cell r="N238">
            <v>38752</v>
          </cell>
          <cell r="O238">
            <v>28640640</v>
          </cell>
          <cell r="P238">
            <v>17184384</v>
          </cell>
          <cell r="Q238">
            <v>11456256</v>
          </cell>
        </row>
        <row r="239">
          <cell r="F239">
            <v>5389049</v>
          </cell>
          <cell r="G239" t="str">
            <v>Sociálně terapeutické dílny Hanáček</v>
          </cell>
          <cell r="H239" t="str">
            <v>Ambulantní</v>
          </cell>
          <cell r="I239" t="str">
            <v>Osoby se zdravotním postižením</v>
          </cell>
          <cell r="J239" t="str">
            <v>Kroměříž</v>
          </cell>
          <cell r="K239" t="str">
            <v>Průměrný přepočtený úvazek pracovníka v přímé péči</v>
          </cell>
          <cell r="L239">
            <v>4.5</v>
          </cell>
          <cell r="M239" t="str">
            <v>E</v>
          </cell>
          <cell r="N239">
            <v>2464</v>
          </cell>
          <cell r="O239">
            <v>298330</v>
          </cell>
          <cell r="P239">
            <v>178998</v>
          </cell>
          <cell r="Q239">
            <v>119332</v>
          </cell>
          <cell r="R239" t="str">
            <v>Indikátor stanovený v rámci programu Podpora a rozvoj III</v>
          </cell>
        </row>
        <row r="240">
          <cell r="F240">
            <v>5869488</v>
          </cell>
          <cell r="G240" t="str">
            <v>Podpora samostatného bydlení</v>
          </cell>
          <cell r="H240" t="str">
            <v>Terénní</v>
          </cell>
          <cell r="I240" t="str">
            <v>Osoby se zdravotním postižením</v>
          </cell>
          <cell r="J240" t="str">
            <v>Kroměříž</v>
          </cell>
          <cell r="K240" t="str">
            <v>Průměrný přepočtený úvazek pracovníka v přímé péči</v>
          </cell>
          <cell r="L240">
            <v>4.5</v>
          </cell>
          <cell r="M240" t="str">
            <v>C</v>
          </cell>
          <cell r="N240">
            <v>4435</v>
          </cell>
          <cell r="O240">
            <v>258390</v>
          </cell>
          <cell r="P240">
            <v>155034</v>
          </cell>
          <cell r="Q240">
            <v>103356</v>
          </cell>
          <cell r="R240" t="str">
            <v>Indikátor stanovený v rámci programu Podpora a rozvoj III</v>
          </cell>
        </row>
        <row r="241">
          <cell r="F241">
            <v>6962438</v>
          </cell>
          <cell r="G241" t="str">
            <v xml:space="preserve">Denní stacionář </v>
          </cell>
          <cell r="H241" t="str">
            <v>Ambulantní</v>
          </cell>
          <cell r="I241" t="str">
            <v>Osoby se zdravotním postižením</v>
          </cell>
          <cell r="J241" t="str">
            <v>Kroměříž</v>
          </cell>
          <cell r="K241" t="str">
            <v>Průměrný přepočtený úvazek pracovníka v přímé péči</v>
          </cell>
          <cell r="L241">
            <v>6.4</v>
          </cell>
          <cell r="M241" t="str">
            <v>B</v>
          </cell>
          <cell r="N241">
            <v>4204</v>
          </cell>
          <cell r="O241">
            <v>3733870</v>
          </cell>
          <cell r="P241">
            <v>2240322</v>
          </cell>
          <cell r="Q241">
            <v>1493548</v>
          </cell>
        </row>
        <row r="242">
          <cell r="F242">
            <v>8827041</v>
          </cell>
          <cell r="G242" t="str">
            <v>Domov se zvláštním režimem U Moravy</v>
          </cell>
          <cell r="H242" t="str">
            <v>Pobytová</v>
          </cell>
          <cell r="I242" t="str">
            <v>Senioři</v>
          </cell>
          <cell r="J242" t="str">
            <v>Kroměříž</v>
          </cell>
          <cell r="K242" t="str">
            <v>Lůžko</v>
          </cell>
          <cell r="L242">
            <v>24</v>
          </cell>
          <cell r="M242" t="str">
            <v>A</v>
          </cell>
          <cell r="N242">
            <v>8304</v>
          </cell>
          <cell r="O242">
            <v>7276920</v>
          </cell>
          <cell r="P242">
            <v>4366152</v>
          </cell>
          <cell r="Q242">
            <v>2910768</v>
          </cell>
        </row>
        <row r="243">
          <cell r="F243">
            <v>9444030</v>
          </cell>
          <cell r="G243" t="str">
            <v>Domov se zvláštním režimem Vážany</v>
          </cell>
          <cell r="H243" t="str">
            <v>Pobytová</v>
          </cell>
          <cell r="I243" t="str">
            <v>Senioři</v>
          </cell>
          <cell r="J243" t="str">
            <v>Kroměříž</v>
          </cell>
          <cell r="K243" t="str">
            <v>Lůžko</v>
          </cell>
          <cell r="L243">
            <v>21</v>
          </cell>
          <cell r="M243" t="str">
            <v>A</v>
          </cell>
          <cell r="N243">
            <v>7266</v>
          </cell>
          <cell r="O243">
            <v>6367300</v>
          </cell>
          <cell r="P243">
            <v>3820380</v>
          </cell>
          <cell r="Q243">
            <v>2546920</v>
          </cell>
        </row>
        <row r="244">
          <cell r="F244">
            <v>9606164</v>
          </cell>
          <cell r="G244" t="str">
            <v>Domov pro seniory U Kašny</v>
          </cell>
          <cell r="H244" t="str">
            <v>Pobytová</v>
          </cell>
          <cell r="I244" t="str">
            <v>Senioři</v>
          </cell>
          <cell r="J244" t="str">
            <v>Kroměříž</v>
          </cell>
          <cell r="K244" t="str">
            <v>Lůžko</v>
          </cell>
          <cell r="L244">
            <v>80</v>
          </cell>
          <cell r="M244" t="str">
            <v>A</v>
          </cell>
          <cell r="N244">
            <v>27680</v>
          </cell>
          <cell r="O244">
            <v>19145600</v>
          </cell>
          <cell r="P244">
            <v>11487360</v>
          </cell>
          <cell r="Q244">
            <v>7658240</v>
          </cell>
        </row>
        <row r="245">
          <cell r="F245">
            <v>9987041</v>
          </cell>
          <cell r="G245" t="str">
            <v>Domov pro seniory Vážany</v>
          </cell>
          <cell r="H245" t="str">
            <v>Pobytová</v>
          </cell>
          <cell r="I245" t="str">
            <v>Senioři</v>
          </cell>
          <cell r="J245" t="str">
            <v>Kroměříž</v>
          </cell>
          <cell r="K245" t="str">
            <v>Lůžko</v>
          </cell>
          <cell r="L245">
            <v>99</v>
          </cell>
          <cell r="M245" t="str">
            <v>A</v>
          </cell>
          <cell r="N245">
            <v>34254</v>
          </cell>
          <cell r="O245">
            <v>23692680</v>
          </cell>
          <cell r="P245">
            <v>14215608</v>
          </cell>
          <cell r="Q245">
            <v>9477072</v>
          </cell>
        </row>
        <row r="246">
          <cell r="F246">
            <v>5512254</v>
          </cell>
          <cell r="G246" t="str">
            <v>Domov pro seniory</v>
          </cell>
          <cell r="H246" t="str">
            <v>Pobytová</v>
          </cell>
          <cell r="I246" t="str">
            <v>Senioři</v>
          </cell>
          <cell r="J246" t="str">
            <v>Kroměříž</v>
          </cell>
          <cell r="K246" t="str">
            <v>Lůžko</v>
          </cell>
          <cell r="L246">
            <v>31</v>
          </cell>
          <cell r="M246" t="str">
            <v>A</v>
          </cell>
          <cell r="N246">
            <v>10726</v>
          </cell>
          <cell r="O246">
            <v>7418920</v>
          </cell>
          <cell r="P246">
            <v>4451352</v>
          </cell>
          <cell r="Q246">
            <v>2967568</v>
          </cell>
        </row>
        <row r="247">
          <cell r="F247">
            <v>1420997</v>
          </cell>
          <cell r="G247" t="str">
            <v>Nízkoprahové zařízení pro děti a mládež Šrumec</v>
          </cell>
          <cell r="H247" t="str">
            <v>Ambulantní</v>
          </cell>
          <cell r="I247" t="str">
            <v>Rodiny s dětmi</v>
          </cell>
          <cell r="J247" t="str">
            <v>Uherský Brod</v>
          </cell>
          <cell r="K247" t="str">
            <v>Průměrný přepočtený úvazek pracovníka v přímé péči</v>
          </cell>
          <cell r="L247">
            <v>2.75</v>
          </cell>
          <cell r="M247" t="str">
            <v>E</v>
          </cell>
          <cell r="N247">
            <v>2106</v>
          </cell>
          <cell r="O247">
            <v>1943700</v>
          </cell>
          <cell r="P247">
            <v>1166220</v>
          </cell>
          <cell r="Q247">
            <v>777480</v>
          </cell>
        </row>
        <row r="248">
          <cell r="F248">
            <v>4417383</v>
          </cell>
          <cell r="G248" t="str">
            <v>Denní stacionář pro osoby s tělesným a mentálním postižením Uherský Brod</v>
          </cell>
          <cell r="H248" t="str">
            <v>Ambulantní</v>
          </cell>
          <cell r="I248" t="str">
            <v>Osoby se zdravotním postižením</v>
          </cell>
          <cell r="J248" t="str">
            <v>Uherský Brod</v>
          </cell>
          <cell r="K248" t="str">
            <v>Průměrný přepočtený úvazek pracovníka v přímé péči</v>
          </cell>
          <cell r="L248">
            <v>3.75</v>
          </cell>
          <cell r="M248" t="str">
            <v>B</v>
          </cell>
          <cell r="N248">
            <v>2463</v>
          </cell>
          <cell r="O248">
            <v>2100000</v>
          </cell>
          <cell r="P248">
            <v>1260000</v>
          </cell>
          <cell r="Q248">
            <v>840000</v>
          </cell>
        </row>
        <row r="249">
          <cell r="F249">
            <v>6327242</v>
          </cell>
          <cell r="G249" t="str">
            <v>Sociálně aktivizační služby pro rodiny s dětmi</v>
          </cell>
          <cell r="H249" t="str">
            <v>Převažující terénní</v>
          </cell>
          <cell r="I249" t="str">
            <v>Rodiny s dětmi</v>
          </cell>
          <cell r="J249" t="str">
            <v>Uherský Brod</v>
          </cell>
          <cell r="K249" t="str">
            <v>Průměrný přepočtený úvazek pracovníka v přímé péči</v>
          </cell>
          <cell r="L249">
            <v>4</v>
          </cell>
          <cell r="M249" t="str">
            <v>D</v>
          </cell>
          <cell r="N249">
            <v>2628</v>
          </cell>
          <cell r="O249">
            <v>2600000</v>
          </cell>
          <cell r="P249">
            <v>1560000</v>
          </cell>
          <cell r="Q249">
            <v>1040000</v>
          </cell>
        </row>
        <row r="250">
          <cell r="F250">
            <v>8646020</v>
          </cell>
          <cell r="G250" t="str">
            <v>Pečovatelská služba Uherský Brod</v>
          </cell>
          <cell r="H250" t="str">
            <v>Převažující terénní</v>
          </cell>
          <cell r="I250" t="str">
            <v>Senioři</v>
          </cell>
          <cell r="J250" t="str">
            <v>Uherský Brod</v>
          </cell>
          <cell r="K250" t="str">
            <v>Průměrný přepočtený úvazek pracovníka v přímé péči</v>
          </cell>
          <cell r="L250">
            <v>18</v>
          </cell>
          <cell r="M250" t="str">
            <v>F</v>
          </cell>
          <cell r="N250">
            <v>15768</v>
          </cell>
          <cell r="O250">
            <v>8324280</v>
          </cell>
          <cell r="P250">
            <v>4994568</v>
          </cell>
          <cell r="Q250">
            <v>3329712</v>
          </cell>
        </row>
        <row r="251">
          <cell r="F251">
            <v>3790557</v>
          </cell>
          <cell r="G251" t="str">
            <v>Centrum pro lidi se zdravotním postižením</v>
          </cell>
          <cell r="H251" t="str">
            <v>Ambulantní</v>
          </cell>
          <cell r="I251" t="str">
            <v>Osoby se zdravotním postižením</v>
          </cell>
          <cell r="J251" t="str">
            <v>Valašské Meziříčí</v>
          </cell>
          <cell r="K251" t="str">
            <v>Průměrný přepočtený úvazek pracovníka v přímé péči</v>
          </cell>
          <cell r="L251">
            <v>4</v>
          </cell>
          <cell r="M251" t="str">
            <v>E</v>
          </cell>
          <cell r="N251">
            <v>2188</v>
          </cell>
          <cell r="O251">
            <v>2891680</v>
          </cell>
          <cell r="P251">
            <v>1735008</v>
          </cell>
          <cell r="Q251">
            <v>1156672</v>
          </cell>
        </row>
        <row r="252">
          <cell r="F252">
            <v>3424265</v>
          </cell>
          <cell r="G252" t="str">
            <v>Centrum komplexní péče ve Zlínském kraji</v>
          </cell>
          <cell r="H252" t="str">
            <v>Ambulantní</v>
          </cell>
          <cell r="I252" t="str">
            <v>Osoby ohrožené sociálním vyloučením</v>
          </cell>
          <cell r="J252" t="str">
            <v>Kroměříž, Uherské Hradiště, Zlín</v>
          </cell>
          <cell r="K252" t="str">
            <v>Průměrný přepočtený úvazek pracovníka v přímé péči</v>
          </cell>
          <cell r="L252">
            <v>1.5</v>
          </cell>
          <cell r="M252" t="str">
            <v>D</v>
          </cell>
          <cell r="N252">
            <v>1149</v>
          </cell>
          <cell r="O252">
            <v>1032970</v>
          </cell>
          <cell r="P252">
            <v>619782</v>
          </cell>
          <cell r="Q252">
            <v>413188</v>
          </cell>
        </row>
        <row r="253">
          <cell r="F253">
            <v>5835780</v>
          </cell>
          <cell r="G253" t="str">
            <v>Kontaktní centrum ve Zlíně</v>
          </cell>
          <cell r="H253" t="str">
            <v>Ambulantní</v>
          </cell>
          <cell r="I253" t="str">
            <v>Osoby ohrožené sociálním vyloučením</v>
          </cell>
          <cell r="J253" t="str">
            <v>Zlín</v>
          </cell>
          <cell r="K253" t="str">
            <v>Průměrný přepočtený úvazek pracovníka v přímé péči</v>
          </cell>
          <cell r="L253">
            <v>2.5099999999999998</v>
          </cell>
          <cell r="M253" t="str">
            <v>E</v>
          </cell>
          <cell r="N253">
            <v>1649</v>
          </cell>
          <cell r="O253">
            <v>1172970</v>
          </cell>
          <cell r="P253">
            <v>703782</v>
          </cell>
          <cell r="Q253">
            <v>469188</v>
          </cell>
        </row>
        <row r="254">
          <cell r="F254">
            <v>6651192</v>
          </cell>
          <cell r="G254" t="str">
            <v>Terapeutické centrum ve Zlínském kraji</v>
          </cell>
          <cell r="H254" t="str">
            <v>Ambulantní</v>
          </cell>
          <cell r="I254" t="str">
            <v>Osoby ohrožené sociálním vyloučením</v>
          </cell>
          <cell r="J254" t="str">
            <v>Kroměříž, Uherské Hradiště, Zlín</v>
          </cell>
          <cell r="K254" t="str">
            <v>Průměrný přepočtený úvazek pracovníka v přímé péči</v>
          </cell>
          <cell r="L254">
            <v>3.15</v>
          </cell>
          <cell r="M254" t="str">
            <v>D</v>
          </cell>
          <cell r="N254">
            <v>2412</v>
          </cell>
          <cell r="O254">
            <v>2169240</v>
          </cell>
          <cell r="P254">
            <v>1301544</v>
          </cell>
          <cell r="Q254">
            <v>867696</v>
          </cell>
        </row>
        <row r="255">
          <cell r="F255">
            <v>7314919</v>
          </cell>
          <cell r="G255" t="str">
            <v>NZDM v Kroměříži</v>
          </cell>
          <cell r="H255" t="str">
            <v>Převažující ambulantní</v>
          </cell>
          <cell r="I255" t="str">
            <v>Rodiny s dětmi</v>
          </cell>
          <cell r="J255" t="str">
            <v>Kroměříž</v>
          </cell>
          <cell r="K255" t="str">
            <v>Průměrný přepočtený úvazek pracovníka v přímé péči</v>
          </cell>
          <cell r="L255">
            <v>2.996</v>
          </cell>
          <cell r="M255" t="str">
            <v>E</v>
          </cell>
          <cell r="N255">
            <v>2298</v>
          </cell>
          <cell r="O255">
            <v>2117570</v>
          </cell>
          <cell r="P255">
            <v>1270542</v>
          </cell>
          <cell r="Q255">
            <v>847028</v>
          </cell>
        </row>
        <row r="256">
          <cell r="F256">
            <v>8664237</v>
          </cell>
          <cell r="G256" t="str">
            <v>Doléčovací centrum ve Zlínském kraji</v>
          </cell>
          <cell r="H256" t="str">
            <v>Pobytová</v>
          </cell>
          <cell r="I256" t="str">
            <v>Osoby ohrožené sociálním vyloučením</v>
          </cell>
          <cell r="J256" t="str">
            <v>Zlín</v>
          </cell>
          <cell r="K256" t="str">
            <v>Lůžko</v>
          </cell>
          <cell r="L256">
            <v>10</v>
          </cell>
          <cell r="M256" t="str">
            <v>A</v>
          </cell>
          <cell r="N256">
            <v>3100</v>
          </cell>
          <cell r="O256">
            <v>2325000</v>
          </cell>
          <cell r="P256">
            <v>1395000</v>
          </cell>
          <cell r="Q256">
            <v>930000</v>
          </cell>
        </row>
        <row r="257">
          <cell r="F257">
            <v>8952114</v>
          </cell>
          <cell r="G257" t="str">
            <v>Terénní programy ve Zlíně</v>
          </cell>
          <cell r="H257" t="str">
            <v>Terénní</v>
          </cell>
          <cell r="I257" t="str">
            <v>Osoby ohrožené sociálním vyloučením</v>
          </cell>
          <cell r="J257" t="str">
            <v>Otrokovice, Vizovice, Zlín</v>
          </cell>
          <cell r="K257" t="str">
            <v>Průměrný přepočtený úvazek pracovníka v přímé péči</v>
          </cell>
          <cell r="L257">
            <v>3.35</v>
          </cell>
          <cell r="M257" t="str">
            <v>E</v>
          </cell>
          <cell r="N257">
            <v>2200</v>
          </cell>
          <cell r="O257">
            <v>2340090</v>
          </cell>
          <cell r="P257">
            <v>1404054</v>
          </cell>
          <cell r="Q257">
            <v>936036</v>
          </cell>
          <cell r="R257" t="str">
            <v>Bonifikace: Dotace na jednotku předchozího roku přepočtená kapacitou letošního roku, navýšená  o míru očekávané inflace</v>
          </cell>
        </row>
        <row r="258">
          <cell r="F258">
            <v>9580837</v>
          </cell>
          <cell r="G258" t="str">
            <v>Kontaktní centrum v Uherském Hradišti</v>
          </cell>
          <cell r="H258" t="str">
            <v>Převažující ambulantní</v>
          </cell>
          <cell r="I258" t="str">
            <v>Osoby ohrožené sociálním vyloučením</v>
          </cell>
          <cell r="J258" t="str">
            <v>Uherské Hradiště, Uherský Brod</v>
          </cell>
          <cell r="K258" t="str">
            <v>Průměrný přepočtený úvazek pracovníka v přímé péči</v>
          </cell>
          <cell r="L258">
            <v>3.3</v>
          </cell>
          <cell r="M258" t="str">
            <v>E</v>
          </cell>
          <cell r="N258">
            <v>2168</v>
          </cell>
          <cell r="O258">
            <v>1542150</v>
          </cell>
          <cell r="P258">
            <v>925290</v>
          </cell>
          <cell r="Q258">
            <v>616860</v>
          </cell>
        </row>
        <row r="259">
          <cell r="F259">
            <v>4123958</v>
          </cell>
          <cell r="G259" t="str">
            <v>Společnost pro ranou péči, pobočka Brno</v>
          </cell>
          <cell r="H259" t="str">
            <v>Terénní</v>
          </cell>
          <cell r="I259" t="str">
            <v>Osoby se zdravotním postižením</v>
          </cell>
          <cell r="J259" t="str">
            <v>Luhačovice, Uherské Hradiště, Uherský Brod, Valašské Klobouky, Zlín</v>
          </cell>
          <cell r="K259" t="str">
            <v>Průměrný přepočtený úvazek pracovníka v přímé péči</v>
          </cell>
          <cell r="L259">
            <v>0.4</v>
          </cell>
          <cell r="M259" t="str">
            <v>D</v>
          </cell>
          <cell r="N259">
            <v>394</v>
          </cell>
          <cell r="O259">
            <v>440500</v>
          </cell>
          <cell r="P259">
            <v>264300</v>
          </cell>
          <cell r="Q259">
            <v>176200</v>
          </cell>
        </row>
        <row r="260">
          <cell r="F260">
            <v>4755953</v>
          </cell>
          <cell r="G260" t="str">
            <v>Společnost pro ranou péči, pobočka pro zrak Olomouc - pracoviště Zlín</v>
          </cell>
          <cell r="H260" t="str">
            <v>Terénní</v>
          </cell>
          <cell r="I260" t="str">
            <v>Osoby se zdravotním postižením</v>
          </cell>
          <cell r="J260" t="str">
            <v>Bystřice pod Hostýnem, Holešov, Kroměříž, Otrokovice, Rožnov pod Radhoštěm, Valašské Klobouky, Valašské Meziříčí, Vizovice, Vsetín, Zlín</v>
          </cell>
          <cell r="K260" t="str">
            <v>Průměrný přepočtený úvazek pracovníka v přímé péči</v>
          </cell>
          <cell r="L260">
            <v>1.2</v>
          </cell>
          <cell r="M260" t="str">
            <v>D</v>
          </cell>
          <cell r="N260">
            <v>1182</v>
          </cell>
          <cell r="O260">
            <v>1321510</v>
          </cell>
          <cell r="P260">
            <v>792906</v>
          </cell>
          <cell r="Q260">
            <v>528604</v>
          </cell>
        </row>
        <row r="261">
          <cell r="F261">
            <v>2278292</v>
          </cell>
          <cell r="G261" t="str">
            <v>Dům Pod křídly - dům na půl cesty</v>
          </cell>
          <cell r="H261" t="str">
            <v>Pobytová</v>
          </cell>
          <cell r="I261" t="str">
            <v>Osoby ohrožené sociálním vyloučením</v>
          </cell>
          <cell r="J261" t="str">
            <v>Zlín</v>
          </cell>
          <cell r="K261" t="str">
            <v>Lůžko</v>
          </cell>
          <cell r="L261">
            <v>11</v>
          </cell>
          <cell r="M261" t="str">
            <v>A</v>
          </cell>
          <cell r="N261">
            <v>2805</v>
          </cell>
          <cell r="O261">
            <v>1036750</v>
          </cell>
          <cell r="P261">
            <v>622050</v>
          </cell>
          <cell r="Q261">
            <v>414700</v>
          </cell>
        </row>
        <row r="262">
          <cell r="F262">
            <v>6643410</v>
          </cell>
          <cell r="G262" t="str">
            <v>Dům Pod křídly - dům na půl cesty</v>
          </cell>
          <cell r="H262" t="str">
            <v>Pobytová</v>
          </cell>
          <cell r="I262" t="str">
            <v>Osoby ohrožené sociálním vyloučením</v>
          </cell>
          <cell r="J262" t="str">
            <v>Valašské Meziříčí</v>
          </cell>
          <cell r="K262" t="str">
            <v>Lůžko</v>
          </cell>
          <cell r="L262">
            <v>12</v>
          </cell>
          <cell r="M262" t="str">
            <v>A</v>
          </cell>
          <cell r="N262">
            <v>3060</v>
          </cell>
          <cell r="O262">
            <v>1086790</v>
          </cell>
          <cell r="P262">
            <v>652074</v>
          </cell>
          <cell r="Q262">
            <v>434716</v>
          </cell>
        </row>
        <row r="263">
          <cell r="F263">
            <v>5397990</v>
          </cell>
          <cell r="G263" t="str">
            <v>Středisko rané péče EDUCO Zlín z.s.</v>
          </cell>
          <cell r="H263" t="str">
            <v>Terénní</v>
          </cell>
          <cell r="I263" t="str">
            <v>Osoby se zdravotním postižením</v>
          </cell>
          <cell r="J263" t="str">
            <v>Zlínský kraj</v>
          </cell>
          <cell r="K263" t="str">
            <v>Průměrný přepočtený úvazek pracovníka v přímé péči</v>
          </cell>
          <cell r="L263">
            <v>7</v>
          </cell>
          <cell r="M263" t="str">
            <v>D</v>
          </cell>
          <cell r="N263">
            <v>6895</v>
          </cell>
          <cell r="O263">
            <v>7708820</v>
          </cell>
          <cell r="P263">
            <v>4625292</v>
          </cell>
          <cell r="Q263">
            <v>3083528</v>
          </cell>
        </row>
        <row r="264">
          <cell r="F264">
            <v>1561636</v>
          </cell>
          <cell r="G264" t="str">
            <v>Uherskohradišťská nemocnice a.s.</v>
          </cell>
          <cell r="H264" t="str">
            <v>Pobytová</v>
          </cell>
          <cell r="I264" t="str">
            <v>Osoby se zdravotním postižením</v>
          </cell>
          <cell r="J264" t="str">
            <v>Uherské Hradiště</v>
          </cell>
          <cell r="K264" t="str">
            <v>Lůžko</v>
          </cell>
          <cell r="L264">
            <v>20</v>
          </cell>
          <cell r="M264" t="str">
            <v>A</v>
          </cell>
          <cell r="N264">
            <v>5100</v>
          </cell>
          <cell r="O264">
            <v>5757160</v>
          </cell>
          <cell r="P264">
            <v>3454296</v>
          </cell>
          <cell r="Q264">
            <v>2302864</v>
          </cell>
        </row>
        <row r="265">
          <cell r="F265">
            <v>3333640</v>
          </cell>
          <cell r="G265" t="str">
            <v>ŠLIKR - nízkoprahový klub pro mládež</v>
          </cell>
          <cell r="H265" t="str">
            <v>Převažující ambulantní</v>
          </cell>
          <cell r="I265" t="str">
            <v>Rodiny s dětmi</v>
          </cell>
          <cell r="J265" t="str">
            <v>Otrokovice</v>
          </cell>
          <cell r="K265" t="str">
            <v>Průměrný přepočtený úvazek pracovníka v přímé péči</v>
          </cell>
          <cell r="L265">
            <v>2.9</v>
          </cell>
          <cell r="M265" t="str">
            <v>E</v>
          </cell>
          <cell r="N265">
            <v>2221</v>
          </cell>
          <cell r="O265">
            <v>2049720</v>
          </cell>
          <cell r="P265">
            <v>1229832</v>
          </cell>
          <cell r="Q265">
            <v>819888</v>
          </cell>
        </row>
        <row r="266">
          <cell r="F266">
            <v>4158057</v>
          </cell>
          <cell r="G266" t="str">
            <v>Klíč - terénní práce s dětmi a mládeží</v>
          </cell>
          <cell r="H266" t="str">
            <v>Terénní</v>
          </cell>
          <cell r="I266" t="str">
            <v>Rodiny s dětmi</v>
          </cell>
          <cell r="J266" t="str">
            <v>Zlín</v>
          </cell>
          <cell r="K266" t="str">
            <v>Průměrný přepočtený úvazek pracovníka v přímé péči</v>
          </cell>
          <cell r="L266">
            <v>1.45</v>
          </cell>
          <cell r="M266" t="str">
            <v>E</v>
          </cell>
          <cell r="N266">
            <v>952</v>
          </cell>
          <cell r="O266">
            <v>1102850</v>
          </cell>
          <cell r="P266">
            <v>661710</v>
          </cell>
          <cell r="Q266">
            <v>441140</v>
          </cell>
        </row>
        <row r="267">
          <cell r="F267">
            <v>7983461</v>
          </cell>
          <cell r="G267" t="str">
            <v>T klub - nízkoprahové zařízení pro děti a mládež</v>
          </cell>
          <cell r="H267" t="str">
            <v>Ambulantní</v>
          </cell>
          <cell r="I267" t="str">
            <v>Rodiny s dětmi</v>
          </cell>
          <cell r="J267" t="str">
            <v>Zlín</v>
          </cell>
          <cell r="K267" t="str">
            <v>Průměrný přepočtený úvazek pracovníka v přímé péči</v>
          </cell>
          <cell r="L267">
            <v>2.86</v>
          </cell>
          <cell r="M267" t="str">
            <v>E</v>
          </cell>
          <cell r="N267">
            <v>2190</v>
          </cell>
          <cell r="O267">
            <v>2021440</v>
          </cell>
          <cell r="P267">
            <v>1212864</v>
          </cell>
          <cell r="Q267">
            <v>808576</v>
          </cell>
        </row>
        <row r="268">
          <cell r="F268">
            <v>9395569</v>
          </cell>
          <cell r="G268" t="str">
            <v>Logos - poradna pro děti, dospívající a jejich rodiče</v>
          </cell>
          <cell r="H268" t="str">
            <v>Převažující ambulantní</v>
          </cell>
          <cell r="I268" t="str">
            <v>Rodiny s dětmi</v>
          </cell>
          <cell r="J268" t="str">
            <v>Zlín</v>
          </cell>
          <cell r="K268" t="str">
            <v>Průměrný přepočtený úvazek pracovníka v přímé péči</v>
          </cell>
          <cell r="L268">
            <v>1.35</v>
          </cell>
          <cell r="M268" t="str">
            <v>D</v>
          </cell>
          <cell r="N268">
            <v>1034</v>
          </cell>
          <cell r="O268">
            <v>929670</v>
          </cell>
          <cell r="P268">
            <v>557802</v>
          </cell>
          <cell r="Q268">
            <v>371868</v>
          </cell>
        </row>
        <row r="269">
          <cell r="F269">
            <v>5826609</v>
          </cell>
          <cell r="G269" t="str">
            <v>Občanská poradna Vsetín;
Kontaktní pracoviště Občanské poradny Vsetín</v>
          </cell>
          <cell r="H269" t="str">
            <v>Ambulantní</v>
          </cell>
          <cell r="I269" t="str">
            <v>Osoby ohrožené sociálním vyloučením</v>
          </cell>
          <cell r="J269" t="str">
            <v>Bystřice pod Hostýnem, Valašské Klobouky, Vsetín</v>
          </cell>
          <cell r="K269" t="str">
            <v>Průměrný přepočtený úvazek pracovníka v přímé péči</v>
          </cell>
          <cell r="L269">
            <v>3.1</v>
          </cell>
          <cell r="M269" t="str">
            <v>D</v>
          </cell>
          <cell r="N269">
            <v>2374</v>
          </cell>
          <cell r="O269">
            <v>2134810</v>
          </cell>
          <cell r="P269">
            <v>1280886</v>
          </cell>
          <cell r="Q269">
            <v>853924</v>
          </cell>
        </row>
        <row r="270">
          <cell r="F270">
            <v>8229670</v>
          </cell>
          <cell r="G270" t="str">
            <v>Sociálně terapeutická dílna VKCI</v>
          </cell>
          <cell r="H270" t="str">
            <v>Ambulantní</v>
          </cell>
          <cell r="I270" t="str">
            <v>Osoby se zdravotním postižením</v>
          </cell>
          <cell r="J270" t="str">
            <v>Vsetín</v>
          </cell>
          <cell r="K270" t="str">
            <v>Průměrný přepočtený úvazek pracovníka v přímé péči</v>
          </cell>
          <cell r="L270">
            <v>5.3</v>
          </cell>
          <cell r="M270" t="str">
            <v>E</v>
          </cell>
          <cell r="N270">
            <v>2899</v>
          </cell>
          <cell r="O270">
            <v>3831470</v>
          </cell>
          <cell r="P270">
            <v>2298882</v>
          </cell>
          <cell r="Q270">
            <v>1532588</v>
          </cell>
        </row>
        <row r="271">
          <cell r="F271">
            <v>3105548</v>
          </cell>
          <cell r="G271" t="str">
            <v>Poradenské centrum ZEBRA</v>
          </cell>
          <cell r="H271" t="str">
            <v>Převažující ambulantní</v>
          </cell>
          <cell r="I271" t="str">
            <v>Rodiny s dětmi</v>
          </cell>
          <cell r="J271" t="str">
            <v>Luhačovice, Valašské Klobouky</v>
          </cell>
          <cell r="K271" t="str">
            <v>Průměrný přepočtený úvazek pracovníka v přímé péči</v>
          </cell>
          <cell r="L271">
            <v>2.2999999999999998</v>
          </cell>
          <cell r="M271" t="str">
            <v>D</v>
          </cell>
          <cell r="N271">
            <v>1761</v>
          </cell>
          <cell r="O271">
            <v>1583890</v>
          </cell>
          <cell r="P271">
            <v>950334</v>
          </cell>
          <cell r="Q271">
            <v>633556</v>
          </cell>
        </row>
        <row r="272">
          <cell r="F272">
            <v>4607883</v>
          </cell>
          <cell r="G272" t="str">
            <v>Nízkoprahové zařízení KamPak?</v>
          </cell>
          <cell r="H272" t="str">
            <v>Ambulantní</v>
          </cell>
          <cell r="I272" t="str">
            <v>Rodiny s dětmi</v>
          </cell>
          <cell r="J272" t="str">
            <v>Luhačovice, Valašské Klobouky</v>
          </cell>
          <cell r="K272" t="str">
            <v>Průměrný přepočtený úvazek pracovníka v přímé péči</v>
          </cell>
          <cell r="L272">
            <v>5.77</v>
          </cell>
          <cell r="M272" t="str">
            <v>E</v>
          </cell>
          <cell r="N272">
            <v>4419</v>
          </cell>
          <cell r="O272">
            <v>4078230</v>
          </cell>
          <cell r="P272">
            <v>2446938</v>
          </cell>
          <cell r="Q272">
            <v>1631292</v>
          </cell>
        </row>
      </sheetData>
      <sheetData sheetId="6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</v>
          </cell>
        </row>
        <row r="2">
          <cell r="F2">
            <v>2614238</v>
          </cell>
          <cell r="G2" t="str">
            <v>Odlehčovací služby Centrum ÁČKO</v>
          </cell>
          <cell r="H2" t="str">
            <v>Převažující terénní</v>
          </cell>
          <cell r="I2" t="str">
            <v>Osoby se zdravotním postižením</v>
          </cell>
          <cell r="J2" t="str">
            <v>Bystřice pod Hostýnem, Rožnov pod Radhoštěm, Valašské Meziříčí, Vsetín</v>
          </cell>
          <cell r="K2" t="str">
            <v>Průměrný přepočtený úvazek pracovníka v přímé péči</v>
          </cell>
          <cell r="L2">
            <v>4.45</v>
          </cell>
          <cell r="M2" t="str">
            <v>C</v>
          </cell>
          <cell r="N2">
            <v>4383</v>
          </cell>
          <cell r="O2">
            <v>2387420</v>
          </cell>
          <cell r="P2">
            <v>1432452</v>
          </cell>
          <cell r="Q2">
            <v>954968</v>
          </cell>
          <cell r="R2" t="str">
            <v>Nepřistupujeme k redukci I. úrovně</v>
          </cell>
        </row>
        <row r="3">
          <cell r="F3">
            <v>8742757</v>
          </cell>
          <cell r="G3" t="str">
            <v>Pobytová odlehčovací služba Centra ÁČKO</v>
          </cell>
          <cell r="H3" t="str">
            <v>Pobytová</v>
          </cell>
          <cell r="I3" t="str">
            <v>Osoby se zdravotním postižením</v>
          </cell>
          <cell r="J3" t="str">
            <v>Valašské Meziříčí</v>
          </cell>
          <cell r="K3" t="str">
            <v>Lůžko</v>
          </cell>
          <cell r="L3">
            <v>3</v>
          </cell>
          <cell r="M3" t="str">
            <v>A</v>
          </cell>
          <cell r="N3">
            <v>329</v>
          </cell>
          <cell r="O3">
            <v>598420</v>
          </cell>
          <cell r="P3">
            <v>359052</v>
          </cell>
          <cell r="Q3">
            <v>239368</v>
          </cell>
        </row>
        <row r="4">
          <cell r="F4">
            <v>9492545</v>
          </cell>
          <cell r="G4" t="str">
            <v>Poradna Centrum ÁČKO</v>
          </cell>
          <cell r="H4" t="str">
            <v>Převažující ambulantní</v>
          </cell>
          <cell r="I4" t="str">
            <v>Rodiny s dětmi</v>
          </cell>
          <cell r="J4" t="str">
            <v>Bystřice pod Hostýnem, Rožnov pod Radhoštěm, Valašské Meziříčí, Vsetín</v>
          </cell>
          <cell r="K4" t="str">
            <v>Průměrný přepočtený úvazek pracovníka v přímé péči</v>
          </cell>
          <cell r="L4">
            <v>2.5</v>
          </cell>
          <cell r="M4" t="str">
            <v>D</v>
          </cell>
          <cell r="N4">
            <v>1915</v>
          </cell>
          <cell r="O4">
            <v>1616000</v>
          </cell>
          <cell r="P4">
            <v>969600</v>
          </cell>
          <cell r="Q4">
            <v>646400</v>
          </cell>
        </row>
        <row r="5">
          <cell r="F5">
            <v>2919461</v>
          </cell>
          <cell r="G5" t="str">
            <v>Sociálně aktivizační služby pro rodiny s dětmi</v>
          </cell>
          <cell r="H5" t="str">
            <v>Převažující terénní</v>
          </cell>
          <cell r="I5" t="str">
            <v>Rodiny s dětmi</v>
          </cell>
          <cell r="J5" t="str">
            <v>Holešov, Kroměříž, Luhačovice, Otrokovice, Vizovice, Zlín</v>
          </cell>
          <cell r="K5" t="str">
            <v>Průměrný přepočtený úvazek pracovníka v přímé péči</v>
          </cell>
          <cell r="L5">
            <v>3.8</v>
          </cell>
          <cell r="M5" t="str">
            <v>D</v>
          </cell>
          <cell r="N5">
            <v>2496</v>
          </cell>
          <cell r="O5">
            <v>2686750</v>
          </cell>
          <cell r="P5">
            <v>1612050</v>
          </cell>
          <cell r="Q5">
            <v>1074700</v>
          </cell>
        </row>
        <row r="6">
          <cell r="F6">
            <v>7247424</v>
          </cell>
          <cell r="G6" t="str">
            <v>Poradenské a krizové centrum, příspěvková organizace</v>
          </cell>
          <cell r="H6" t="str">
            <v>Převažující ambulantní</v>
          </cell>
          <cell r="I6" t="str">
            <v>Rodiny s dětmi</v>
          </cell>
          <cell r="J6" t="str">
            <v>Zlínský kraj</v>
          </cell>
          <cell r="K6" t="str">
            <v>Průměrný přepočtený úvazek pracovníka v přímé péči</v>
          </cell>
          <cell r="L6">
            <v>3.6</v>
          </cell>
          <cell r="M6" t="str">
            <v>D</v>
          </cell>
          <cell r="N6">
            <v>2430</v>
          </cell>
          <cell r="O6">
            <v>3006720</v>
          </cell>
          <cell r="P6">
            <v>1804032</v>
          </cell>
          <cell r="Q6">
            <v>1202688</v>
          </cell>
        </row>
        <row r="7">
          <cell r="F7">
            <v>8832852</v>
          </cell>
          <cell r="G7" t="str">
            <v>Poradenské a krizové centrum, příspěvková organizace</v>
          </cell>
          <cell r="H7" t="str">
            <v>Převažující ambulantní</v>
          </cell>
          <cell r="I7" t="str">
            <v>Rodiny s dětmi</v>
          </cell>
          <cell r="J7" t="str">
            <v>Zlínský kraj</v>
          </cell>
          <cell r="K7" t="str">
            <v>Průměrný přepočtený úvazek pracovníka v přímé péči</v>
          </cell>
          <cell r="L7">
            <v>10.11</v>
          </cell>
          <cell r="M7" t="str">
            <v>D</v>
          </cell>
          <cell r="N7">
            <v>8180</v>
          </cell>
          <cell r="O7">
            <v>6962250</v>
          </cell>
          <cell r="P7">
            <v>4177350</v>
          </cell>
          <cell r="Q7">
            <v>2784900</v>
          </cell>
        </row>
        <row r="8">
          <cell r="F8">
            <v>9160187</v>
          </cell>
          <cell r="G8" t="str">
            <v>Krizová pomoc</v>
          </cell>
          <cell r="H8" t="str">
            <v>Převažující terénní</v>
          </cell>
          <cell r="I8" t="str">
            <v>Osoby ohrožené sociálním vyloučením</v>
          </cell>
          <cell r="J8" t="str">
            <v>Zlínský kraj</v>
          </cell>
          <cell r="K8" t="str">
            <v>Průměrný přepočtený úvazek pracovníka v přímé péči</v>
          </cell>
          <cell r="L8">
            <v>4.7</v>
          </cell>
          <cell r="M8" t="str">
            <v>D</v>
          </cell>
          <cell r="N8">
            <v>2058</v>
          </cell>
          <cell r="O8">
            <v>3925440</v>
          </cell>
          <cell r="P8">
            <v>2355264</v>
          </cell>
          <cell r="Q8">
            <v>1570176</v>
          </cell>
        </row>
        <row r="9">
          <cell r="F9">
            <v>8660859</v>
          </cell>
          <cell r="G9" t="str">
            <v>Domov pro seniory Burešov, příspěvková organizace</v>
          </cell>
          <cell r="H9" t="str">
            <v>Pobytová</v>
          </cell>
          <cell r="I9" t="str">
            <v>Senioři</v>
          </cell>
          <cell r="J9" t="str">
            <v>Zlín</v>
          </cell>
          <cell r="K9" t="str">
            <v>Lůžko</v>
          </cell>
          <cell r="L9">
            <v>34</v>
          </cell>
          <cell r="M9" t="str">
            <v>A</v>
          </cell>
          <cell r="N9">
            <v>11764</v>
          </cell>
          <cell r="O9">
            <v>6832000</v>
          </cell>
          <cell r="P9">
            <v>4099200</v>
          </cell>
          <cell r="Q9">
            <v>2732800</v>
          </cell>
        </row>
        <row r="10">
          <cell r="F10">
            <v>9113211</v>
          </cell>
          <cell r="G10" t="str">
            <v>Domov pro seniory Burešov, příspěvková organizace</v>
          </cell>
          <cell r="H10" t="str">
            <v>Pobytová</v>
          </cell>
          <cell r="I10" t="str">
            <v>Senioři</v>
          </cell>
          <cell r="J10" t="str">
            <v>Zlín</v>
          </cell>
          <cell r="K10" t="str">
            <v>Lůžko</v>
          </cell>
          <cell r="L10">
            <v>136</v>
          </cell>
          <cell r="M10" t="str">
            <v>A</v>
          </cell>
          <cell r="N10">
            <v>47056</v>
          </cell>
          <cell r="O10">
            <v>27356000</v>
          </cell>
          <cell r="P10">
            <v>16413600</v>
          </cell>
          <cell r="Q10">
            <v>10942400</v>
          </cell>
        </row>
        <row r="11">
          <cell r="F11">
            <v>4392977</v>
          </cell>
          <cell r="G11" t="str">
            <v>Domov se zvláštním režimem Loučka</v>
          </cell>
          <cell r="H11" t="str">
            <v>Pobytová</v>
          </cell>
          <cell r="I11" t="str">
            <v>Osoby se zdravotním postižením</v>
          </cell>
          <cell r="J11" t="str">
            <v>Valašské Klobouky</v>
          </cell>
          <cell r="K11" t="str">
            <v>Lůžko</v>
          </cell>
          <cell r="L11">
            <v>47</v>
          </cell>
          <cell r="M11" t="str">
            <v>A</v>
          </cell>
          <cell r="N11">
            <v>16262</v>
          </cell>
          <cell r="O11">
            <v>15574000</v>
          </cell>
          <cell r="P11">
            <v>9344400</v>
          </cell>
          <cell r="Q11">
            <v>6229600</v>
          </cell>
        </row>
        <row r="12">
          <cell r="F12">
            <v>9612398</v>
          </cell>
          <cell r="G12" t="str">
            <v>Domov pro seniory Loučka, příspěvková organizace</v>
          </cell>
          <cell r="H12" t="str">
            <v>Pobytová</v>
          </cell>
          <cell r="I12" t="str">
            <v>Senioři</v>
          </cell>
          <cell r="J12" t="str">
            <v>Valašské Klobouky</v>
          </cell>
          <cell r="K12" t="str">
            <v>Lůžko</v>
          </cell>
          <cell r="L12">
            <v>115</v>
          </cell>
          <cell r="M12" t="str">
            <v>A</v>
          </cell>
          <cell r="N12">
            <v>39790</v>
          </cell>
          <cell r="O12">
            <v>20610000</v>
          </cell>
          <cell r="P12">
            <v>12366000</v>
          </cell>
          <cell r="Q12">
            <v>8244000</v>
          </cell>
        </row>
        <row r="13">
          <cell r="F13">
            <v>6523437</v>
          </cell>
          <cell r="G13" t="str">
            <v>Domov pro seniory Luhačovice, příspěvková organizace</v>
          </cell>
          <cell r="H13" t="str">
            <v>Pobytová</v>
          </cell>
          <cell r="I13" t="str">
            <v>Senioři</v>
          </cell>
          <cell r="J13" t="str">
            <v>Luhačovice</v>
          </cell>
          <cell r="K13" t="str">
            <v>Lůžko</v>
          </cell>
          <cell r="L13">
            <v>40</v>
          </cell>
          <cell r="M13" t="str">
            <v>A</v>
          </cell>
          <cell r="N13">
            <v>13840</v>
          </cell>
          <cell r="O13">
            <v>9572800</v>
          </cell>
          <cell r="P13">
            <v>5743680</v>
          </cell>
          <cell r="Q13">
            <v>3829120</v>
          </cell>
        </row>
        <row r="14">
          <cell r="F14">
            <v>6376307</v>
          </cell>
          <cell r="G14" t="str">
            <v>Domov pro seniory Lukov, příspěvková organizace</v>
          </cell>
          <cell r="H14" t="str">
            <v>Pobytová</v>
          </cell>
          <cell r="I14" t="str">
            <v>Senioři</v>
          </cell>
          <cell r="J14" t="str">
            <v>Zlín</v>
          </cell>
          <cell r="K14" t="str">
            <v>Lůžko</v>
          </cell>
          <cell r="L14">
            <v>148</v>
          </cell>
          <cell r="M14" t="str">
            <v>A</v>
          </cell>
          <cell r="N14">
            <v>51208</v>
          </cell>
          <cell r="O14">
            <v>29238000</v>
          </cell>
          <cell r="P14">
            <v>17542800</v>
          </cell>
          <cell r="Q14">
            <v>11695200</v>
          </cell>
        </row>
        <row r="15">
          <cell r="F15">
            <v>7295876</v>
          </cell>
          <cell r="G15" t="str">
            <v>Domov pro seniory Lukov, příspěvková organizace</v>
          </cell>
          <cell r="H15" t="str">
            <v>Pobytová</v>
          </cell>
          <cell r="I15" t="str">
            <v>Senioři</v>
          </cell>
          <cell r="J15" t="str">
            <v>Zlín</v>
          </cell>
          <cell r="K15" t="str">
            <v>Lůžko</v>
          </cell>
          <cell r="L15">
            <v>55</v>
          </cell>
          <cell r="M15" t="str">
            <v>A</v>
          </cell>
          <cell r="N15">
            <v>19030</v>
          </cell>
          <cell r="O15">
            <v>13174000</v>
          </cell>
          <cell r="P15">
            <v>7904400</v>
          </cell>
          <cell r="Q15">
            <v>5269600</v>
          </cell>
        </row>
        <row r="16">
          <cell r="F16">
            <v>5385508</v>
          </cell>
          <cell r="G16" t="str">
            <v>Domov pro seniory Napajedla, příspěvková organizace</v>
          </cell>
          <cell r="H16" t="str">
            <v>Pobytová</v>
          </cell>
          <cell r="I16" t="str">
            <v>Senioři</v>
          </cell>
          <cell r="J16" t="str">
            <v>Otrokovice</v>
          </cell>
          <cell r="K16" t="str">
            <v>Lůžko</v>
          </cell>
          <cell r="L16">
            <v>63</v>
          </cell>
          <cell r="M16" t="str">
            <v>A</v>
          </cell>
          <cell r="N16">
            <v>21798</v>
          </cell>
          <cell r="O16">
            <v>15077160</v>
          </cell>
          <cell r="P16">
            <v>9046296</v>
          </cell>
          <cell r="Q16">
            <v>6030864</v>
          </cell>
        </row>
        <row r="17">
          <cell r="F17">
            <v>7152788</v>
          </cell>
          <cell r="G17" t="str">
            <v>Dům sociálních služeb Návojná, příspěvková organizace</v>
          </cell>
          <cell r="H17" t="str">
            <v>Pobytová</v>
          </cell>
          <cell r="I17" t="str">
            <v>Osoby se zdravotním postižením</v>
          </cell>
          <cell r="J17" t="str">
            <v>Valašské Klobouky</v>
          </cell>
          <cell r="K17" t="str">
            <v>Lůžko</v>
          </cell>
          <cell r="L17">
            <v>70</v>
          </cell>
          <cell r="M17" t="str">
            <v>A</v>
          </cell>
          <cell r="N17">
            <v>24220</v>
          </cell>
          <cell r="O17">
            <v>16650000</v>
          </cell>
          <cell r="P17">
            <v>9990000</v>
          </cell>
          <cell r="Q17">
            <v>6660000</v>
          </cell>
        </row>
        <row r="18">
          <cell r="F18">
            <v>1285107</v>
          </cell>
          <cell r="G18" t="str">
            <v>Chráněné bydlení Bystřice pod Hostýnem</v>
          </cell>
          <cell r="H18" t="str">
            <v>Pobytová</v>
          </cell>
          <cell r="I18" t="str">
            <v>Osoby se zdravotním postižením</v>
          </cell>
          <cell r="J18" t="str">
            <v>Bystřice pod Hostýnem</v>
          </cell>
          <cell r="K18" t="str">
            <v>Lůžko</v>
          </cell>
          <cell r="L18">
            <v>10</v>
          </cell>
          <cell r="M18" t="str">
            <v>A</v>
          </cell>
          <cell r="N18">
            <v>3460</v>
          </cell>
          <cell r="O18">
            <v>4348280</v>
          </cell>
          <cell r="P18">
            <v>2608968</v>
          </cell>
          <cell r="Q18">
            <v>1739312</v>
          </cell>
        </row>
        <row r="19">
          <cell r="F19">
            <v>3814684</v>
          </cell>
          <cell r="G19" t="str">
            <v>Domov pro osoby se zdravotním postižením Javorník, Chvalčov</v>
          </cell>
          <cell r="H19" t="str">
            <v>Pobytová</v>
          </cell>
          <cell r="I19" t="str">
            <v>Osoby se zdravotním postižením</v>
          </cell>
          <cell r="J19" t="str">
            <v>Bystřice pod Hostýnem</v>
          </cell>
          <cell r="K19" t="str">
            <v>Lůžko</v>
          </cell>
          <cell r="L19">
            <v>72</v>
          </cell>
          <cell r="M19" t="str">
            <v>A</v>
          </cell>
          <cell r="N19">
            <v>24912</v>
          </cell>
          <cell r="O19">
            <v>30870000</v>
          </cell>
          <cell r="P19">
            <v>18522000</v>
          </cell>
          <cell r="Q19">
            <v>12348000</v>
          </cell>
        </row>
        <row r="20">
          <cell r="F20">
            <v>4403263</v>
          </cell>
          <cell r="G20" t="str">
            <v>Chráněné bydlení Kroměříž</v>
          </cell>
          <cell r="H20" t="str">
            <v>Pobytová</v>
          </cell>
          <cell r="I20" t="str">
            <v>Osoby se zdravotním postižením</v>
          </cell>
          <cell r="J20" t="str">
            <v>Kroměříž</v>
          </cell>
          <cell r="K20" t="str">
            <v>Lůžko</v>
          </cell>
          <cell r="L20">
            <v>14</v>
          </cell>
          <cell r="M20" t="str">
            <v>A</v>
          </cell>
          <cell r="N20">
            <v>4844</v>
          </cell>
          <cell r="O20">
            <v>6087590</v>
          </cell>
          <cell r="P20">
            <v>3652554</v>
          </cell>
          <cell r="Q20">
            <v>2435036</v>
          </cell>
        </row>
        <row r="21">
          <cell r="F21">
            <v>6119687</v>
          </cell>
          <cell r="G21" t="str">
            <v>Domov se zvláštním režimem Kvasice</v>
          </cell>
          <cell r="H21" t="str">
            <v>Pobytová</v>
          </cell>
          <cell r="I21" t="str">
            <v>Osoby se zdravotním postižením</v>
          </cell>
          <cell r="J21" t="str">
            <v>Kroměříž</v>
          </cell>
          <cell r="K21" t="str">
            <v>Lůžko</v>
          </cell>
          <cell r="L21">
            <v>69</v>
          </cell>
          <cell r="M21" t="str">
            <v>A</v>
          </cell>
          <cell r="N21">
            <v>23874</v>
          </cell>
          <cell r="O21">
            <v>19630000</v>
          </cell>
          <cell r="P21">
            <v>11778000</v>
          </cell>
          <cell r="Q21">
            <v>7852000</v>
          </cell>
        </row>
        <row r="22">
          <cell r="F22">
            <v>7585771</v>
          </cell>
          <cell r="G22" t="str">
            <v>Domov pro osoby se zdravotním postižením Zborovice</v>
          </cell>
          <cell r="H22" t="str">
            <v>Pobytová</v>
          </cell>
          <cell r="I22" t="str">
            <v>Osoby se zdravotním postižením</v>
          </cell>
          <cell r="J22" t="str">
            <v>Kroměříž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26635000</v>
          </cell>
          <cell r="P22">
            <v>15981000</v>
          </cell>
          <cell r="Q22">
            <v>10654000</v>
          </cell>
        </row>
        <row r="23">
          <cell r="F23">
            <v>8977333</v>
          </cell>
          <cell r="G23" t="str">
            <v>Chráněné bydlení Morkovice</v>
          </cell>
          <cell r="H23" t="str">
            <v>Pobytová</v>
          </cell>
          <cell r="I23" t="str">
            <v>Osoby se zdravotním postižením</v>
          </cell>
          <cell r="J23" t="str">
            <v>Kroměříž</v>
          </cell>
          <cell r="K23" t="str">
            <v>Lůžko</v>
          </cell>
          <cell r="L23">
            <v>7</v>
          </cell>
          <cell r="M23" t="str">
            <v>A</v>
          </cell>
          <cell r="N23">
            <v>2422</v>
          </cell>
          <cell r="O23">
            <v>3043790</v>
          </cell>
          <cell r="P23">
            <v>1826274</v>
          </cell>
          <cell r="Q23">
            <v>1217516</v>
          </cell>
        </row>
        <row r="24">
          <cell r="F24">
            <v>9985120</v>
          </cell>
          <cell r="G24" t="str">
            <v>Domov pro osoby se zdravotním postižením Kvasice</v>
          </cell>
          <cell r="H24" t="str">
            <v>Pobytová</v>
          </cell>
          <cell r="I24" t="str">
            <v>Osoby se zdravotním postižením</v>
          </cell>
          <cell r="J24" t="str">
            <v>Kroměříž</v>
          </cell>
          <cell r="K24" t="str">
            <v>Lůžko</v>
          </cell>
          <cell r="L24">
            <v>21</v>
          </cell>
          <cell r="M24" t="str">
            <v>A</v>
          </cell>
          <cell r="N24">
            <v>7266</v>
          </cell>
          <cell r="O24">
            <v>12755330</v>
          </cell>
          <cell r="P24">
            <v>7653198</v>
          </cell>
          <cell r="Q24">
            <v>5102132</v>
          </cell>
        </row>
        <row r="25">
          <cell r="F25">
            <v>5055183</v>
          </cell>
          <cell r="G25" t="str">
            <v>Denní stacionář Zlín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4.2</v>
          </cell>
          <cell r="M25" t="str">
            <v>B</v>
          </cell>
          <cell r="N25">
            <v>2759</v>
          </cell>
          <cell r="O25">
            <v>2450350</v>
          </cell>
          <cell r="P25">
            <v>1470210</v>
          </cell>
          <cell r="Q25">
            <v>980140</v>
          </cell>
        </row>
        <row r="26">
          <cell r="F26">
            <v>5277371</v>
          </cell>
          <cell r="G26" t="str">
            <v>Hrádek, domov pro osoby se zdravotním postižením Fryšták</v>
          </cell>
          <cell r="H26" t="str">
            <v>Pobytová</v>
          </cell>
          <cell r="I26" t="str">
            <v>Osoby se zdravotním postižením</v>
          </cell>
          <cell r="J26" t="str">
            <v>Zlín</v>
          </cell>
          <cell r="K26" t="str">
            <v>Lůžko</v>
          </cell>
          <cell r="L26">
            <v>18</v>
          </cell>
          <cell r="M26" t="str">
            <v>A</v>
          </cell>
          <cell r="N26">
            <v>6228</v>
          </cell>
          <cell r="O26">
            <v>9373000</v>
          </cell>
          <cell r="P26">
            <v>5623800</v>
          </cell>
          <cell r="Q26">
            <v>3749200</v>
          </cell>
        </row>
        <row r="27">
          <cell r="F27">
            <v>6482378</v>
          </cell>
          <cell r="G27" t="str">
            <v>Domov na Dubíčku</v>
          </cell>
          <cell r="H27" t="str">
            <v>Pobytová</v>
          </cell>
          <cell r="I27" t="str">
            <v>Osoby se zdravotním postižením</v>
          </cell>
          <cell r="J27" t="str">
            <v>Vizovice</v>
          </cell>
          <cell r="K27" t="str">
            <v>Lůžko</v>
          </cell>
          <cell r="L27">
            <v>39</v>
          </cell>
          <cell r="M27" t="str">
            <v>A</v>
          </cell>
          <cell r="N27">
            <v>13494</v>
          </cell>
          <cell r="O27">
            <v>14558000</v>
          </cell>
          <cell r="P27">
            <v>8734800</v>
          </cell>
          <cell r="Q27">
            <v>5823200</v>
          </cell>
        </row>
        <row r="28">
          <cell r="F28">
            <v>7984513</v>
          </cell>
          <cell r="G28" t="str">
            <v>Radost, týdenní stacionář Zlín</v>
          </cell>
          <cell r="H28" t="str">
            <v>Pobytová</v>
          </cell>
          <cell r="I28" t="str">
            <v>Osoby se zdravotním postižením</v>
          </cell>
          <cell r="J28" t="str">
            <v>Zlín</v>
          </cell>
          <cell r="K28" t="str">
            <v>Lůžko</v>
          </cell>
          <cell r="L28">
            <v>11</v>
          </cell>
          <cell r="M28" t="str">
            <v>A</v>
          </cell>
          <cell r="N28">
            <v>2332</v>
          </cell>
          <cell r="O28">
            <v>5049000</v>
          </cell>
          <cell r="P28">
            <v>3029400</v>
          </cell>
          <cell r="Q28">
            <v>2019600</v>
          </cell>
        </row>
        <row r="29">
          <cell r="F29">
            <v>9988033</v>
          </cell>
          <cell r="G29" t="str">
            <v>Chráněné bydlení Fryšták</v>
          </cell>
          <cell r="H29" t="str">
            <v>Pobytová</v>
          </cell>
          <cell r="I29" t="str">
            <v>Osoby se zdravotním postižením</v>
          </cell>
          <cell r="J29" t="str">
            <v>Zlín</v>
          </cell>
          <cell r="K29" t="str">
            <v>Lůžko</v>
          </cell>
          <cell r="L29">
            <v>4</v>
          </cell>
          <cell r="M29" t="str">
            <v>A</v>
          </cell>
          <cell r="N29">
            <v>1384</v>
          </cell>
          <cell r="O29">
            <v>1424000</v>
          </cell>
          <cell r="P29">
            <v>854400</v>
          </cell>
          <cell r="Q29">
            <v>569600</v>
          </cell>
        </row>
        <row r="30">
          <cell r="F30">
            <v>2994394</v>
          </cell>
          <cell r="G30" t="str">
            <v>Centrum bydlení pro osoby se zdravotním postižením Uherský Brod</v>
          </cell>
          <cell r="H30" t="str">
            <v>Pobytová</v>
          </cell>
          <cell r="I30" t="str">
            <v>Osoby se zdravotním postižením</v>
          </cell>
          <cell r="J30" t="str">
            <v>Luhačovice, Uherský Brod</v>
          </cell>
          <cell r="K30" t="str">
            <v>Lůžko</v>
          </cell>
          <cell r="L30">
            <v>40</v>
          </cell>
          <cell r="M30" t="str">
            <v>A</v>
          </cell>
          <cell r="N30">
            <v>13840</v>
          </cell>
          <cell r="O30">
            <v>16340000</v>
          </cell>
          <cell r="P30">
            <v>9804000</v>
          </cell>
          <cell r="Q30">
            <v>6536000</v>
          </cell>
        </row>
        <row r="31">
          <cell r="F31">
            <v>3212835</v>
          </cell>
          <cell r="G31" t="str">
            <v>Domov pro osoby se zdravotním postižením Uherský Brod</v>
          </cell>
          <cell r="H31" t="str">
            <v>Pobytová</v>
          </cell>
          <cell r="I31" t="str">
            <v>Osoby se zdravotním postižením</v>
          </cell>
          <cell r="J31" t="str">
            <v>Uherský Brod</v>
          </cell>
          <cell r="K31" t="str">
            <v>Lůžko</v>
          </cell>
          <cell r="L31">
            <v>20</v>
          </cell>
          <cell r="M31" t="str">
            <v>A</v>
          </cell>
          <cell r="N31">
            <v>6920</v>
          </cell>
          <cell r="O31">
            <v>12147940</v>
          </cell>
          <cell r="P31">
            <v>7288764</v>
          </cell>
          <cell r="Q31">
            <v>4859176</v>
          </cell>
        </row>
        <row r="32">
          <cell r="F32">
            <v>4873208</v>
          </cell>
          <cell r="G32" t="str">
            <v>Domov pro seniory Buchlovice</v>
          </cell>
          <cell r="H32" t="str">
            <v>Pobytová</v>
          </cell>
          <cell r="I32" t="str">
            <v>Senioři</v>
          </cell>
          <cell r="J32" t="str">
            <v>Uherské Hradiště</v>
          </cell>
          <cell r="K32" t="str">
            <v>Lůžko</v>
          </cell>
          <cell r="L32">
            <v>158</v>
          </cell>
          <cell r="M32" t="str">
            <v>A</v>
          </cell>
          <cell r="N32">
            <v>54668</v>
          </cell>
          <cell r="O32">
            <v>19500000</v>
          </cell>
          <cell r="P32">
            <v>11700000</v>
          </cell>
          <cell r="Q32">
            <v>7800000</v>
          </cell>
        </row>
        <row r="33">
          <cell r="F33">
            <v>5136643</v>
          </cell>
          <cell r="G33" t="str">
            <v>Domov pro osoby se zdravotním postižením Staré Město</v>
          </cell>
          <cell r="H33" t="str">
            <v>Pobytová</v>
          </cell>
          <cell r="I33" t="str">
            <v>Osoby se zdravotním postižením</v>
          </cell>
          <cell r="J33" t="str">
            <v>Uherské Hradiště</v>
          </cell>
          <cell r="K33" t="str">
            <v>Lůžko</v>
          </cell>
          <cell r="L33">
            <v>49</v>
          </cell>
          <cell r="M33" t="str">
            <v>A</v>
          </cell>
          <cell r="N33">
            <v>16954</v>
          </cell>
          <cell r="O33">
            <v>20050000</v>
          </cell>
          <cell r="P33">
            <v>12030000</v>
          </cell>
          <cell r="Q33">
            <v>8020000</v>
          </cell>
        </row>
        <row r="34">
          <cell r="F34">
            <v>5582729</v>
          </cell>
          <cell r="G34" t="str">
            <v>Domov pro seniory Uherský Ostroh</v>
          </cell>
          <cell r="H34" t="str">
            <v>Pobytová</v>
          </cell>
          <cell r="I34" t="str">
            <v>Senioři</v>
          </cell>
          <cell r="J34" t="str">
            <v>Uherské Hradiště</v>
          </cell>
          <cell r="K34" t="str">
            <v>Lůžko</v>
          </cell>
          <cell r="L34">
            <v>38</v>
          </cell>
          <cell r="M34" t="str">
            <v>A</v>
          </cell>
          <cell r="N34">
            <v>13148</v>
          </cell>
          <cell r="O34">
            <v>9094160</v>
          </cell>
          <cell r="P34">
            <v>5456496</v>
          </cell>
          <cell r="Q34">
            <v>3637664</v>
          </cell>
        </row>
        <row r="35">
          <cell r="F35">
            <v>5945010</v>
          </cell>
          <cell r="G35" t="str">
            <v>Domov pro seniory Nezdenice</v>
          </cell>
          <cell r="H35" t="str">
            <v>Pobytová</v>
          </cell>
          <cell r="I35" t="str">
            <v>Senioři</v>
          </cell>
          <cell r="J35" t="str">
            <v>Uherský Brod</v>
          </cell>
          <cell r="K35" t="str">
            <v>Lůžko</v>
          </cell>
          <cell r="L35">
            <v>27</v>
          </cell>
          <cell r="M35" t="str">
            <v>A</v>
          </cell>
          <cell r="N35">
            <v>9342</v>
          </cell>
          <cell r="O35">
            <v>7470000</v>
          </cell>
          <cell r="P35">
            <v>4482000</v>
          </cell>
          <cell r="Q35">
            <v>2988000</v>
          </cell>
        </row>
        <row r="36">
          <cell r="F36">
            <v>6057420</v>
          </cell>
          <cell r="G36" t="str">
            <v>Centrum bydlení pro osoby se zdravotním postižením Uherské Hradiště</v>
          </cell>
          <cell r="H36" t="str">
            <v>Pobytová</v>
          </cell>
          <cell r="I36" t="str">
            <v>Osoby se zdravotním postižením</v>
          </cell>
          <cell r="J36" t="str">
            <v>Uherské Hradiště</v>
          </cell>
          <cell r="K36" t="str">
            <v>Lůžko</v>
          </cell>
          <cell r="L36">
            <v>32</v>
          </cell>
          <cell r="M36" t="str">
            <v>A</v>
          </cell>
          <cell r="N36">
            <v>11072</v>
          </cell>
          <cell r="O36">
            <v>13914490</v>
          </cell>
          <cell r="P36">
            <v>8348694</v>
          </cell>
          <cell r="Q36">
            <v>5565796</v>
          </cell>
        </row>
        <row r="37">
          <cell r="F37">
            <v>6289201</v>
          </cell>
          <cell r="G37" t="str">
            <v>Domov pro seniory Buchlovice</v>
          </cell>
          <cell r="H37" t="str">
            <v>Pobytová</v>
          </cell>
          <cell r="I37" t="str">
            <v>Senioři</v>
          </cell>
          <cell r="J37" t="str">
            <v>Uherské Hradiště</v>
          </cell>
          <cell r="K37" t="str">
            <v>Lůžko</v>
          </cell>
          <cell r="L37">
            <v>50</v>
          </cell>
          <cell r="M37" t="str">
            <v>A</v>
          </cell>
          <cell r="N37">
            <v>17300</v>
          </cell>
          <cell r="O37">
            <v>8200000</v>
          </cell>
          <cell r="P37">
            <v>4920000</v>
          </cell>
          <cell r="Q37">
            <v>3280000</v>
          </cell>
        </row>
        <row r="38">
          <cell r="F38">
            <v>6798398</v>
          </cell>
          <cell r="G38" t="str">
            <v>Komunitní služby pro osoby se zdravotním postižením</v>
          </cell>
          <cell r="H38" t="str">
            <v>Pobytová</v>
          </cell>
          <cell r="I38" t="str">
            <v>Osoby se zdravotním postižením</v>
          </cell>
          <cell r="J38" t="str">
            <v>Uherské Hradiště</v>
          </cell>
          <cell r="K38" t="str">
            <v>Lůžko</v>
          </cell>
          <cell r="L38">
            <v>44</v>
          </cell>
          <cell r="M38" t="str">
            <v>A</v>
          </cell>
          <cell r="N38">
            <v>15224</v>
          </cell>
          <cell r="O38">
            <v>13950000</v>
          </cell>
          <cell r="P38">
            <v>8370000</v>
          </cell>
          <cell r="Q38">
            <v>5580000</v>
          </cell>
        </row>
        <row r="39">
          <cell r="F39">
            <v>7057786</v>
          </cell>
          <cell r="G39" t="str">
            <v>Domov pro osoby se zdravotním postižením Velehrad - Buchlovská</v>
          </cell>
          <cell r="H39" t="str">
            <v>Pobytová</v>
          </cell>
          <cell r="I39" t="str">
            <v>Osoby se zdravotním postižením</v>
          </cell>
          <cell r="J39" t="str">
            <v>Uherské Hradiště</v>
          </cell>
          <cell r="K39" t="str">
            <v>Lůžko</v>
          </cell>
          <cell r="L39">
            <v>60</v>
          </cell>
          <cell r="M39" t="str">
            <v>A</v>
          </cell>
          <cell r="N39">
            <v>20760</v>
          </cell>
          <cell r="O39">
            <v>29750000</v>
          </cell>
          <cell r="P39">
            <v>17850000</v>
          </cell>
          <cell r="Q39">
            <v>11900000</v>
          </cell>
        </row>
        <row r="40">
          <cell r="F40">
            <v>7157277</v>
          </cell>
          <cell r="G40" t="str">
            <v>Domov pro osoby se zdravotním postižením Kunovice - Cihlářská</v>
          </cell>
          <cell r="H40" t="str">
            <v>Pobytová</v>
          </cell>
          <cell r="I40" t="str">
            <v>Osoby se zdravotním postižením</v>
          </cell>
          <cell r="J40" t="str">
            <v>Uherské Hradiště</v>
          </cell>
          <cell r="K40" t="str">
            <v>Lůžko</v>
          </cell>
          <cell r="L40">
            <v>49</v>
          </cell>
          <cell r="M40" t="str">
            <v>A</v>
          </cell>
          <cell r="N40">
            <v>16954</v>
          </cell>
          <cell r="O40">
            <v>21930000</v>
          </cell>
          <cell r="P40">
            <v>13158000</v>
          </cell>
          <cell r="Q40">
            <v>8772000</v>
          </cell>
        </row>
        <row r="41">
          <cell r="F41">
            <v>7895834</v>
          </cell>
          <cell r="G41" t="str">
            <v>Domov pro osoby se zdravotním postižením Medlovice</v>
          </cell>
          <cell r="H41" t="str">
            <v>Pobytová</v>
          </cell>
          <cell r="I41" t="str">
            <v>Osoby se zdravotním postižením</v>
          </cell>
          <cell r="J41" t="str">
            <v>Uherské Hradiště</v>
          </cell>
          <cell r="K41" t="str">
            <v>Lůžko</v>
          </cell>
          <cell r="L41">
            <v>15</v>
          </cell>
          <cell r="M41" t="str">
            <v>A</v>
          </cell>
          <cell r="N41">
            <v>5190</v>
          </cell>
          <cell r="O41">
            <v>9110950</v>
          </cell>
          <cell r="P41">
            <v>5466570</v>
          </cell>
          <cell r="Q41">
            <v>3644380</v>
          </cell>
        </row>
        <row r="42">
          <cell r="F42">
            <v>8134514</v>
          </cell>
          <cell r="G42" t="str">
            <v>Domov pro seniory Uherské Hradiště</v>
          </cell>
          <cell r="H42" t="str">
            <v>Pobytová</v>
          </cell>
          <cell r="I42" t="str">
            <v>Senioři</v>
          </cell>
          <cell r="J42" t="str">
            <v>Uherské Hradiště</v>
          </cell>
          <cell r="K42" t="str">
            <v>Lůžko</v>
          </cell>
          <cell r="L42">
            <v>32</v>
          </cell>
          <cell r="M42" t="str">
            <v>A</v>
          </cell>
          <cell r="N42">
            <v>11072</v>
          </cell>
          <cell r="O42">
            <v>7400000</v>
          </cell>
          <cell r="P42">
            <v>4440000</v>
          </cell>
          <cell r="Q42">
            <v>2960000</v>
          </cell>
        </row>
        <row r="43">
          <cell r="F43">
            <v>8332631</v>
          </cell>
          <cell r="G43" t="str">
            <v>Domov pro seniory Uherské Hradiště</v>
          </cell>
          <cell r="H43" t="str">
            <v>Pobytová</v>
          </cell>
          <cell r="I43" t="str">
            <v>Senioři</v>
          </cell>
          <cell r="J43" t="str">
            <v>Uherské Hradiště</v>
          </cell>
          <cell r="K43" t="str">
            <v>Lůžko</v>
          </cell>
          <cell r="L43">
            <v>112</v>
          </cell>
          <cell r="M43" t="str">
            <v>A</v>
          </cell>
          <cell r="N43">
            <v>38752</v>
          </cell>
          <cell r="O43">
            <v>18000000</v>
          </cell>
          <cell r="P43">
            <v>10800000</v>
          </cell>
          <cell r="Q43">
            <v>7200000</v>
          </cell>
        </row>
        <row r="44">
          <cell r="F44">
            <v>9125443</v>
          </cell>
          <cell r="G44" t="str">
            <v>Domov pro seniory Nezdenice</v>
          </cell>
          <cell r="H44" t="str">
            <v>Pobytová</v>
          </cell>
          <cell r="I44" t="str">
            <v>Senioři</v>
          </cell>
          <cell r="J44" t="str">
            <v>Uherský Brod</v>
          </cell>
          <cell r="K44" t="str">
            <v>Lůžko</v>
          </cell>
          <cell r="L44">
            <v>115</v>
          </cell>
          <cell r="M44" t="str">
            <v>A</v>
          </cell>
          <cell r="N44">
            <v>39790</v>
          </cell>
          <cell r="O44">
            <v>20700000</v>
          </cell>
          <cell r="P44">
            <v>12420000</v>
          </cell>
          <cell r="Q44">
            <v>8280000</v>
          </cell>
        </row>
        <row r="45">
          <cell r="F45">
            <v>9147782</v>
          </cell>
          <cell r="G45" t="str">
            <v>Domov pro osoby se zdravotním postižením Velehrad - Vincentinum</v>
          </cell>
          <cell r="H45" t="str">
            <v>Pobytová</v>
          </cell>
          <cell r="I45" t="str">
            <v>Osoby se zdravotním postižením</v>
          </cell>
          <cell r="J45" t="str">
            <v>Uherské Hradiště</v>
          </cell>
          <cell r="K45" t="str">
            <v>Lůžko</v>
          </cell>
          <cell r="L45">
            <v>36</v>
          </cell>
          <cell r="M45" t="str">
            <v>A</v>
          </cell>
          <cell r="N45">
            <v>12456</v>
          </cell>
          <cell r="O45">
            <v>16950000</v>
          </cell>
          <cell r="P45">
            <v>10170000</v>
          </cell>
          <cell r="Q45">
            <v>6780000</v>
          </cell>
        </row>
        <row r="46">
          <cell r="F46">
            <v>9227617</v>
          </cell>
          <cell r="G46" t="str">
            <v>Domov pro osoby se zdravotním postižením Kunovice - Na Bělince</v>
          </cell>
          <cell r="H46" t="str">
            <v>Pobytová</v>
          </cell>
          <cell r="I46" t="str">
            <v>Osoby se zdravotním postižením</v>
          </cell>
          <cell r="J46" t="str">
            <v>Uherské Hradiště</v>
          </cell>
          <cell r="K46" t="str">
            <v>Lůžko</v>
          </cell>
          <cell r="L46">
            <v>43</v>
          </cell>
          <cell r="M46" t="str">
            <v>A</v>
          </cell>
          <cell r="N46">
            <v>14878</v>
          </cell>
          <cell r="O46">
            <v>24700000</v>
          </cell>
          <cell r="P46">
            <v>14820000</v>
          </cell>
          <cell r="Q46">
            <v>9880000</v>
          </cell>
        </row>
        <row r="47">
          <cell r="F47">
            <v>2080657</v>
          </cell>
          <cell r="G47" t="str">
            <v>Domov pro seniory Rožnov pod Radhoštěm</v>
          </cell>
          <cell r="H47" t="str">
            <v>Pobytová</v>
          </cell>
          <cell r="I47" t="str">
            <v>Senioři</v>
          </cell>
          <cell r="J47" t="str">
            <v>Rožnov pod Radhoštěm</v>
          </cell>
          <cell r="K47" t="str">
            <v>Lůžko</v>
          </cell>
          <cell r="L47">
            <v>196</v>
          </cell>
          <cell r="M47" t="str">
            <v>A</v>
          </cell>
          <cell r="N47">
            <v>67816</v>
          </cell>
          <cell r="O47">
            <v>40561000</v>
          </cell>
          <cell r="P47">
            <v>24336600</v>
          </cell>
          <cell r="Q47">
            <v>16224400</v>
          </cell>
        </row>
        <row r="48">
          <cell r="F48">
            <v>2141770</v>
          </cell>
          <cell r="G48" t="str">
            <v>Centrum bydlení pro osoby se zdravotním postižením, Chráněné bydlení Rožnov pod Radhoštěm</v>
          </cell>
          <cell r="H48" t="str">
            <v>Pobytová</v>
          </cell>
          <cell r="I48" t="str">
            <v>Osoby se zdravotním postižením</v>
          </cell>
          <cell r="J48" t="str">
            <v>Rožnov pod Radhoštěm</v>
          </cell>
          <cell r="K48" t="str">
            <v>Lůžko</v>
          </cell>
          <cell r="L48">
            <v>9</v>
          </cell>
          <cell r="M48" t="str">
            <v>A</v>
          </cell>
          <cell r="N48">
            <v>3114</v>
          </cell>
          <cell r="O48">
            <v>3913450</v>
          </cell>
          <cell r="P48">
            <v>2348070</v>
          </cell>
          <cell r="Q48">
            <v>1565380</v>
          </cell>
        </row>
        <row r="49">
          <cell r="F49">
            <v>2952927</v>
          </cell>
          <cell r="G49" t="str">
            <v>Domov pro seniory Valašské Meziříčí</v>
          </cell>
          <cell r="H49" t="str">
            <v>Pobytová</v>
          </cell>
          <cell r="I49" t="str">
            <v>Senioři</v>
          </cell>
          <cell r="J49" t="str">
            <v>Valašské Meziříčí</v>
          </cell>
          <cell r="K49" t="str">
            <v>Lůžko</v>
          </cell>
          <cell r="L49">
            <v>49</v>
          </cell>
          <cell r="M49" t="str">
            <v>A</v>
          </cell>
          <cell r="N49">
            <v>16954</v>
          </cell>
          <cell r="O49">
            <v>11726680</v>
          </cell>
          <cell r="P49">
            <v>7036008</v>
          </cell>
          <cell r="Q49">
            <v>4690672</v>
          </cell>
        </row>
        <row r="50">
          <cell r="F50">
            <v>3499100</v>
          </cell>
          <cell r="G50" t="str">
            <v>Centrum bydlení pro osoby se zdravotním postižením, Chráněné bydlení Vsetín</v>
          </cell>
          <cell r="H50" t="str">
            <v>Pobytová</v>
          </cell>
          <cell r="I50" t="str">
            <v>Osoby se zdravotním postižením</v>
          </cell>
          <cell r="J50" t="str">
            <v>Vsetín</v>
          </cell>
          <cell r="K50" t="str">
            <v>Lůžko</v>
          </cell>
          <cell r="L50">
            <v>12</v>
          </cell>
          <cell r="M50" t="str">
            <v>A</v>
          </cell>
          <cell r="N50">
            <v>4152</v>
          </cell>
          <cell r="O50">
            <v>4673000</v>
          </cell>
          <cell r="P50">
            <v>2803800</v>
          </cell>
          <cell r="Q50">
            <v>1869200</v>
          </cell>
        </row>
        <row r="51">
          <cell r="F51">
            <v>5239713</v>
          </cell>
          <cell r="G51" t="str">
            <v>Domov pro seniory Jasenka - Vsetín</v>
          </cell>
          <cell r="H51" t="str">
            <v>Pobytová</v>
          </cell>
          <cell r="I51" t="str">
            <v>Senioři</v>
          </cell>
          <cell r="J51" t="str">
            <v>Vsetín</v>
          </cell>
          <cell r="K51" t="str">
            <v>Lůžko</v>
          </cell>
          <cell r="L51">
            <v>51</v>
          </cell>
          <cell r="M51" t="str">
            <v>A</v>
          </cell>
          <cell r="N51">
            <v>17646</v>
          </cell>
          <cell r="O51">
            <v>12205320</v>
          </cell>
          <cell r="P51">
            <v>7323192</v>
          </cell>
          <cell r="Q51">
            <v>4882128</v>
          </cell>
        </row>
        <row r="52">
          <cell r="F52">
            <v>5484955</v>
          </cell>
          <cell r="G52" t="str">
            <v>Centrum bydlení pro osoby se zdravotním postižením, Chráněné bydlení Zubří</v>
          </cell>
          <cell r="H52" t="str">
            <v>Pobytová</v>
          </cell>
          <cell r="I52" t="str">
            <v>Osoby se zdravotním postižením</v>
          </cell>
          <cell r="J52" t="str">
            <v>Rožnov pod Radhoštěm</v>
          </cell>
          <cell r="K52" t="str">
            <v>Lůžko</v>
          </cell>
          <cell r="L52">
            <v>8</v>
          </cell>
          <cell r="M52" t="str">
            <v>A</v>
          </cell>
          <cell r="N52">
            <v>2768</v>
          </cell>
          <cell r="O52">
            <v>3478620</v>
          </cell>
          <cell r="P52">
            <v>2087172</v>
          </cell>
          <cell r="Q52">
            <v>1391448</v>
          </cell>
        </row>
        <row r="53">
          <cell r="F53">
            <v>5730896</v>
          </cell>
          <cell r="G53" t="str">
            <v>Centrum bydlení pro osoby se zdravotním postižením, Domov pro osoby se zdravotním postižením Zašová</v>
          </cell>
          <cell r="H53" t="str">
            <v>Pobytová</v>
          </cell>
          <cell r="I53" t="str">
            <v>Osoby se zdravotním postižením</v>
          </cell>
          <cell r="J53" t="str">
            <v>Valašské Meziříčí</v>
          </cell>
          <cell r="K53" t="str">
            <v>Lůžko</v>
          </cell>
          <cell r="L53">
            <v>18</v>
          </cell>
          <cell r="M53" t="str">
            <v>A</v>
          </cell>
          <cell r="N53">
            <v>6228</v>
          </cell>
          <cell r="O53">
            <v>9638000</v>
          </cell>
          <cell r="P53">
            <v>5782800</v>
          </cell>
          <cell r="Q53">
            <v>3855200</v>
          </cell>
        </row>
        <row r="54">
          <cell r="F54">
            <v>5934524</v>
          </cell>
          <cell r="G54" t="str">
            <v>Domov pro seniory Karolinka</v>
          </cell>
          <cell r="H54" t="str">
            <v>Pobytová</v>
          </cell>
          <cell r="I54" t="str">
            <v>Senioři</v>
          </cell>
          <cell r="J54" t="str">
            <v>Vsetín</v>
          </cell>
          <cell r="K54" t="str">
            <v>Lůžko</v>
          </cell>
          <cell r="L54">
            <v>128</v>
          </cell>
          <cell r="M54" t="str">
            <v>A</v>
          </cell>
          <cell r="N54">
            <v>44288</v>
          </cell>
          <cell r="O54">
            <v>26297000</v>
          </cell>
          <cell r="P54">
            <v>15778200</v>
          </cell>
          <cell r="Q54">
            <v>10518800</v>
          </cell>
        </row>
        <row r="55">
          <cell r="F55">
            <v>7605066</v>
          </cell>
          <cell r="G55" t="str">
            <v>Centrum bydlení pro osoby se zdravotním postižením, Chráněné bydlení Zátiší</v>
          </cell>
          <cell r="H55" t="str">
            <v>Pobytová</v>
          </cell>
          <cell r="I55" t="str">
            <v>Osoby se zdravotním postižením</v>
          </cell>
          <cell r="J55" t="str">
            <v>Rožnov pod Radhoštěm</v>
          </cell>
          <cell r="K55" t="str">
            <v>Lůžko</v>
          </cell>
          <cell r="L55">
            <v>5</v>
          </cell>
          <cell r="M55" t="str">
            <v>A</v>
          </cell>
          <cell r="N55">
            <v>1730</v>
          </cell>
          <cell r="O55">
            <v>2174140</v>
          </cell>
          <cell r="P55">
            <v>1304484</v>
          </cell>
          <cell r="Q55">
            <v>869656</v>
          </cell>
        </row>
        <row r="56">
          <cell r="F56">
            <v>8138516</v>
          </cell>
          <cell r="G56" t="str">
            <v>Centrum bydlení pro osoby se zdravotním postižením, Domov pro osoby se zdravotním postižením Valašské Meziříčí</v>
          </cell>
          <cell r="H56" t="str">
            <v>Pobytová</v>
          </cell>
          <cell r="I56" t="str">
            <v>Osoby se zdravotním postižením</v>
          </cell>
          <cell r="J56" t="str">
            <v>Valašské Meziříčí</v>
          </cell>
          <cell r="K56" t="str">
            <v>Lůžko</v>
          </cell>
          <cell r="L56">
            <v>18</v>
          </cell>
          <cell r="M56" t="str">
            <v>A</v>
          </cell>
          <cell r="N56">
            <v>6228</v>
          </cell>
          <cell r="O56">
            <v>10506000</v>
          </cell>
          <cell r="P56">
            <v>6303600</v>
          </cell>
          <cell r="Q56">
            <v>4202400</v>
          </cell>
        </row>
        <row r="57">
          <cell r="F57">
            <v>8834308</v>
          </cell>
          <cell r="G57" t="str">
            <v>Domov pro seniory Valašské Meziříčí</v>
          </cell>
          <cell r="H57" t="str">
            <v>Pobytová</v>
          </cell>
          <cell r="I57" t="str">
            <v>Senioři</v>
          </cell>
          <cell r="J57" t="str">
            <v>Valašské Meziříčí</v>
          </cell>
          <cell r="K57" t="str">
            <v>Lůžko</v>
          </cell>
          <cell r="L57">
            <v>22</v>
          </cell>
          <cell r="M57" t="str">
            <v>A</v>
          </cell>
          <cell r="N57">
            <v>7612</v>
          </cell>
          <cell r="O57">
            <v>5537000</v>
          </cell>
          <cell r="P57">
            <v>3322200</v>
          </cell>
          <cell r="Q57">
            <v>2214800</v>
          </cell>
        </row>
        <row r="58">
          <cell r="F58">
            <v>9637335</v>
          </cell>
          <cell r="G58" t="str">
            <v>Domov se zvláštním režimem Pržno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64</v>
          </cell>
          <cell r="M58" t="str">
            <v>A</v>
          </cell>
          <cell r="N58">
            <v>22144</v>
          </cell>
          <cell r="O58">
            <v>18287000</v>
          </cell>
          <cell r="P58">
            <v>10972200</v>
          </cell>
          <cell r="Q58">
            <v>7314800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D58B-2476-4E3D-850C-DBDF34DAFDFB}">
  <dimension ref="A1:V332"/>
  <sheetViews>
    <sheetView tabSelected="1" topLeftCell="A268" zoomScaleNormal="100" workbookViewId="0">
      <selection activeCell="L240" sqref="L240"/>
    </sheetView>
  </sheetViews>
  <sheetFormatPr defaultRowHeight="15" x14ac:dyDescent="0.25"/>
  <cols>
    <col min="1" max="1" width="5" customWidth="1"/>
    <col min="2" max="2" width="23.28515625" customWidth="1"/>
    <col min="3" max="3" width="25" customWidth="1"/>
    <col min="4" max="4" width="10" customWidth="1"/>
    <col min="5" max="5" width="19" customWidth="1"/>
    <col min="6" max="6" width="12" customWidth="1"/>
    <col min="7" max="7" width="23.42578125" customWidth="1"/>
    <col min="8" max="8" width="12.42578125" customWidth="1"/>
    <col min="9" max="9" width="14.5703125" customWidth="1"/>
    <col min="10" max="10" width="18.28515625" customWidth="1"/>
    <col min="11" max="11" width="9.42578125" customWidth="1"/>
    <col min="12" max="12" width="10.42578125" customWidth="1"/>
    <col min="13" max="13" width="9.28515625" customWidth="1"/>
    <col min="14" max="14" width="11.140625" customWidth="1"/>
    <col min="15" max="15" width="15.7109375" customWidth="1"/>
    <col min="16" max="16" width="16.42578125" customWidth="1"/>
    <col min="17" max="17" width="17.42578125" customWidth="1"/>
    <col min="18" max="18" width="16.7109375" customWidth="1"/>
    <col min="19" max="19" width="17.7109375" customWidth="1"/>
    <col min="20" max="20" width="15.85546875" customWidth="1"/>
    <col min="21" max="21" width="12.140625" customWidth="1"/>
    <col min="22" max="22" width="5.7109375" customWidth="1"/>
  </cols>
  <sheetData>
    <row r="1" spans="1:22" ht="18" x14ac:dyDescent="0.25">
      <c r="A1" s="1" t="s">
        <v>897</v>
      </c>
    </row>
    <row r="2" spans="1:22" ht="127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886</v>
      </c>
      <c r="P2" s="37" t="s">
        <v>887</v>
      </c>
      <c r="Q2" s="3" t="s">
        <v>888</v>
      </c>
      <c r="R2" s="3" t="s">
        <v>889</v>
      </c>
      <c r="S2" s="3" t="s">
        <v>890</v>
      </c>
      <c r="T2" s="3" t="s">
        <v>891</v>
      </c>
      <c r="U2" s="4" t="s">
        <v>14</v>
      </c>
      <c r="V2" s="4" t="s">
        <v>15</v>
      </c>
    </row>
    <row r="3" spans="1:22" ht="25.5" x14ac:dyDescent="0.25">
      <c r="A3" s="5">
        <v>1</v>
      </c>
      <c r="B3" s="6" t="s">
        <v>16</v>
      </c>
      <c r="C3" s="6" t="s">
        <v>17</v>
      </c>
      <c r="D3" s="7" t="s">
        <v>18</v>
      </c>
      <c r="E3" s="6" t="s">
        <v>19</v>
      </c>
      <c r="F3" s="7" t="s">
        <v>20</v>
      </c>
      <c r="G3" s="6" t="s">
        <v>21</v>
      </c>
      <c r="H3" s="8" t="s">
        <v>22</v>
      </c>
      <c r="I3" s="8" t="s">
        <v>23</v>
      </c>
      <c r="J3" s="8" t="s">
        <v>24</v>
      </c>
      <c r="K3" s="6" t="s">
        <v>25</v>
      </c>
      <c r="L3" s="9">
        <v>40</v>
      </c>
      <c r="M3" s="5" t="s">
        <v>26</v>
      </c>
      <c r="N3" s="10">
        <v>13840</v>
      </c>
      <c r="O3" s="11">
        <v>10126160</v>
      </c>
      <c r="P3" s="36">
        <v>0</v>
      </c>
      <c r="Q3" s="11">
        <v>423420</v>
      </c>
      <c r="R3" s="11">
        <v>317170</v>
      </c>
      <c r="S3" s="11">
        <f t="shared" ref="S3:S66" si="0">SUM(Q3:R3)</f>
        <v>740590</v>
      </c>
      <c r="T3" s="11">
        <f t="shared" ref="T3:T66" si="1">SUM(O3:R3)</f>
        <v>10866750</v>
      </c>
      <c r="U3" s="12"/>
      <c r="V3" s="5" t="s">
        <v>27</v>
      </c>
    </row>
    <row r="4" spans="1:22" ht="25.5" x14ac:dyDescent="0.25">
      <c r="A4" s="5">
        <v>2</v>
      </c>
      <c r="B4" s="6" t="s">
        <v>16</v>
      </c>
      <c r="C4" s="6" t="s">
        <v>17</v>
      </c>
      <c r="D4" s="7" t="s">
        <v>18</v>
      </c>
      <c r="E4" s="6" t="s">
        <v>19</v>
      </c>
      <c r="F4" s="7" t="s">
        <v>28</v>
      </c>
      <c r="G4" s="6" t="s">
        <v>29</v>
      </c>
      <c r="H4" s="8" t="s">
        <v>22</v>
      </c>
      <c r="I4" s="8" t="s">
        <v>23</v>
      </c>
      <c r="J4" s="8" t="s">
        <v>24</v>
      </c>
      <c r="K4" s="6" t="s">
        <v>25</v>
      </c>
      <c r="L4" s="9">
        <v>14</v>
      </c>
      <c r="M4" s="5" t="s">
        <v>26</v>
      </c>
      <c r="N4" s="10">
        <v>4844</v>
      </c>
      <c r="O4" s="11">
        <v>3544150</v>
      </c>
      <c r="P4" s="36">
        <v>0</v>
      </c>
      <c r="Q4" s="11">
        <v>148200</v>
      </c>
      <c r="R4" s="11">
        <v>111010</v>
      </c>
      <c r="S4" s="11">
        <f t="shared" si="0"/>
        <v>259210</v>
      </c>
      <c r="T4" s="11">
        <f t="shared" si="1"/>
        <v>3803360</v>
      </c>
      <c r="U4" s="12"/>
      <c r="V4" s="5" t="s">
        <v>27</v>
      </c>
    </row>
    <row r="5" spans="1:22" ht="25.5" x14ac:dyDescent="0.25">
      <c r="A5" s="5">
        <v>3</v>
      </c>
      <c r="B5" s="6" t="s">
        <v>30</v>
      </c>
      <c r="C5" s="6" t="s">
        <v>31</v>
      </c>
      <c r="D5" s="7" t="s">
        <v>32</v>
      </c>
      <c r="E5" s="6" t="s">
        <v>33</v>
      </c>
      <c r="F5" s="7" t="s">
        <v>34</v>
      </c>
      <c r="G5" s="6" t="s">
        <v>35</v>
      </c>
      <c r="H5" s="8" t="s">
        <v>36</v>
      </c>
      <c r="I5" s="8" t="s">
        <v>23</v>
      </c>
      <c r="J5" s="8" t="s">
        <v>24</v>
      </c>
      <c r="K5" s="6" t="s">
        <v>37</v>
      </c>
      <c r="L5" s="9">
        <v>8</v>
      </c>
      <c r="M5" s="5" t="s">
        <v>38</v>
      </c>
      <c r="N5" s="10">
        <v>7008</v>
      </c>
      <c r="O5" s="11">
        <v>4762470</v>
      </c>
      <c r="P5" s="36">
        <v>0</v>
      </c>
      <c r="Q5" s="11">
        <v>126600</v>
      </c>
      <c r="R5" s="11">
        <v>94830</v>
      </c>
      <c r="S5" s="11">
        <f t="shared" si="0"/>
        <v>221430</v>
      </c>
      <c r="T5" s="11">
        <f t="shared" si="1"/>
        <v>4983900</v>
      </c>
      <c r="U5" s="12"/>
      <c r="V5" s="5" t="s">
        <v>27</v>
      </c>
    </row>
    <row r="6" spans="1:22" ht="25.5" x14ac:dyDescent="0.25">
      <c r="A6" s="5">
        <v>4</v>
      </c>
      <c r="B6" s="6" t="s">
        <v>30</v>
      </c>
      <c r="C6" s="6" t="s">
        <v>31</v>
      </c>
      <c r="D6" s="7" t="s">
        <v>32</v>
      </c>
      <c r="E6" s="6" t="s">
        <v>33</v>
      </c>
      <c r="F6" s="7" t="s">
        <v>34</v>
      </c>
      <c r="G6" s="6" t="s">
        <v>35</v>
      </c>
      <c r="H6" s="8" t="s">
        <v>36</v>
      </c>
      <c r="I6" s="8" t="s">
        <v>23</v>
      </c>
      <c r="J6" s="8" t="s">
        <v>24</v>
      </c>
      <c r="K6" s="6" t="s">
        <v>37</v>
      </c>
      <c r="L6" s="9">
        <v>1.5</v>
      </c>
      <c r="M6" s="5" t="s">
        <v>39</v>
      </c>
      <c r="N6" s="10">
        <v>1314</v>
      </c>
      <c r="O6" s="11">
        <v>314470</v>
      </c>
      <c r="P6" s="36">
        <v>0</v>
      </c>
      <c r="Q6" s="11">
        <v>8360</v>
      </c>
      <c r="R6" s="11">
        <v>6260</v>
      </c>
      <c r="S6" s="11">
        <f t="shared" si="0"/>
        <v>14620</v>
      </c>
      <c r="T6" s="11">
        <f t="shared" si="1"/>
        <v>329090</v>
      </c>
      <c r="U6" s="12"/>
      <c r="V6" s="5" t="s">
        <v>40</v>
      </c>
    </row>
    <row r="7" spans="1:22" ht="51" x14ac:dyDescent="0.25">
      <c r="A7" s="5">
        <v>5</v>
      </c>
      <c r="B7" s="6" t="s">
        <v>41</v>
      </c>
      <c r="C7" s="6" t="s">
        <v>42</v>
      </c>
      <c r="D7" s="7" t="s">
        <v>43</v>
      </c>
      <c r="E7" s="6" t="s">
        <v>44</v>
      </c>
      <c r="F7" s="7" t="s">
        <v>45</v>
      </c>
      <c r="G7" s="6" t="s">
        <v>46</v>
      </c>
      <c r="H7" s="8" t="s">
        <v>47</v>
      </c>
      <c r="I7" s="8" t="s">
        <v>48</v>
      </c>
      <c r="J7" s="8" t="s">
        <v>49</v>
      </c>
      <c r="K7" s="6" t="s">
        <v>37</v>
      </c>
      <c r="L7" s="9">
        <v>4</v>
      </c>
      <c r="M7" s="5" t="s">
        <v>50</v>
      </c>
      <c r="N7" s="10">
        <v>2628</v>
      </c>
      <c r="O7" s="11">
        <v>2107620</v>
      </c>
      <c r="P7" s="36">
        <v>0</v>
      </c>
      <c r="Q7" s="11">
        <v>0</v>
      </c>
      <c r="R7" s="11">
        <v>0</v>
      </c>
      <c r="S7" s="11">
        <f t="shared" si="0"/>
        <v>0</v>
      </c>
      <c r="T7" s="11">
        <f t="shared" si="1"/>
        <v>2107620</v>
      </c>
      <c r="U7" s="12"/>
      <c r="V7" s="5" t="s">
        <v>27</v>
      </c>
    </row>
    <row r="8" spans="1:22" ht="63.75" x14ac:dyDescent="0.25">
      <c r="A8" s="5">
        <v>6</v>
      </c>
      <c r="B8" s="6" t="s">
        <v>41</v>
      </c>
      <c r="C8" s="6" t="s">
        <v>42</v>
      </c>
      <c r="D8" s="7" t="s">
        <v>43</v>
      </c>
      <c r="E8" s="6" t="s">
        <v>51</v>
      </c>
      <c r="F8" s="7" t="s">
        <v>52</v>
      </c>
      <c r="G8" s="6" t="s">
        <v>53</v>
      </c>
      <c r="H8" s="8" t="s">
        <v>36</v>
      </c>
      <c r="I8" s="8" t="s">
        <v>48</v>
      </c>
      <c r="J8" s="8" t="s">
        <v>54</v>
      </c>
      <c r="K8" s="6" t="s">
        <v>37</v>
      </c>
      <c r="L8" s="9">
        <v>2.2000000000000002</v>
      </c>
      <c r="M8" s="5" t="s">
        <v>50</v>
      </c>
      <c r="N8" s="10">
        <v>1445</v>
      </c>
      <c r="O8" s="11">
        <v>1615800</v>
      </c>
      <c r="P8" s="36">
        <v>0</v>
      </c>
      <c r="Q8" s="11">
        <v>0</v>
      </c>
      <c r="R8" s="11">
        <v>0</v>
      </c>
      <c r="S8" s="11">
        <f t="shared" si="0"/>
        <v>0</v>
      </c>
      <c r="T8" s="11">
        <f t="shared" si="1"/>
        <v>1615800</v>
      </c>
      <c r="U8" s="12"/>
      <c r="V8" s="5" t="s">
        <v>27</v>
      </c>
    </row>
    <row r="9" spans="1:22" ht="25.5" x14ac:dyDescent="0.25">
      <c r="A9" s="5">
        <v>7</v>
      </c>
      <c r="B9" s="6" t="s">
        <v>55</v>
      </c>
      <c r="C9" s="6" t="s">
        <v>56</v>
      </c>
      <c r="D9" s="7" t="s">
        <v>57</v>
      </c>
      <c r="E9" s="6" t="s">
        <v>58</v>
      </c>
      <c r="F9" s="7" t="s">
        <v>59</v>
      </c>
      <c r="G9" s="6" t="s">
        <v>55</v>
      </c>
      <c r="H9" s="8" t="s">
        <v>36</v>
      </c>
      <c r="I9" s="8" t="s">
        <v>23</v>
      </c>
      <c r="J9" s="8" t="s">
        <v>60</v>
      </c>
      <c r="K9" s="6" t="s">
        <v>37</v>
      </c>
      <c r="L9" s="9">
        <v>4.5</v>
      </c>
      <c r="M9" s="5" t="s">
        <v>61</v>
      </c>
      <c r="N9" s="10">
        <v>3942</v>
      </c>
      <c r="O9" s="11">
        <v>2343460</v>
      </c>
      <c r="P9" s="11">
        <v>0</v>
      </c>
      <c r="Q9" s="11">
        <v>62300</v>
      </c>
      <c r="R9" s="11">
        <v>46660</v>
      </c>
      <c r="S9" s="11">
        <f t="shared" si="0"/>
        <v>108960</v>
      </c>
      <c r="T9" s="11">
        <f t="shared" si="1"/>
        <v>2452420</v>
      </c>
      <c r="U9" s="12"/>
      <c r="V9" s="5" t="s">
        <v>27</v>
      </c>
    </row>
    <row r="10" spans="1:22" ht="25.5" x14ac:dyDescent="0.25">
      <c r="A10" s="5">
        <v>8</v>
      </c>
      <c r="B10" s="6" t="s">
        <v>55</v>
      </c>
      <c r="C10" s="6" t="s">
        <v>56</v>
      </c>
      <c r="D10" s="7" t="s">
        <v>57</v>
      </c>
      <c r="E10" s="6" t="s">
        <v>62</v>
      </c>
      <c r="F10" s="7" t="s">
        <v>63</v>
      </c>
      <c r="G10" s="6" t="s">
        <v>55</v>
      </c>
      <c r="H10" s="8" t="s">
        <v>22</v>
      </c>
      <c r="I10" s="8" t="s">
        <v>23</v>
      </c>
      <c r="J10" s="8" t="s">
        <v>64</v>
      </c>
      <c r="K10" s="6" t="s">
        <v>25</v>
      </c>
      <c r="L10" s="9">
        <v>16</v>
      </c>
      <c r="M10" s="5" t="s">
        <v>26</v>
      </c>
      <c r="N10" s="10">
        <v>4080</v>
      </c>
      <c r="O10" s="11">
        <v>4850000</v>
      </c>
      <c r="P10" s="11">
        <v>0</v>
      </c>
      <c r="Q10" s="11">
        <v>0</v>
      </c>
      <c r="R10" s="11">
        <v>0</v>
      </c>
      <c r="S10" s="11">
        <f t="shared" si="0"/>
        <v>0</v>
      </c>
      <c r="T10" s="11">
        <f t="shared" si="1"/>
        <v>4850000</v>
      </c>
      <c r="U10" s="12"/>
      <c r="V10" s="5" t="s">
        <v>27</v>
      </c>
    </row>
    <row r="11" spans="1:22" ht="51" x14ac:dyDescent="0.25">
      <c r="A11" s="5">
        <v>9</v>
      </c>
      <c r="B11" s="6" t="s">
        <v>65</v>
      </c>
      <c r="C11" s="6" t="s">
        <v>66</v>
      </c>
      <c r="D11" s="7" t="s">
        <v>67</v>
      </c>
      <c r="E11" s="6" t="s">
        <v>68</v>
      </c>
      <c r="F11" s="7" t="s">
        <v>69</v>
      </c>
      <c r="G11" s="6" t="s">
        <v>65</v>
      </c>
      <c r="H11" s="8" t="s">
        <v>36</v>
      </c>
      <c r="I11" s="8" t="s">
        <v>48</v>
      </c>
      <c r="J11" s="8" t="s">
        <v>70</v>
      </c>
      <c r="K11" s="6" t="s">
        <v>37</v>
      </c>
      <c r="L11" s="9">
        <v>7.12</v>
      </c>
      <c r="M11" s="5" t="s">
        <v>50</v>
      </c>
      <c r="N11" s="10">
        <v>4677</v>
      </c>
      <c r="O11" s="11">
        <v>6114440</v>
      </c>
      <c r="P11" s="11">
        <v>0</v>
      </c>
      <c r="Q11" s="11">
        <v>19010</v>
      </c>
      <c r="R11" s="11">
        <v>14240</v>
      </c>
      <c r="S11" s="11">
        <f t="shared" si="0"/>
        <v>33250</v>
      </c>
      <c r="T11" s="11">
        <f t="shared" si="1"/>
        <v>6147690</v>
      </c>
      <c r="U11" s="12"/>
      <c r="V11" s="5" t="s">
        <v>27</v>
      </c>
    </row>
    <row r="12" spans="1:22" ht="51" x14ac:dyDescent="0.25">
      <c r="A12" s="5">
        <v>10</v>
      </c>
      <c r="B12" s="6" t="s">
        <v>71</v>
      </c>
      <c r="C12" s="6" t="s">
        <v>72</v>
      </c>
      <c r="D12" s="7" t="s">
        <v>73</v>
      </c>
      <c r="E12" s="6" t="s">
        <v>74</v>
      </c>
      <c r="F12" s="7" t="s">
        <v>75</v>
      </c>
      <c r="G12" s="6" t="s">
        <v>76</v>
      </c>
      <c r="H12" s="8" t="s">
        <v>77</v>
      </c>
      <c r="I12" s="8" t="s">
        <v>48</v>
      </c>
      <c r="J12" s="8" t="s">
        <v>78</v>
      </c>
      <c r="K12" s="6" t="s">
        <v>37</v>
      </c>
      <c r="L12" s="9">
        <v>1.4</v>
      </c>
      <c r="M12" s="5" t="s">
        <v>50</v>
      </c>
      <c r="N12" s="10">
        <v>1072</v>
      </c>
      <c r="O12" s="11">
        <v>1138450</v>
      </c>
      <c r="P12" s="11">
        <v>0</v>
      </c>
      <c r="Q12" s="11">
        <v>0</v>
      </c>
      <c r="R12" s="11">
        <v>0</v>
      </c>
      <c r="S12" s="11">
        <f t="shared" si="0"/>
        <v>0</v>
      </c>
      <c r="T12" s="11">
        <f t="shared" si="1"/>
        <v>1138450</v>
      </c>
      <c r="U12" s="12"/>
      <c r="V12" s="5" t="s">
        <v>27</v>
      </c>
    </row>
    <row r="13" spans="1:22" ht="51" x14ac:dyDescent="0.25">
      <c r="A13" s="5">
        <v>11</v>
      </c>
      <c r="B13" s="6" t="s">
        <v>71</v>
      </c>
      <c r="C13" s="6" t="s">
        <v>72</v>
      </c>
      <c r="D13" s="7" t="s">
        <v>73</v>
      </c>
      <c r="E13" s="6" t="s">
        <v>79</v>
      </c>
      <c r="F13" s="7" t="s">
        <v>80</v>
      </c>
      <c r="G13" s="6" t="s">
        <v>81</v>
      </c>
      <c r="H13" s="8" t="s">
        <v>22</v>
      </c>
      <c r="I13" s="8" t="s">
        <v>48</v>
      </c>
      <c r="J13" s="8" t="s">
        <v>78</v>
      </c>
      <c r="K13" s="6" t="s">
        <v>25</v>
      </c>
      <c r="L13" s="9">
        <v>45</v>
      </c>
      <c r="M13" s="5" t="s">
        <v>26</v>
      </c>
      <c r="N13" s="10">
        <v>13950</v>
      </c>
      <c r="O13" s="11">
        <v>7047580</v>
      </c>
      <c r="P13" s="11">
        <v>0</v>
      </c>
      <c r="Q13" s="11">
        <v>30810</v>
      </c>
      <c r="R13" s="11">
        <v>23080</v>
      </c>
      <c r="S13" s="11">
        <f t="shared" si="0"/>
        <v>53890</v>
      </c>
      <c r="T13" s="11">
        <f t="shared" si="1"/>
        <v>7101470</v>
      </c>
      <c r="U13" s="12"/>
      <c r="V13" s="5" t="s">
        <v>27</v>
      </c>
    </row>
    <row r="14" spans="1:22" ht="38.25" x14ac:dyDescent="0.25">
      <c r="A14" s="5">
        <v>12</v>
      </c>
      <c r="B14" s="6" t="s">
        <v>82</v>
      </c>
      <c r="C14" s="6" t="s">
        <v>83</v>
      </c>
      <c r="D14" s="7" t="s">
        <v>84</v>
      </c>
      <c r="E14" s="6" t="s">
        <v>85</v>
      </c>
      <c r="F14" s="7" t="s">
        <v>86</v>
      </c>
      <c r="G14" s="6" t="s">
        <v>87</v>
      </c>
      <c r="H14" s="8" t="s">
        <v>36</v>
      </c>
      <c r="I14" s="8" t="s">
        <v>88</v>
      </c>
      <c r="J14" s="8" t="s">
        <v>89</v>
      </c>
      <c r="K14" s="6" t="s">
        <v>37</v>
      </c>
      <c r="L14" s="9">
        <v>2</v>
      </c>
      <c r="M14" s="5" t="s">
        <v>90</v>
      </c>
      <c r="N14" s="10">
        <v>1314</v>
      </c>
      <c r="O14" s="11">
        <v>1559080</v>
      </c>
      <c r="P14" s="11">
        <v>0</v>
      </c>
      <c r="Q14" s="11">
        <v>0</v>
      </c>
      <c r="R14" s="11">
        <v>0</v>
      </c>
      <c r="S14" s="11">
        <f t="shared" si="0"/>
        <v>0</v>
      </c>
      <c r="T14" s="11">
        <f t="shared" si="1"/>
        <v>1559080</v>
      </c>
      <c r="U14" s="12"/>
      <c r="V14" s="5" t="s">
        <v>27</v>
      </c>
    </row>
    <row r="15" spans="1:22" ht="38.25" x14ac:dyDescent="0.25">
      <c r="A15" s="5">
        <v>13</v>
      </c>
      <c r="B15" s="6" t="s">
        <v>82</v>
      </c>
      <c r="C15" s="6" t="s">
        <v>83</v>
      </c>
      <c r="D15" s="7" t="s">
        <v>84</v>
      </c>
      <c r="E15" s="6" t="s">
        <v>85</v>
      </c>
      <c r="F15" s="7" t="s">
        <v>91</v>
      </c>
      <c r="G15" s="6" t="s">
        <v>92</v>
      </c>
      <c r="H15" s="8" t="s">
        <v>36</v>
      </c>
      <c r="I15" s="8" t="s">
        <v>88</v>
      </c>
      <c r="J15" s="8" t="s">
        <v>24</v>
      </c>
      <c r="K15" s="6" t="s">
        <v>37</v>
      </c>
      <c r="L15" s="9">
        <v>8</v>
      </c>
      <c r="M15" s="5" t="s">
        <v>90</v>
      </c>
      <c r="N15" s="10">
        <v>5256</v>
      </c>
      <c r="O15" s="11">
        <v>6236350</v>
      </c>
      <c r="P15" s="11">
        <v>0</v>
      </c>
      <c r="Q15" s="11">
        <v>0</v>
      </c>
      <c r="R15" s="11">
        <v>0</v>
      </c>
      <c r="S15" s="11">
        <f t="shared" si="0"/>
        <v>0</v>
      </c>
      <c r="T15" s="11">
        <f t="shared" si="1"/>
        <v>6236350</v>
      </c>
      <c r="U15" s="12"/>
      <c r="V15" s="5" t="s">
        <v>27</v>
      </c>
    </row>
    <row r="16" spans="1:22" ht="38.25" x14ac:dyDescent="0.25">
      <c r="A16" s="5">
        <v>14</v>
      </c>
      <c r="B16" s="6" t="s">
        <v>82</v>
      </c>
      <c r="C16" s="6" t="s">
        <v>83</v>
      </c>
      <c r="D16" s="7" t="s">
        <v>84</v>
      </c>
      <c r="E16" s="6" t="s">
        <v>85</v>
      </c>
      <c r="F16" s="7" t="s">
        <v>93</v>
      </c>
      <c r="G16" s="6" t="s">
        <v>94</v>
      </c>
      <c r="H16" s="8" t="s">
        <v>36</v>
      </c>
      <c r="I16" s="8" t="s">
        <v>88</v>
      </c>
      <c r="J16" s="8" t="s">
        <v>95</v>
      </c>
      <c r="K16" s="6" t="s">
        <v>37</v>
      </c>
      <c r="L16" s="9">
        <v>2</v>
      </c>
      <c r="M16" s="5" t="s">
        <v>90</v>
      </c>
      <c r="N16" s="10">
        <v>1314</v>
      </c>
      <c r="O16" s="11">
        <v>1559080</v>
      </c>
      <c r="P16" s="11">
        <v>0</v>
      </c>
      <c r="Q16" s="11">
        <v>0</v>
      </c>
      <c r="R16" s="11">
        <v>0</v>
      </c>
      <c r="S16" s="11">
        <f t="shared" si="0"/>
        <v>0</v>
      </c>
      <c r="T16" s="11">
        <f t="shared" si="1"/>
        <v>1559080</v>
      </c>
      <c r="U16" s="12"/>
      <c r="V16" s="5" t="s">
        <v>27</v>
      </c>
    </row>
    <row r="17" spans="1:22" ht="25.5" x14ac:dyDescent="0.25">
      <c r="A17" s="5">
        <v>15</v>
      </c>
      <c r="B17" s="6" t="s">
        <v>82</v>
      </c>
      <c r="C17" s="6" t="s">
        <v>83</v>
      </c>
      <c r="D17" s="7" t="s">
        <v>84</v>
      </c>
      <c r="E17" s="6" t="s">
        <v>96</v>
      </c>
      <c r="F17" s="7" t="s">
        <v>97</v>
      </c>
      <c r="G17" s="6" t="s">
        <v>98</v>
      </c>
      <c r="H17" s="8" t="s">
        <v>47</v>
      </c>
      <c r="I17" s="8" t="s">
        <v>88</v>
      </c>
      <c r="J17" s="8" t="s">
        <v>99</v>
      </c>
      <c r="K17" s="6" t="s">
        <v>37</v>
      </c>
      <c r="L17" s="9">
        <v>1.02</v>
      </c>
      <c r="M17" s="5" t="s">
        <v>90</v>
      </c>
      <c r="N17" s="10">
        <v>781</v>
      </c>
      <c r="O17" s="11">
        <v>797220</v>
      </c>
      <c r="P17" s="11">
        <v>0</v>
      </c>
      <c r="Q17" s="11">
        <v>0</v>
      </c>
      <c r="R17" s="11">
        <v>0</v>
      </c>
      <c r="S17" s="11">
        <f t="shared" si="0"/>
        <v>0</v>
      </c>
      <c r="T17" s="11">
        <f t="shared" si="1"/>
        <v>797220</v>
      </c>
      <c r="U17" s="12"/>
      <c r="V17" s="5" t="s">
        <v>27</v>
      </c>
    </row>
    <row r="18" spans="1:22" ht="25.5" x14ac:dyDescent="0.25">
      <c r="A18" s="5">
        <v>16</v>
      </c>
      <c r="B18" s="6" t="s">
        <v>82</v>
      </c>
      <c r="C18" s="6" t="s">
        <v>83</v>
      </c>
      <c r="D18" s="7" t="s">
        <v>84</v>
      </c>
      <c r="E18" s="6" t="s">
        <v>100</v>
      </c>
      <c r="F18" s="7" t="s">
        <v>101</v>
      </c>
      <c r="G18" s="6" t="s">
        <v>82</v>
      </c>
      <c r="H18" s="8" t="s">
        <v>22</v>
      </c>
      <c r="I18" s="8" t="s">
        <v>88</v>
      </c>
      <c r="J18" s="8" t="s">
        <v>99</v>
      </c>
      <c r="K18" s="6" t="s">
        <v>25</v>
      </c>
      <c r="L18" s="9">
        <v>18</v>
      </c>
      <c r="M18" s="5" t="s">
        <v>26</v>
      </c>
      <c r="N18" s="10">
        <v>4914</v>
      </c>
      <c r="O18" s="11">
        <v>3000820</v>
      </c>
      <c r="P18" s="11">
        <v>0</v>
      </c>
      <c r="Q18" s="11">
        <v>0</v>
      </c>
      <c r="R18" s="11">
        <v>0</v>
      </c>
      <c r="S18" s="11">
        <f t="shared" si="0"/>
        <v>0</v>
      </c>
      <c r="T18" s="11">
        <f t="shared" si="1"/>
        <v>3000820</v>
      </c>
      <c r="U18" s="12"/>
      <c r="V18" s="5" t="s">
        <v>27</v>
      </c>
    </row>
    <row r="19" spans="1:22" ht="38.25" x14ac:dyDescent="0.25">
      <c r="A19" s="5">
        <v>17</v>
      </c>
      <c r="B19" s="6" t="s">
        <v>82</v>
      </c>
      <c r="C19" s="6" t="s">
        <v>83</v>
      </c>
      <c r="D19" s="7" t="s">
        <v>84</v>
      </c>
      <c r="E19" s="6" t="s">
        <v>85</v>
      </c>
      <c r="F19" s="7" t="s">
        <v>102</v>
      </c>
      <c r="G19" s="6" t="s">
        <v>103</v>
      </c>
      <c r="H19" s="8" t="s">
        <v>36</v>
      </c>
      <c r="I19" s="8" t="s">
        <v>88</v>
      </c>
      <c r="J19" s="8" t="s">
        <v>104</v>
      </c>
      <c r="K19" s="6" t="s">
        <v>37</v>
      </c>
      <c r="L19" s="9">
        <v>7.3</v>
      </c>
      <c r="M19" s="5" t="s">
        <v>90</v>
      </c>
      <c r="N19" s="10">
        <v>4796</v>
      </c>
      <c r="O19" s="11">
        <v>5690670</v>
      </c>
      <c r="P19" s="11">
        <v>0</v>
      </c>
      <c r="Q19" s="11">
        <v>0</v>
      </c>
      <c r="R19" s="11">
        <v>0</v>
      </c>
      <c r="S19" s="11">
        <f t="shared" si="0"/>
        <v>0</v>
      </c>
      <c r="T19" s="11">
        <f t="shared" si="1"/>
        <v>5690670</v>
      </c>
      <c r="U19" s="12"/>
      <c r="V19" s="5" t="s">
        <v>27</v>
      </c>
    </row>
    <row r="20" spans="1:22" ht="25.5" x14ac:dyDescent="0.25">
      <c r="A20" s="5">
        <v>18</v>
      </c>
      <c r="B20" s="6" t="s">
        <v>105</v>
      </c>
      <c r="C20" s="6" t="s">
        <v>106</v>
      </c>
      <c r="D20" s="7" t="s">
        <v>107</v>
      </c>
      <c r="E20" s="6" t="s">
        <v>19</v>
      </c>
      <c r="F20" s="7" t="s">
        <v>108</v>
      </c>
      <c r="G20" s="6" t="s">
        <v>105</v>
      </c>
      <c r="H20" s="8" t="s">
        <v>22</v>
      </c>
      <c r="I20" s="8" t="s">
        <v>23</v>
      </c>
      <c r="J20" s="8" t="s">
        <v>95</v>
      </c>
      <c r="K20" s="6" t="s">
        <v>25</v>
      </c>
      <c r="L20" s="9">
        <v>16</v>
      </c>
      <c r="M20" s="5" t="s">
        <v>26</v>
      </c>
      <c r="N20" s="10">
        <v>5536</v>
      </c>
      <c r="O20" s="11">
        <v>4050460</v>
      </c>
      <c r="P20" s="11">
        <v>0</v>
      </c>
      <c r="Q20" s="11">
        <v>169370</v>
      </c>
      <c r="R20" s="11">
        <v>126870</v>
      </c>
      <c r="S20" s="11">
        <f t="shared" si="0"/>
        <v>296240</v>
      </c>
      <c r="T20" s="11">
        <f t="shared" si="1"/>
        <v>4346700</v>
      </c>
      <c r="U20" s="12"/>
      <c r="V20" s="5" t="s">
        <v>27</v>
      </c>
    </row>
    <row r="21" spans="1:22" ht="25.5" x14ac:dyDescent="0.25">
      <c r="A21" s="5">
        <v>19</v>
      </c>
      <c r="B21" s="6" t="s">
        <v>105</v>
      </c>
      <c r="C21" s="6" t="s">
        <v>106</v>
      </c>
      <c r="D21" s="7" t="s">
        <v>107</v>
      </c>
      <c r="E21" s="6" t="s">
        <v>109</v>
      </c>
      <c r="F21" s="7" t="s">
        <v>110</v>
      </c>
      <c r="G21" s="6" t="s">
        <v>105</v>
      </c>
      <c r="H21" s="8" t="s">
        <v>22</v>
      </c>
      <c r="I21" s="8" t="s">
        <v>23</v>
      </c>
      <c r="J21" s="8" t="s">
        <v>95</v>
      </c>
      <c r="K21" s="6" t="s">
        <v>25</v>
      </c>
      <c r="L21" s="9">
        <v>58</v>
      </c>
      <c r="M21" s="5" t="s">
        <v>26</v>
      </c>
      <c r="N21" s="10">
        <v>20068</v>
      </c>
      <c r="O21" s="11">
        <v>11865550</v>
      </c>
      <c r="P21" s="11">
        <v>0</v>
      </c>
      <c r="Q21" s="11">
        <v>496160</v>
      </c>
      <c r="R21" s="11">
        <v>371650</v>
      </c>
      <c r="S21" s="11">
        <f t="shared" si="0"/>
        <v>867810</v>
      </c>
      <c r="T21" s="11">
        <f t="shared" si="1"/>
        <v>12733360</v>
      </c>
      <c r="U21" s="12"/>
      <c r="V21" s="5" t="s">
        <v>27</v>
      </c>
    </row>
    <row r="22" spans="1:22" ht="25.5" x14ac:dyDescent="0.25">
      <c r="A22" s="5">
        <v>20</v>
      </c>
      <c r="B22" s="6" t="s">
        <v>111</v>
      </c>
      <c r="C22" s="6" t="s">
        <v>112</v>
      </c>
      <c r="D22" s="7" t="s">
        <v>113</v>
      </c>
      <c r="E22" s="6" t="s">
        <v>109</v>
      </c>
      <c r="F22" s="7" t="s">
        <v>114</v>
      </c>
      <c r="G22" s="6" t="s">
        <v>111</v>
      </c>
      <c r="H22" s="8" t="s">
        <v>22</v>
      </c>
      <c r="I22" s="8" t="s">
        <v>23</v>
      </c>
      <c r="J22" s="8" t="s">
        <v>115</v>
      </c>
      <c r="K22" s="6" t="s">
        <v>25</v>
      </c>
      <c r="L22" s="9">
        <v>118</v>
      </c>
      <c r="M22" s="5" t="s">
        <v>26</v>
      </c>
      <c r="N22" s="10">
        <v>40828</v>
      </c>
      <c r="O22" s="11">
        <v>25806080</v>
      </c>
      <c r="P22" s="11">
        <v>0</v>
      </c>
      <c r="Q22" s="11">
        <v>1079080</v>
      </c>
      <c r="R22" s="11">
        <v>808290</v>
      </c>
      <c r="S22" s="11">
        <f t="shared" si="0"/>
        <v>1887370</v>
      </c>
      <c r="T22" s="11">
        <f t="shared" si="1"/>
        <v>27693450</v>
      </c>
      <c r="U22" s="12"/>
      <c r="V22" s="5" t="s">
        <v>27</v>
      </c>
    </row>
    <row r="23" spans="1:22" ht="25.5" x14ac:dyDescent="0.25">
      <c r="A23" s="5">
        <v>21</v>
      </c>
      <c r="B23" s="6" t="s">
        <v>111</v>
      </c>
      <c r="C23" s="6" t="s">
        <v>112</v>
      </c>
      <c r="D23" s="7" t="s">
        <v>113</v>
      </c>
      <c r="E23" s="6" t="s">
        <v>19</v>
      </c>
      <c r="F23" s="7" t="s">
        <v>116</v>
      </c>
      <c r="G23" s="6" t="s">
        <v>117</v>
      </c>
      <c r="H23" s="8" t="s">
        <v>22</v>
      </c>
      <c r="I23" s="8" t="s">
        <v>23</v>
      </c>
      <c r="J23" s="8" t="s">
        <v>115</v>
      </c>
      <c r="K23" s="6" t="s">
        <v>25</v>
      </c>
      <c r="L23" s="9">
        <v>43</v>
      </c>
      <c r="M23" s="5" t="s">
        <v>26</v>
      </c>
      <c r="N23" s="11">
        <v>16146</v>
      </c>
      <c r="O23" s="11">
        <v>12657700</v>
      </c>
      <c r="P23" s="11">
        <v>0</v>
      </c>
      <c r="Q23" s="11">
        <v>494000</v>
      </c>
      <c r="R23" s="11">
        <v>370030</v>
      </c>
      <c r="S23" s="11">
        <f t="shared" si="0"/>
        <v>864030</v>
      </c>
      <c r="T23" s="11">
        <f t="shared" si="1"/>
        <v>13521730</v>
      </c>
      <c r="U23" s="12"/>
      <c r="V23" s="5" t="s">
        <v>27</v>
      </c>
    </row>
    <row r="24" spans="1:22" ht="38.25" x14ac:dyDescent="0.25">
      <c r="A24" s="5">
        <v>22</v>
      </c>
      <c r="B24" s="6" t="s">
        <v>118</v>
      </c>
      <c r="C24" s="6" t="s">
        <v>119</v>
      </c>
      <c r="D24" s="7" t="s">
        <v>120</v>
      </c>
      <c r="E24" s="6" t="s">
        <v>121</v>
      </c>
      <c r="F24" s="7" t="s">
        <v>122</v>
      </c>
      <c r="G24" s="6" t="s">
        <v>121</v>
      </c>
      <c r="H24" s="8" t="s">
        <v>123</v>
      </c>
      <c r="I24" s="8" t="s">
        <v>124</v>
      </c>
      <c r="J24" s="8" t="s">
        <v>70</v>
      </c>
      <c r="K24" s="6" t="s">
        <v>37</v>
      </c>
      <c r="L24" s="9">
        <v>2</v>
      </c>
      <c r="M24" s="5" t="s">
        <v>50</v>
      </c>
      <c r="N24" s="10">
        <v>328</v>
      </c>
      <c r="O24" s="11">
        <v>1055190</v>
      </c>
      <c r="P24" s="11">
        <v>0</v>
      </c>
      <c r="Q24" s="11">
        <v>0</v>
      </c>
      <c r="R24" s="11">
        <v>0</v>
      </c>
      <c r="S24" s="11">
        <f t="shared" si="0"/>
        <v>0</v>
      </c>
      <c r="T24" s="11">
        <f t="shared" si="1"/>
        <v>1055190</v>
      </c>
      <c r="U24" s="12"/>
      <c r="V24" s="5" t="s">
        <v>27</v>
      </c>
    </row>
    <row r="25" spans="1:22" ht="38.25" x14ac:dyDescent="0.25">
      <c r="A25" s="5">
        <v>23</v>
      </c>
      <c r="B25" s="6" t="s">
        <v>125</v>
      </c>
      <c r="C25" s="6" t="s">
        <v>126</v>
      </c>
      <c r="D25" s="7" t="s">
        <v>127</v>
      </c>
      <c r="E25" s="6" t="s">
        <v>128</v>
      </c>
      <c r="F25" s="7" t="s">
        <v>129</v>
      </c>
      <c r="G25" s="6" t="s">
        <v>130</v>
      </c>
      <c r="H25" s="8" t="s">
        <v>22</v>
      </c>
      <c r="I25" s="8" t="s">
        <v>124</v>
      </c>
      <c r="J25" s="8" t="s">
        <v>24</v>
      </c>
      <c r="K25" s="6" t="s">
        <v>25</v>
      </c>
      <c r="L25" s="9">
        <v>11</v>
      </c>
      <c r="M25" s="5" t="s">
        <v>26</v>
      </c>
      <c r="N25" s="10">
        <v>3410</v>
      </c>
      <c r="O25" s="11">
        <v>3857150</v>
      </c>
      <c r="P25" s="11">
        <v>0</v>
      </c>
      <c r="Q25" s="11">
        <v>800</v>
      </c>
      <c r="R25" s="11">
        <v>0</v>
      </c>
      <c r="S25" s="11">
        <f t="shared" si="0"/>
        <v>800</v>
      </c>
      <c r="T25" s="11">
        <f t="shared" si="1"/>
        <v>3857950</v>
      </c>
      <c r="U25" s="12"/>
      <c r="V25" s="5" t="s">
        <v>27</v>
      </c>
    </row>
    <row r="26" spans="1:22" ht="38.25" x14ac:dyDescent="0.25">
      <c r="A26" s="5">
        <v>24</v>
      </c>
      <c r="B26" s="6" t="s">
        <v>125</v>
      </c>
      <c r="C26" s="6" t="s">
        <v>126</v>
      </c>
      <c r="D26" s="7" t="s">
        <v>127</v>
      </c>
      <c r="E26" s="6" t="s">
        <v>128</v>
      </c>
      <c r="F26" s="7" t="s">
        <v>131</v>
      </c>
      <c r="G26" s="6" t="s">
        <v>132</v>
      </c>
      <c r="H26" s="8" t="s">
        <v>77</v>
      </c>
      <c r="I26" s="8" t="s">
        <v>124</v>
      </c>
      <c r="J26" s="8" t="s">
        <v>133</v>
      </c>
      <c r="K26" s="6" t="s">
        <v>37</v>
      </c>
      <c r="L26" s="9">
        <v>8.6999999999999993</v>
      </c>
      <c r="M26" s="5" t="s">
        <v>134</v>
      </c>
      <c r="N26" s="10">
        <v>4763</v>
      </c>
      <c r="O26" s="11">
        <v>100610</v>
      </c>
      <c r="P26" s="11">
        <v>0</v>
      </c>
      <c r="Q26" s="11">
        <v>0</v>
      </c>
      <c r="R26" s="11">
        <v>0</v>
      </c>
      <c r="S26" s="11">
        <f t="shared" si="0"/>
        <v>0</v>
      </c>
      <c r="T26" s="11">
        <f t="shared" si="1"/>
        <v>100610</v>
      </c>
      <c r="U26" s="12"/>
      <c r="V26" s="5" t="s">
        <v>27</v>
      </c>
    </row>
    <row r="27" spans="1:22" ht="38.25" x14ac:dyDescent="0.25">
      <c r="A27" s="5">
        <v>25</v>
      </c>
      <c r="B27" s="6" t="s">
        <v>125</v>
      </c>
      <c r="C27" s="6" t="s">
        <v>126</v>
      </c>
      <c r="D27" s="7" t="s">
        <v>127</v>
      </c>
      <c r="E27" s="6" t="s">
        <v>135</v>
      </c>
      <c r="F27" s="7" t="s">
        <v>136</v>
      </c>
      <c r="G27" s="6" t="s">
        <v>137</v>
      </c>
      <c r="H27" s="8" t="s">
        <v>123</v>
      </c>
      <c r="I27" s="8" t="s">
        <v>124</v>
      </c>
      <c r="J27" s="8" t="s">
        <v>138</v>
      </c>
      <c r="K27" s="6" t="s">
        <v>37</v>
      </c>
      <c r="L27" s="9">
        <v>5</v>
      </c>
      <c r="M27" s="5" t="s">
        <v>139</v>
      </c>
      <c r="N27" s="10">
        <v>2735</v>
      </c>
      <c r="O27" s="11">
        <v>4085860</v>
      </c>
      <c r="P27" s="11">
        <v>0</v>
      </c>
      <c r="Q27" s="11">
        <v>0</v>
      </c>
      <c r="R27" s="11">
        <v>0</v>
      </c>
      <c r="S27" s="11">
        <f t="shared" si="0"/>
        <v>0</v>
      </c>
      <c r="T27" s="11">
        <f t="shared" si="1"/>
        <v>4085860</v>
      </c>
      <c r="U27" s="12"/>
      <c r="V27" s="5" t="s">
        <v>27</v>
      </c>
    </row>
    <row r="28" spans="1:22" ht="38.25" x14ac:dyDescent="0.25">
      <c r="A28" s="5">
        <v>26</v>
      </c>
      <c r="B28" s="6" t="s">
        <v>125</v>
      </c>
      <c r="C28" s="6" t="s">
        <v>126</v>
      </c>
      <c r="D28" s="7" t="s">
        <v>127</v>
      </c>
      <c r="E28" s="6" t="s">
        <v>140</v>
      </c>
      <c r="F28" s="7" t="s">
        <v>141</v>
      </c>
      <c r="G28" s="6" t="s">
        <v>142</v>
      </c>
      <c r="H28" s="8" t="s">
        <v>47</v>
      </c>
      <c r="I28" s="8" t="s">
        <v>124</v>
      </c>
      <c r="J28" s="8" t="s">
        <v>24</v>
      </c>
      <c r="K28" s="6" t="s">
        <v>37</v>
      </c>
      <c r="L28" s="9">
        <v>6.5</v>
      </c>
      <c r="M28" s="5" t="s">
        <v>139</v>
      </c>
      <c r="N28" s="10">
        <v>4270</v>
      </c>
      <c r="O28" s="11">
        <v>3921020</v>
      </c>
      <c r="P28" s="11">
        <v>0</v>
      </c>
      <c r="Q28" s="11">
        <v>24650</v>
      </c>
      <c r="R28" s="11">
        <v>18470</v>
      </c>
      <c r="S28" s="11">
        <f t="shared" si="0"/>
        <v>43120</v>
      </c>
      <c r="T28" s="11">
        <f t="shared" si="1"/>
        <v>3964140</v>
      </c>
      <c r="U28" s="12"/>
      <c r="V28" s="5" t="s">
        <v>27</v>
      </c>
    </row>
    <row r="29" spans="1:22" ht="38.25" x14ac:dyDescent="0.25">
      <c r="A29" s="5">
        <v>27</v>
      </c>
      <c r="B29" s="6" t="s">
        <v>125</v>
      </c>
      <c r="C29" s="6" t="s">
        <v>126</v>
      </c>
      <c r="D29" s="7" t="s">
        <v>127</v>
      </c>
      <c r="E29" s="6" t="s">
        <v>128</v>
      </c>
      <c r="F29" s="7" t="s">
        <v>143</v>
      </c>
      <c r="G29" s="6" t="s">
        <v>144</v>
      </c>
      <c r="H29" s="8" t="s">
        <v>77</v>
      </c>
      <c r="I29" s="8" t="s">
        <v>124</v>
      </c>
      <c r="J29" s="8" t="s">
        <v>145</v>
      </c>
      <c r="K29" s="6" t="s">
        <v>37</v>
      </c>
      <c r="L29" s="9">
        <v>9.74</v>
      </c>
      <c r="M29" s="5" t="s">
        <v>134</v>
      </c>
      <c r="N29" s="10">
        <v>5333</v>
      </c>
      <c r="O29" s="11">
        <v>200350</v>
      </c>
      <c r="P29" s="11">
        <v>0</v>
      </c>
      <c r="Q29" s="11">
        <v>0</v>
      </c>
      <c r="R29" s="11">
        <v>0</v>
      </c>
      <c r="S29" s="11">
        <f t="shared" si="0"/>
        <v>0</v>
      </c>
      <c r="T29" s="11">
        <f t="shared" si="1"/>
        <v>200350</v>
      </c>
      <c r="U29" s="12"/>
      <c r="V29" s="5" t="s">
        <v>27</v>
      </c>
    </row>
    <row r="30" spans="1:22" ht="38.25" x14ac:dyDescent="0.25">
      <c r="A30" s="5">
        <v>28</v>
      </c>
      <c r="B30" s="6" t="s">
        <v>125</v>
      </c>
      <c r="C30" s="6" t="s">
        <v>126</v>
      </c>
      <c r="D30" s="7" t="s">
        <v>127</v>
      </c>
      <c r="E30" s="6" t="s">
        <v>140</v>
      </c>
      <c r="F30" s="7" t="s">
        <v>146</v>
      </c>
      <c r="G30" s="6" t="s">
        <v>147</v>
      </c>
      <c r="H30" s="8" t="s">
        <v>47</v>
      </c>
      <c r="I30" s="8" t="s">
        <v>124</v>
      </c>
      <c r="J30" s="8" t="s">
        <v>24</v>
      </c>
      <c r="K30" s="6" t="s">
        <v>37</v>
      </c>
      <c r="L30" s="9">
        <v>5</v>
      </c>
      <c r="M30" s="5" t="s">
        <v>139</v>
      </c>
      <c r="N30" s="10">
        <v>3285</v>
      </c>
      <c r="O30" s="11">
        <v>3016170</v>
      </c>
      <c r="P30" s="11">
        <v>0</v>
      </c>
      <c r="Q30" s="11">
        <v>0</v>
      </c>
      <c r="R30" s="11">
        <v>0</v>
      </c>
      <c r="S30" s="11">
        <f t="shared" si="0"/>
        <v>0</v>
      </c>
      <c r="T30" s="11">
        <f t="shared" si="1"/>
        <v>3016170</v>
      </c>
      <c r="U30" s="12"/>
      <c r="V30" s="5" t="s">
        <v>27</v>
      </c>
    </row>
    <row r="31" spans="1:22" ht="38.25" x14ac:dyDescent="0.25">
      <c r="A31" s="5">
        <v>29</v>
      </c>
      <c r="B31" s="6" t="s">
        <v>125</v>
      </c>
      <c r="C31" s="6" t="s">
        <v>126</v>
      </c>
      <c r="D31" s="7" t="s">
        <v>127</v>
      </c>
      <c r="E31" s="6" t="s">
        <v>128</v>
      </c>
      <c r="F31" s="7" t="s">
        <v>148</v>
      </c>
      <c r="G31" s="6" t="s">
        <v>149</v>
      </c>
      <c r="H31" s="8" t="s">
        <v>77</v>
      </c>
      <c r="I31" s="8" t="s">
        <v>124</v>
      </c>
      <c r="J31" s="8" t="s">
        <v>150</v>
      </c>
      <c r="K31" s="6" t="s">
        <v>37</v>
      </c>
      <c r="L31" s="9">
        <v>5</v>
      </c>
      <c r="M31" s="5" t="s">
        <v>134</v>
      </c>
      <c r="N31" s="10">
        <v>2738</v>
      </c>
      <c r="O31" s="11">
        <v>100000</v>
      </c>
      <c r="P31" s="11">
        <v>0</v>
      </c>
      <c r="Q31" s="11">
        <v>0</v>
      </c>
      <c r="R31" s="11">
        <v>0</v>
      </c>
      <c r="S31" s="11">
        <f t="shared" si="0"/>
        <v>0</v>
      </c>
      <c r="T31" s="11">
        <f t="shared" si="1"/>
        <v>100000</v>
      </c>
      <c r="U31" s="12"/>
      <c r="V31" s="5" t="s">
        <v>27</v>
      </c>
    </row>
    <row r="32" spans="1:22" ht="38.25" x14ac:dyDescent="0.25">
      <c r="A32" s="5">
        <v>30</v>
      </c>
      <c r="B32" s="6" t="s">
        <v>151</v>
      </c>
      <c r="C32" s="6" t="s">
        <v>152</v>
      </c>
      <c r="D32" s="7" t="s">
        <v>153</v>
      </c>
      <c r="E32" s="6" t="s">
        <v>154</v>
      </c>
      <c r="F32" s="7" t="s">
        <v>155</v>
      </c>
      <c r="G32" s="6" t="s">
        <v>156</v>
      </c>
      <c r="H32" s="8" t="s">
        <v>22</v>
      </c>
      <c r="I32" s="8" t="s">
        <v>124</v>
      </c>
      <c r="J32" s="8" t="s">
        <v>150</v>
      </c>
      <c r="K32" s="6" t="s">
        <v>25</v>
      </c>
      <c r="L32" s="9">
        <v>8</v>
      </c>
      <c r="M32" s="5" t="s">
        <v>26</v>
      </c>
      <c r="N32" s="10">
        <v>2768</v>
      </c>
      <c r="O32" s="11">
        <v>3005000</v>
      </c>
      <c r="P32" s="11">
        <v>0</v>
      </c>
      <c r="Q32" s="11">
        <v>0</v>
      </c>
      <c r="R32" s="11">
        <v>0</v>
      </c>
      <c r="S32" s="11">
        <f t="shared" si="0"/>
        <v>0</v>
      </c>
      <c r="T32" s="11">
        <f t="shared" si="1"/>
        <v>3005000</v>
      </c>
      <c r="U32" s="12"/>
      <c r="V32" s="5" t="s">
        <v>27</v>
      </c>
    </row>
    <row r="33" spans="1:22" ht="25.5" x14ac:dyDescent="0.25">
      <c r="A33" s="5">
        <v>31</v>
      </c>
      <c r="B33" s="6" t="s">
        <v>157</v>
      </c>
      <c r="C33" s="6" t="s">
        <v>158</v>
      </c>
      <c r="D33" s="7" t="s">
        <v>159</v>
      </c>
      <c r="E33" s="6" t="s">
        <v>58</v>
      </c>
      <c r="F33" s="7" t="s">
        <v>160</v>
      </c>
      <c r="G33" s="6" t="s">
        <v>157</v>
      </c>
      <c r="H33" s="8" t="s">
        <v>123</v>
      </c>
      <c r="I33" s="8" t="s">
        <v>23</v>
      </c>
      <c r="J33" s="8" t="s">
        <v>78</v>
      </c>
      <c r="K33" s="6" t="s">
        <v>37</v>
      </c>
      <c r="L33" s="9">
        <v>5.4</v>
      </c>
      <c r="M33" s="5" t="s">
        <v>61</v>
      </c>
      <c r="N33" s="10">
        <v>4730</v>
      </c>
      <c r="O33" s="11">
        <v>2812160</v>
      </c>
      <c r="P33" s="11">
        <v>0</v>
      </c>
      <c r="Q33" s="11">
        <v>74750</v>
      </c>
      <c r="R33" s="11">
        <v>55990</v>
      </c>
      <c r="S33" s="11">
        <f t="shared" si="0"/>
        <v>130740</v>
      </c>
      <c r="T33" s="11">
        <f t="shared" si="1"/>
        <v>2942900</v>
      </c>
      <c r="U33" s="12"/>
      <c r="V33" s="5" t="s">
        <v>27</v>
      </c>
    </row>
    <row r="34" spans="1:22" ht="38.25" x14ac:dyDescent="0.25">
      <c r="A34" s="5">
        <v>32</v>
      </c>
      <c r="B34" s="6" t="s">
        <v>161</v>
      </c>
      <c r="C34" s="6" t="s">
        <v>162</v>
      </c>
      <c r="D34" s="7" t="s">
        <v>163</v>
      </c>
      <c r="E34" s="6" t="s">
        <v>164</v>
      </c>
      <c r="F34" s="7" t="s">
        <v>165</v>
      </c>
      <c r="G34" s="6" t="s">
        <v>166</v>
      </c>
      <c r="H34" s="8" t="s">
        <v>123</v>
      </c>
      <c r="I34" s="8" t="s">
        <v>124</v>
      </c>
      <c r="J34" s="8" t="s">
        <v>150</v>
      </c>
      <c r="K34" s="6" t="s">
        <v>37</v>
      </c>
      <c r="L34" s="9">
        <v>0.9</v>
      </c>
      <c r="M34" s="5" t="s">
        <v>90</v>
      </c>
      <c r="N34" s="10">
        <v>886</v>
      </c>
      <c r="O34" s="11">
        <v>1145250</v>
      </c>
      <c r="P34" s="11">
        <v>0</v>
      </c>
      <c r="Q34" s="11">
        <v>3560</v>
      </c>
      <c r="R34" s="11">
        <v>2670</v>
      </c>
      <c r="S34" s="11">
        <f t="shared" si="0"/>
        <v>6230</v>
      </c>
      <c r="T34" s="11">
        <f t="shared" si="1"/>
        <v>1151480</v>
      </c>
      <c r="U34" s="12"/>
      <c r="V34" s="5" t="s">
        <v>27</v>
      </c>
    </row>
    <row r="35" spans="1:22" ht="38.25" x14ac:dyDescent="0.25">
      <c r="A35" s="5">
        <v>33</v>
      </c>
      <c r="B35" s="6" t="s">
        <v>161</v>
      </c>
      <c r="C35" s="6" t="s">
        <v>162</v>
      </c>
      <c r="D35" s="7" t="s">
        <v>163</v>
      </c>
      <c r="E35" s="6" t="s">
        <v>167</v>
      </c>
      <c r="F35" s="7" t="s">
        <v>168</v>
      </c>
      <c r="G35" s="6" t="s">
        <v>169</v>
      </c>
      <c r="H35" s="8" t="s">
        <v>36</v>
      </c>
      <c r="I35" s="8" t="s">
        <v>124</v>
      </c>
      <c r="J35" s="8" t="s">
        <v>170</v>
      </c>
      <c r="K35" s="6" t="s">
        <v>37</v>
      </c>
      <c r="L35" s="9">
        <v>4.5</v>
      </c>
      <c r="M35" s="5" t="s">
        <v>39</v>
      </c>
      <c r="N35" s="10">
        <v>3942</v>
      </c>
      <c r="O35" s="11">
        <v>601800</v>
      </c>
      <c r="P35" s="11">
        <v>0</v>
      </c>
      <c r="Q35" s="11">
        <v>16000</v>
      </c>
      <c r="R35" s="11">
        <v>11980</v>
      </c>
      <c r="S35" s="11">
        <f t="shared" si="0"/>
        <v>27980</v>
      </c>
      <c r="T35" s="11">
        <f t="shared" si="1"/>
        <v>629780</v>
      </c>
      <c r="U35" s="12" t="s">
        <v>171</v>
      </c>
      <c r="V35" s="5" t="s">
        <v>172</v>
      </c>
    </row>
    <row r="36" spans="1:22" ht="38.25" x14ac:dyDescent="0.25">
      <c r="A36" s="5">
        <v>34</v>
      </c>
      <c r="B36" s="6" t="s">
        <v>161</v>
      </c>
      <c r="C36" s="6" t="s">
        <v>162</v>
      </c>
      <c r="D36" s="7" t="s">
        <v>163</v>
      </c>
      <c r="E36" s="6" t="s">
        <v>173</v>
      </c>
      <c r="F36" s="7" t="s">
        <v>174</v>
      </c>
      <c r="G36" s="6" t="s">
        <v>175</v>
      </c>
      <c r="H36" s="8" t="s">
        <v>47</v>
      </c>
      <c r="I36" s="8" t="s">
        <v>124</v>
      </c>
      <c r="J36" s="8" t="s">
        <v>150</v>
      </c>
      <c r="K36" s="6" t="s">
        <v>37</v>
      </c>
      <c r="L36" s="9">
        <v>3.5</v>
      </c>
      <c r="M36" s="5" t="s">
        <v>139</v>
      </c>
      <c r="N36" s="10">
        <v>2299</v>
      </c>
      <c r="O36" s="11">
        <v>2203700</v>
      </c>
      <c r="P36" s="11">
        <v>0</v>
      </c>
      <c r="Q36" s="11">
        <v>0</v>
      </c>
      <c r="R36" s="11">
        <v>0</v>
      </c>
      <c r="S36" s="11">
        <f t="shared" si="0"/>
        <v>0</v>
      </c>
      <c r="T36" s="11">
        <f t="shared" si="1"/>
        <v>2203700</v>
      </c>
      <c r="U36" s="12"/>
      <c r="V36" s="5" t="s">
        <v>27</v>
      </c>
    </row>
    <row r="37" spans="1:22" ht="38.25" x14ac:dyDescent="0.25">
      <c r="A37" s="5">
        <v>35</v>
      </c>
      <c r="B37" s="6" t="s">
        <v>161</v>
      </c>
      <c r="C37" s="6" t="s">
        <v>162</v>
      </c>
      <c r="D37" s="7" t="s">
        <v>163</v>
      </c>
      <c r="E37" s="6" t="s">
        <v>176</v>
      </c>
      <c r="F37" s="7" t="s">
        <v>177</v>
      </c>
      <c r="G37" s="6" t="s">
        <v>178</v>
      </c>
      <c r="H37" s="8" t="s">
        <v>47</v>
      </c>
      <c r="I37" s="8" t="s">
        <v>124</v>
      </c>
      <c r="J37" s="8" t="s">
        <v>150</v>
      </c>
      <c r="K37" s="6" t="s">
        <v>37</v>
      </c>
      <c r="L37" s="9">
        <v>3.2</v>
      </c>
      <c r="M37" s="5" t="s">
        <v>179</v>
      </c>
      <c r="N37" s="10">
        <v>1752</v>
      </c>
      <c r="O37" s="11">
        <v>347720</v>
      </c>
      <c r="P37" s="11">
        <v>0</v>
      </c>
      <c r="Q37" s="11">
        <v>1080</v>
      </c>
      <c r="R37" s="11">
        <v>810</v>
      </c>
      <c r="S37" s="11">
        <f t="shared" si="0"/>
        <v>1890</v>
      </c>
      <c r="T37" s="11">
        <f t="shared" si="1"/>
        <v>349610</v>
      </c>
      <c r="U37" s="12"/>
      <c r="V37" s="5" t="s">
        <v>27</v>
      </c>
    </row>
    <row r="38" spans="1:22" ht="25.5" x14ac:dyDescent="0.25">
      <c r="A38" s="5">
        <v>36</v>
      </c>
      <c r="B38" s="6" t="s">
        <v>180</v>
      </c>
      <c r="C38" s="6" t="s">
        <v>181</v>
      </c>
      <c r="D38" s="7" t="s">
        <v>182</v>
      </c>
      <c r="E38" s="6" t="s">
        <v>58</v>
      </c>
      <c r="F38" s="7" t="s">
        <v>183</v>
      </c>
      <c r="G38" s="6" t="s">
        <v>184</v>
      </c>
      <c r="H38" s="8" t="s">
        <v>36</v>
      </c>
      <c r="I38" s="8" t="s">
        <v>23</v>
      </c>
      <c r="J38" s="8" t="s">
        <v>99</v>
      </c>
      <c r="K38" s="6" t="s">
        <v>37</v>
      </c>
      <c r="L38" s="9">
        <v>2.11</v>
      </c>
      <c r="M38" s="5" t="s">
        <v>61</v>
      </c>
      <c r="N38" s="10">
        <v>1848</v>
      </c>
      <c r="O38" s="11">
        <v>1098820</v>
      </c>
      <c r="P38" s="11">
        <v>0</v>
      </c>
      <c r="Q38" s="11">
        <v>29210</v>
      </c>
      <c r="R38" s="11">
        <v>21880</v>
      </c>
      <c r="S38" s="11">
        <f t="shared" si="0"/>
        <v>51090</v>
      </c>
      <c r="T38" s="11">
        <f t="shared" si="1"/>
        <v>1149910</v>
      </c>
      <c r="U38" s="12"/>
      <c r="V38" s="5" t="s">
        <v>27</v>
      </c>
    </row>
    <row r="39" spans="1:22" ht="30.6" customHeight="1" x14ac:dyDescent="0.25">
      <c r="A39" s="5">
        <v>37</v>
      </c>
      <c r="B39" s="6" t="s">
        <v>180</v>
      </c>
      <c r="C39" s="6" t="s">
        <v>181</v>
      </c>
      <c r="D39" s="7" t="s">
        <v>182</v>
      </c>
      <c r="E39" s="6" t="s">
        <v>109</v>
      </c>
      <c r="F39" s="7" t="s">
        <v>185</v>
      </c>
      <c r="G39" s="6" t="s">
        <v>186</v>
      </c>
      <c r="H39" s="8" t="s">
        <v>22</v>
      </c>
      <c r="I39" s="8" t="s">
        <v>23</v>
      </c>
      <c r="J39" s="8" t="s">
        <v>99</v>
      </c>
      <c r="K39" s="6" t="s">
        <v>25</v>
      </c>
      <c r="L39" s="9">
        <v>42</v>
      </c>
      <c r="M39" s="5" t="s">
        <v>26</v>
      </c>
      <c r="N39" s="10">
        <v>14532</v>
      </c>
      <c r="O39" s="11">
        <v>8592290</v>
      </c>
      <c r="P39" s="11">
        <v>0</v>
      </c>
      <c r="Q39" s="11">
        <v>359290</v>
      </c>
      <c r="R39" s="11">
        <v>269130</v>
      </c>
      <c r="S39" s="11">
        <f t="shared" si="0"/>
        <v>628420</v>
      </c>
      <c r="T39" s="11">
        <f t="shared" si="1"/>
        <v>9220710</v>
      </c>
      <c r="U39" s="12"/>
      <c r="V39" s="5" t="s">
        <v>27</v>
      </c>
    </row>
    <row r="40" spans="1:22" ht="32.450000000000003" customHeight="1" x14ac:dyDescent="0.25">
      <c r="A40" s="5">
        <v>38</v>
      </c>
      <c r="B40" s="6" t="s">
        <v>180</v>
      </c>
      <c r="C40" s="6" t="s">
        <v>181</v>
      </c>
      <c r="D40" s="7" t="s">
        <v>182</v>
      </c>
      <c r="E40" s="6" t="s">
        <v>109</v>
      </c>
      <c r="F40" s="7" t="s">
        <v>187</v>
      </c>
      <c r="G40" s="6" t="s">
        <v>188</v>
      </c>
      <c r="H40" s="8" t="s">
        <v>22</v>
      </c>
      <c r="I40" s="8" t="s">
        <v>23</v>
      </c>
      <c r="J40" s="8" t="s">
        <v>99</v>
      </c>
      <c r="K40" s="6" t="s">
        <v>25</v>
      </c>
      <c r="L40" s="9">
        <v>25</v>
      </c>
      <c r="M40" s="5" t="s">
        <v>26</v>
      </c>
      <c r="N40" s="10">
        <v>5045</v>
      </c>
      <c r="O40" s="11">
        <v>0</v>
      </c>
      <c r="P40" s="11">
        <v>2983430</v>
      </c>
      <c r="Q40" s="11">
        <v>124750</v>
      </c>
      <c r="R40" s="11">
        <v>93450</v>
      </c>
      <c r="S40" s="11">
        <f t="shared" si="0"/>
        <v>218200</v>
      </c>
      <c r="T40" s="11">
        <f t="shared" si="1"/>
        <v>3201630</v>
      </c>
      <c r="U40" s="12"/>
      <c r="V40" s="5" t="s">
        <v>27</v>
      </c>
    </row>
    <row r="41" spans="1:22" ht="25.5" x14ac:dyDescent="0.25">
      <c r="A41" s="5">
        <v>39</v>
      </c>
      <c r="B41" s="6" t="s">
        <v>180</v>
      </c>
      <c r="C41" s="6" t="s">
        <v>181</v>
      </c>
      <c r="D41" s="7" t="s">
        <v>182</v>
      </c>
      <c r="E41" s="6" t="s">
        <v>19</v>
      </c>
      <c r="F41" s="7" t="s">
        <v>189</v>
      </c>
      <c r="G41" s="6" t="s">
        <v>190</v>
      </c>
      <c r="H41" s="8" t="s">
        <v>22</v>
      </c>
      <c r="I41" s="8" t="s">
        <v>23</v>
      </c>
      <c r="J41" s="8" t="s">
        <v>99</v>
      </c>
      <c r="K41" s="6" t="s">
        <v>25</v>
      </c>
      <c r="L41" s="9">
        <v>23</v>
      </c>
      <c r="M41" s="5" t="s">
        <v>26</v>
      </c>
      <c r="N41" s="10">
        <v>7958</v>
      </c>
      <c r="O41" s="11">
        <v>5822540</v>
      </c>
      <c r="P41" s="11">
        <v>0</v>
      </c>
      <c r="Q41" s="11">
        <v>243470</v>
      </c>
      <c r="R41" s="11">
        <v>182370</v>
      </c>
      <c r="S41" s="11">
        <f t="shared" si="0"/>
        <v>425840</v>
      </c>
      <c r="T41" s="11">
        <f t="shared" si="1"/>
        <v>6248380</v>
      </c>
      <c r="U41" s="12"/>
      <c r="V41" s="5" t="s">
        <v>27</v>
      </c>
    </row>
    <row r="42" spans="1:22" ht="38.25" x14ac:dyDescent="0.25">
      <c r="A42" s="5">
        <v>40</v>
      </c>
      <c r="B42" s="6" t="s">
        <v>180</v>
      </c>
      <c r="C42" s="6" t="s">
        <v>181</v>
      </c>
      <c r="D42" s="7" t="s">
        <v>182</v>
      </c>
      <c r="E42" s="6" t="s">
        <v>191</v>
      </c>
      <c r="F42" s="7" t="s">
        <v>192</v>
      </c>
      <c r="G42" s="6" t="s">
        <v>193</v>
      </c>
      <c r="H42" s="8" t="s">
        <v>77</v>
      </c>
      <c r="I42" s="8" t="s">
        <v>88</v>
      </c>
      <c r="J42" s="8" t="s">
        <v>99</v>
      </c>
      <c r="K42" s="6" t="s">
        <v>37</v>
      </c>
      <c r="L42" s="9">
        <v>2.8</v>
      </c>
      <c r="M42" s="5" t="s">
        <v>194</v>
      </c>
      <c r="N42" s="10">
        <v>0</v>
      </c>
      <c r="O42" s="11">
        <v>2154270</v>
      </c>
      <c r="P42" s="11">
        <v>0</v>
      </c>
      <c r="Q42" s="11">
        <v>0</v>
      </c>
      <c r="R42" s="11">
        <v>0</v>
      </c>
      <c r="S42" s="11">
        <f t="shared" si="0"/>
        <v>0</v>
      </c>
      <c r="T42" s="11">
        <f t="shared" si="1"/>
        <v>2154270</v>
      </c>
      <c r="U42" s="12"/>
      <c r="V42" s="5" t="s">
        <v>27</v>
      </c>
    </row>
    <row r="43" spans="1:22" ht="25.5" x14ac:dyDescent="0.25">
      <c r="A43" s="5">
        <v>41</v>
      </c>
      <c r="B43" s="6" t="s">
        <v>180</v>
      </c>
      <c r="C43" s="6" t="s">
        <v>181</v>
      </c>
      <c r="D43" s="7" t="s">
        <v>182</v>
      </c>
      <c r="E43" s="6" t="s">
        <v>173</v>
      </c>
      <c r="F43" s="7" t="s">
        <v>195</v>
      </c>
      <c r="G43" s="6" t="s">
        <v>196</v>
      </c>
      <c r="H43" s="8" t="s">
        <v>47</v>
      </c>
      <c r="I43" s="8" t="s">
        <v>23</v>
      </c>
      <c r="J43" s="8" t="s">
        <v>99</v>
      </c>
      <c r="K43" s="6" t="s">
        <v>37</v>
      </c>
      <c r="L43" s="9">
        <v>3.83</v>
      </c>
      <c r="M43" s="5" t="s">
        <v>139</v>
      </c>
      <c r="N43" s="10">
        <v>2516</v>
      </c>
      <c r="O43" s="11">
        <v>2411480</v>
      </c>
      <c r="P43" s="11">
        <v>0</v>
      </c>
      <c r="Q43" s="11">
        <v>0</v>
      </c>
      <c r="R43" s="11">
        <v>0</v>
      </c>
      <c r="S43" s="11">
        <f t="shared" si="0"/>
        <v>0</v>
      </c>
      <c r="T43" s="11">
        <f t="shared" si="1"/>
        <v>2411480</v>
      </c>
      <c r="U43" s="12"/>
      <c r="V43" s="5" t="s">
        <v>27</v>
      </c>
    </row>
    <row r="44" spans="1:22" ht="28.9" customHeight="1" x14ac:dyDescent="0.25">
      <c r="A44" s="5">
        <v>42</v>
      </c>
      <c r="B44" s="6" t="s">
        <v>180</v>
      </c>
      <c r="C44" s="6" t="s">
        <v>181</v>
      </c>
      <c r="D44" s="7" t="s">
        <v>182</v>
      </c>
      <c r="E44" s="6" t="s">
        <v>62</v>
      </c>
      <c r="F44" s="7" t="s">
        <v>197</v>
      </c>
      <c r="G44" s="6" t="s">
        <v>198</v>
      </c>
      <c r="H44" s="8" t="s">
        <v>22</v>
      </c>
      <c r="I44" s="8" t="s">
        <v>23</v>
      </c>
      <c r="J44" s="8" t="s">
        <v>99</v>
      </c>
      <c r="K44" s="6" t="s">
        <v>25</v>
      </c>
      <c r="L44" s="9">
        <v>4</v>
      </c>
      <c r="M44" s="5" t="s">
        <v>26</v>
      </c>
      <c r="N44" s="10">
        <v>1020</v>
      </c>
      <c r="O44" s="11">
        <v>2083580</v>
      </c>
      <c r="P44" s="11">
        <v>0</v>
      </c>
      <c r="Q44" s="11">
        <v>87130</v>
      </c>
      <c r="R44" s="11">
        <v>65260</v>
      </c>
      <c r="S44" s="11">
        <f t="shared" si="0"/>
        <v>152390</v>
      </c>
      <c r="T44" s="11">
        <f t="shared" si="1"/>
        <v>2235970</v>
      </c>
      <c r="U44" s="12"/>
      <c r="V44" s="5" t="s">
        <v>27</v>
      </c>
    </row>
    <row r="45" spans="1:22" ht="31.15" customHeight="1" x14ac:dyDescent="0.25">
      <c r="A45" s="5">
        <v>43</v>
      </c>
      <c r="B45" s="6" t="s">
        <v>180</v>
      </c>
      <c r="C45" s="6" t="s">
        <v>181</v>
      </c>
      <c r="D45" s="7" t="s">
        <v>182</v>
      </c>
      <c r="E45" s="6" t="s">
        <v>62</v>
      </c>
      <c r="F45" s="7" t="s">
        <v>199</v>
      </c>
      <c r="G45" s="6" t="s">
        <v>200</v>
      </c>
      <c r="H45" s="8" t="s">
        <v>22</v>
      </c>
      <c r="I45" s="8" t="s">
        <v>23</v>
      </c>
      <c r="J45" s="8" t="s">
        <v>99</v>
      </c>
      <c r="K45" s="6" t="s">
        <v>25</v>
      </c>
      <c r="L45" s="9">
        <v>6</v>
      </c>
      <c r="M45" s="5" t="s">
        <v>26</v>
      </c>
      <c r="N45" s="10">
        <v>1530</v>
      </c>
      <c r="O45" s="11">
        <v>3125380</v>
      </c>
      <c r="P45" s="11">
        <v>0</v>
      </c>
      <c r="Q45" s="11">
        <v>124620</v>
      </c>
      <c r="R45" s="11">
        <v>0</v>
      </c>
      <c r="S45" s="11">
        <f t="shared" si="0"/>
        <v>124620</v>
      </c>
      <c r="T45" s="11">
        <f t="shared" si="1"/>
        <v>3250000</v>
      </c>
      <c r="U45" s="12"/>
      <c r="V45" s="5" t="s">
        <v>27</v>
      </c>
    </row>
    <row r="46" spans="1:22" ht="29.45" customHeight="1" x14ac:dyDescent="0.25">
      <c r="A46" s="5">
        <v>44</v>
      </c>
      <c r="B46" s="6" t="s">
        <v>180</v>
      </c>
      <c r="C46" s="6" t="s">
        <v>181</v>
      </c>
      <c r="D46" s="7" t="s">
        <v>182</v>
      </c>
      <c r="E46" s="6" t="s">
        <v>109</v>
      </c>
      <c r="F46" s="7" t="s">
        <v>201</v>
      </c>
      <c r="G46" s="6" t="s">
        <v>202</v>
      </c>
      <c r="H46" s="8" t="s">
        <v>22</v>
      </c>
      <c r="I46" s="8" t="s">
        <v>23</v>
      </c>
      <c r="J46" s="8" t="s">
        <v>99</v>
      </c>
      <c r="K46" s="6" t="s">
        <v>25</v>
      </c>
      <c r="L46" s="9">
        <v>18</v>
      </c>
      <c r="M46" s="5" t="s">
        <v>26</v>
      </c>
      <c r="N46" s="10">
        <v>6228</v>
      </c>
      <c r="O46" s="11">
        <v>3682410</v>
      </c>
      <c r="P46" s="11">
        <v>0</v>
      </c>
      <c r="Q46" s="11">
        <v>153980</v>
      </c>
      <c r="R46" s="11">
        <v>115340</v>
      </c>
      <c r="S46" s="11">
        <f t="shared" si="0"/>
        <v>269320</v>
      </c>
      <c r="T46" s="11">
        <f t="shared" si="1"/>
        <v>3951730</v>
      </c>
      <c r="U46" s="12"/>
      <c r="V46" s="5" t="s">
        <v>27</v>
      </c>
    </row>
    <row r="47" spans="1:22" ht="38.25" x14ac:dyDescent="0.25">
      <c r="A47" s="5">
        <v>45</v>
      </c>
      <c r="B47" s="6" t="s">
        <v>180</v>
      </c>
      <c r="C47" s="6" t="s">
        <v>181</v>
      </c>
      <c r="D47" s="7" t="s">
        <v>182</v>
      </c>
      <c r="E47" s="6" t="s">
        <v>62</v>
      </c>
      <c r="F47" s="7" t="s">
        <v>203</v>
      </c>
      <c r="G47" s="6" t="s">
        <v>204</v>
      </c>
      <c r="H47" s="8" t="s">
        <v>36</v>
      </c>
      <c r="I47" s="8" t="s">
        <v>124</v>
      </c>
      <c r="J47" s="8" t="s">
        <v>205</v>
      </c>
      <c r="K47" s="6" t="s">
        <v>37</v>
      </c>
      <c r="L47" s="9">
        <v>2.5</v>
      </c>
      <c r="M47" s="5" t="s">
        <v>61</v>
      </c>
      <c r="N47" s="10">
        <v>2190</v>
      </c>
      <c r="O47" s="11">
        <v>1624430</v>
      </c>
      <c r="P47" s="11">
        <v>0</v>
      </c>
      <c r="Q47" s="11">
        <v>43180</v>
      </c>
      <c r="R47" s="11">
        <v>32340</v>
      </c>
      <c r="S47" s="11">
        <f t="shared" si="0"/>
        <v>75520</v>
      </c>
      <c r="T47" s="11">
        <f t="shared" si="1"/>
        <v>1699950</v>
      </c>
      <c r="U47" s="12" t="s">
        <v>206</v>
      </c>
      <c r="V47" s="5" t="s">
        <v>27</v>
      </c>
    </row>
    <row r="48" spans="1:22" ht="38.25" x14ac:dyDescent="0.25">
      <c r="A48" s="5">
        <v>46</v>
      </c>
      <c r="B48" s="6" t="s">
        <v>180</v>
      </c>
      <c r="C48" s="6" t="s">
        <v>181</v>
      </c>
      <c r="D48" s="7" t="s">
        <v>182</v>
      </c>
      <c r="E48" s="6" t="s">
        <v>85</v>
      </c>
      <c r="F48" s="7" t="s">
        <v>207</v>
      </c>
      <c r="G48" s="6" t="s">
        <v>208</v>
      </c>
      <c r="H48" s="8" t="s">
        <v>123</v>
      </c>
      <c r="I48" s="8" t="s">
        <v>88</v>
      </c>
      <c r="J48" s="8" t="s">
        <v>99</v>
      </c>
      <c r="K48" s="6" t="s">
        <v>37</v>
      </c>
      <c r="L48" s="9">
        <v>3.62</v>
      </c>
      <c r="M48" s="5" t="s">
        <v>90</v>
      </c>
      <c r="N48" s="10">
        <v>2378</v>
      </c>
      <c r="O48" s="11">
        <v>2821950</v>
      </c>
      <c r="P48" s="11">
        <v>0</v>
      </c>
      <c r="Q48" s="11">
        <v>0</v>
      </c>
      <c r="R48" s="11">
        <v>0</v>
      </c>
      <c r="S48" s="11">
        <f t="shared" si="0"/>
        <v>0</v>
      </c>
      <c r="T48" s="11">
        <f t="shared" si="1"/>
        <v>2821950</v>
      </c>
      <c r="U48" s="12"/>
      <c r="V48" s="5" t="s">
        <v>27</v>
      </c>
    </row>
    <row r="49" spans="1:22" ht="38.25" x14ac:dyDescent="0.25">
      <c r="A49" s="5">
        <v>47</v>
      </c>
      <c r="B49" s="6" t="s">
        <v>209</v>
      </c>
      <c r="C49" s="6" t="s">
        <v>210</v>
      </c>
      <c r="D49" s="7" t="s">
        <v>211</v>
      </c>
      <c r="E49" s="6" t="s">
        <v>154</v>
      </c>
      <c r="F49" s="7" t="s">
        <v>212</v>
      </c>
      <c r="G49" s="6" t="s">
        <v>213</v>
      </c>
      <c r="H49" s="8" t="s">
        <v>22</v>
      </c>
      <c r="I49" s="8" t="s">
        <v>124</v>
      </c>
      <c r="J49" s="8" t="s">
        <v>214</v>
      </c>
      <c r="K49" s="6" t="s">
        <v>25</v>
      </c>
      <c r="L49" s="9">
        <v>10</v>
      </c>
      <c r="M49" s="5" t="s">
        <v>26</v>
      </c>
      <c r="N49" s="10">
        <v>3460</v>
      </c>
      <c r="O49" s="11">
        <v>4484940</v>
      </c>
      <c r="P49" s="11">
        <v>0</v>
      </c>
      <c r="Q49" s="11">
        <v>187540</v>
      </c>
      <c r="R49" s="11">
        <v>140480</v>
      </c>
      <c r="S49" s="11">
        <f t="shared" si="0"/>
        <v>328020</v>
      </c>
      <c r="T49" s="11">
        <f t="shared" si="1"/>
        <v>4812960</v>
      </c>
      <c r="U49" s="12"/>
      <c r="V49" s="5" t="s">
        <v>27</v>
      </c>
    </row>
    <row r="50" spans="1:22" ht="38.25" x14ac:dyDescent="0.25">
      <c r="A50" s="5">
        <v>48</v>
      </c>
      <c r="B50" s="6" t="s">
        <v>209</v>
      </c>
      <c r="C50" s="6" t="s">
        <v>210</v>
      </c>
      <c r="D50" s="7" t="s">
        <v>211</v>
      </c>
      <c r="E50" s="6" t="s">
        <v>62</v>
      </c>
      <c r="F50" s="7" t="s">
        <v>215</v>
      </c>
      <c r="G50" s="6" t="s">
        <v>216</v>
      </c>
      <c r="H50" s="8" t="s">
        <v>22</v>
      </c>
      <c r="I50" s="8" t="s">
        <v>124</v>
      </c>
      <c r="J50" s="8" t="s">
        <v>214</v>
      </c>
      <c r="K50" s="6" t="s">
        <v>25</v>
      </c>
      <c r="L50" s="9">
        <v>13</v>
      </c>
      <c r="M50" s="5" t="s">
        <v>26</v>
      </c>
      <c r="N50" s="10">
        <v>3315</v>
      </c>
      <c r="O50" s="11">
        <v>6771660</v>
      </c>
      <c r="P50" s="11">
        <v>0</v>
      </c>
      <c r="Q50" s="11">
        <v>283160</v>
      </c>
      <c r="R50" s="11">
        <v>212100</v>
      </c>
      <c r="S50" s="11">
        <f t="shared" si="0"/>
        <v>495260</v>
      </c>
      <c r="T50" s="11">
        <f t="shared" si="1"/>
        <v>7266920</v>
      </c>
      <c r="U50" s="12"/>
      <c r="V50" s="5" t="s">
        <v>27</v>
      </c>
    </row>
    <row r="51" spans="1:22" ht="25.5" x14ac:dyDescent="0.25">
      <c r="A51" s="5">
        <v>49</v>
      </c>
      <c r="B51" s="6" t="s">
        <v>209</v>
      </c>
      <c r="C51" s="6" t="s">
        <v>210</v>
      </c>
      <c r="D51" s="7" t="s">
        <v>211</v>
      </c>
      <c r="E51" s="6" t="s">
        <v>58</v>
      </c>
      <c r="F51" s="7" t="s">
        <v>217</v>
      </c>
      <c r="G51" s="6" t="s">
        <v>58</v>
      </c>
      <c r="H51" s="8" t="s">
        <v>36</v>
      </c>
      <c r="I51" s="8" t="s">
        <v>23</v>
      </c>
      <c r="J51" s="8" t="s">
        <v>214</v>
      </c>
      <c r="K51" s="6" t="s">
        <v>37</v>
      </c>
      <c r="L51" s="9">
        <v>12.78</v>
      </c>
      <c r="M51" s="5" t="s">
        <v>61</v>
      </c>
      <c r="N51" s="10">
        <v>11195</v>
      </c>
      <c r="O51" s="11">
        <v>6655440</v>
      </c>
      <c r="P51" s="11">
        <v>0</v>
      </c>
      <c r="Q51" s="11">
        <v>176910</v>
      </c>
      <c r="R51" s="11">
        <v>132520</v>
      </c>
      <c r="S51" s="11">
        <f t="shared" si="0"/>
        <v>309430</v>
      </c>
      <c r="T51" s="11">
        <f t="shared" si="1"/>
        <v>6964870</v>
      </c>
      <c r="U51" s="12"/>
      <c r="V51" s="5" t="s">
        <v>27</v>
      </c>
    </row>
    <row r="52" spans="1:22" ht="25.5" x14ac:dyDescent="0.25">
      <c r="A52" s="5">
        <v>50</v>
      </c>
      <c r="B52" s="6" t="s">
        <v>209</v>
      </c>
      <c r="C52" s="6" t="s">
        <v>210</v>
      </c>
      <c r="D52" s="7" t="s">
        <v>211</v>
      </c>
      <c r="E52" s="6" t="s">
        <v>33</v>
      </c>
      <c r="F52" s="7" t="s">
        <v>218</v>
      </c>
      <c r="G52" s="6" t="s">
        <v>33</v>
      </c>
      <c r="H52" s="8" t="s">
        <v>36</v>
      </c>
      <c r="I52" s="8" t="s">
        <v>23</v>
      </c>
      <c r="J52" s="8" t="s">
        <v>214</v>
      </c>
      <c r="K52" s="6" t="s">
        <v>37</v>
      </c>
      <c r="L52" s="9">
        <v>3.3</v>
      </c>
      <c r="M52" s="5" t="s">
        <v>38</v>
      </c>
      <c r="N52" s="10">
        <v>2890</v>
      </c>
      <c r="O52" s="11">
        <v>1964520</v>
      </c>
      <c r="P52" s="11">
        <v>0</v>
      </c>
      <c r="Q52" s="11">
        <v>52220</v>
      </c>
      <c r="R52" s="11">
        <v>39110</v>
      </c>
      <c r="S52" s="11">
        <f t="shared" si="0"/>
        <v>91330</v>
      </c>
      <c r="T52" s="11">
        <f t="shared" si="1"/>
        <v>2055850</v>
      </c>
      <c r="U52" s="12"/>
      <c r="V52" s="5" t="s">
        <v>27</v>
      </c>
    </row>
    <row r="53" spans="1:22" ht="25.5" x14ac:dyDescent="0.25">
      <c r="A53" s="5">
        <v>51</v>
      </c>
      <c r="B53" s="6" t="s">
        <v>209</v>
      </c>
      <c r="C53" s="6" t="s">
        <v>210</v>
      </c>
      <c r="D53" s="7" t="s">
        <v>211</v>
      </c>
      <c r="E53" s="6" t="s">
        <v>19</v>
      </c>
      <c r="F53" s="7" t="s">
        <v>219</v>
      </c>
      <c r="G53" s="6" t="s">
        <v>220</v>
      </c>
      <c r="H53" s="8" t="s">
        <v>22</v>
      </c>
      <c r="I53" s="8" t="s">
        <v>23</v>
      </c>
      <c r="J53" s="8" t="s">
        <v>214</v>
      </c>
      <c r="K53" s="6" t="s">
        <v>25</v>
      </c>
      <c r="L53" s="9">
        <v>55</v>
      </c>
      <c r="M53" s="5" t="s">
        <v>26</v>
      </c>
      <c r="N53" s="10">
        <v>19030</v>
      </c>
      <c r="O53" s="11">
        <v>13923470</v>
      </c>
      <c r="P53" s="11">
        <v>0</v>
      </c>
      <c r="Q53" s="11">
        <v>582210</v>
      </c>
      <c r="R53" s="11">
        <v>436110</v>
      </c>
      <c r="S53" s="11">
        <f t="shared" si="0"/>
        <v>1018320</v>
      </c>
      <c r="T53" s="11">
        <f t="shared" si="1"/>
        <v>14941790</v>
      </c>
      <c r="U53" s="12"/>
      <c r="V53" s="5" t="s">
        <v>27</v>
      </c>
    </row>
    <row r="54" spans="1:22" ht="25.5" x14ac:dyDescent="0.25">
      <c r="A54" s="5">
        <v>52</v>
      </c>
      <c r="B54" s="6" t="s">
        <v>209</v>
      </c>
      <c r="C54" s="6" t="s">
        <v>210</v>
      </c>
      <c r="D54" s="7" t="s">
        <v>211</v>
      </c>
      <c r="E54" s="6" t="s">
        <v>173</v>
      </c>
      <c r="F54" s="7" t="s">
        <v>221</v>
      </c>
      <c r="G54" s="6" t="s">
        <v>222</v>
      </c>
      <c r="H54" s="8" t="s">
        <v>47</v>
      </c>
      <c r="I54" s="8" t="s">
        <v>23</v>
      </c>
      <c r="J54" s="8" t="s">
        <v>214</v>
      </c>
      <c r="K54" s="6" t="s">
        <v>37</v>
      </c>
      <c r="L54" s="9">
        <v>4.3099999999999996</v>
      </c>
      <c r="M54" s="5" t="s">
        <v>139</v>
      </c>
      <c r="N54" s="10">
        <v>2831</v>
      </c>
      <c r="O54" s="11">
        <v>2713700</v>
      </c>
      <c r="P54" s="11">
        <v>0</v>
      </c>
      <c r="Q54" s="11">
        <v>0</v>
      </c>
      <c r="R54" s="11">
        <v>0</v>
      </c>
      <c r="S54" s="11">
        <f t="shared" si="0"/>
        <v>0</v>
      </c>
      <c r="T54" s="11">
        <f t="shared" si="1"/>
        <v>2713700</v>
      </c>
      <c r="U54" s="12"/>
      <c r="V54" s="5" t="s">
        <v>27</v>
      </c>
    </row>
    <row r="55" spans="1:22" ht="25.5" x14ac:dyDescent="0.25">
      <c r="A55" s="5">
        <v>53</v>
      </c>
      <c r="B55" s="6" t="s">
        <v>209</v>
      </c>
      <c r="C55" s="6" t="s">
        <v>210</v>
      </c>
      <c r="D55" s="7" t="s">
        <v>211</v>
      </c>
      <c r="E55" s="6" t="s">
        <v>62</v>
      </c>
      <c r="F55" s="7" t="s">
        <v>223</v>
      </c>
      <c r="G55" s="6" t="s">
        <v>224</v>
      </c>
      <c r="H55" s="8" t="s">
        <v>36</v>
      </c>
      <c r="I55" s="8" t="s">
        <v>23</v>
      </c>
      <c r="J55" s="8" t="s">
        <v>214</v>
      </c>
      <c r="K55" s="6" t="s">
        <v>37</v>
      </c>
      <c r="L55" s="9">
        <v>3.3</v>
      </c>
      <c r="M55" s="5" t="s">
        <v>61</v>
      </c>
      <c r="N55" s="10">
        <v>2890</v>
      </c>
      <c r="O55" s="11">
        <v>2144250</v>
      </c>
      <c r="P55" s="11">
        <v>0</v>
      </c>
      <c r="Q55" s="11">
        <v>57000</v>
      </c>
      <c r="R55" s="11">
        <v>42690</v>
      </c>
      <c r="S55" s="11">
        <f t="shared" si="0"/>
        <v>99690</v>
      </c>
      <c r="T55" s="11">
        <f t="shared" si="1"/>
        <v>2243940</v>
      </c>
      <c r="U55" s="12" t="s">
        <v>206</v>
      </c>
      <c r="V55" s="5" t="s">
        <v>27</v>
      </c>
    </row>
    <row r="56" spans="1:22" ht="38.25" x14ac:dyDescent="0.25">
      <c r="A56" s="5">
        <v>54</v>
      </c>
      <c r="B56" s="6" t="s">
        <v>209</v>
      </c>
      <c r="C56" s="6" t="s">
        <v>210</v>
      </c>
      <c r="D56" s="7" t="s">
        <v>211</v>
      </c>
      <c r="E56" s="6" t="s">
        <v>128</v>
      </c>
      <c r="F56" s="7" t="s">
        <v>225</v>
      </c>
      <c r="G56" s="6" t="s">
        <v>128</v>
      </c>
      <c r="H56" s="8" t="s">
        <v>77</v>
      </c>
      <c r="I56" s="8" t="s">
        <v>124</v>
      </c>
      <c r="J56" s="8" t="s">
        <v>226</v>
      </c>
      <c r="K56" s="6" t="s">
        <v>37</v>
      </c>
      <c r="L56" s="9">
        <v>5</v>
      </c>
      <c r="M56" s="5" t="s">
        <v>134</v>
      </c>
      <c r="N56" s="10">
        <v>2738</v>
      </c>
      <c r="O56" s="11">
        <v>368150</v>
      </c>
      <c r="P56" s="11">
        <v>0</v>
      </c>
      <c r="Q56" s="11">
        <v>1140</v>
      </c>
      <c r="R56" s="11">
        <v>860</v>
      </c>
      <c r="S56" s="11">
        <f t="shared" si="0"/>
        <v>2000</v>
      </c>
      <c r="T56" s="11">
        <f t="shared" si="1"/>
        <v>370150</v>
      </c>
      <c r="U56" s="12"/>
      <c r="V56" s="5" t="s">
        <v>27</v>
      </c>
    </row>
    <row r="57" spans="1:22" ht="38.25" x14ac:dyDescent="0.25">
      <c r="A57" s="5">
        <v>55</v>
      </c>
      <c r="B57" s="6" t="s">
        <v>209</v>
      </c>
      <c r="C57" s="6" t="s">
        <v>210</v>
      </c>
      <c r="D57" s="7" t="s">
        <v>211</v>
      </c>
      <c r="E57" s="6" t="s">
        <v>227</v>
      </c>
      <c r="F57" s="7" t="s">
        <v>228</v>
      </c>
      <c r="G57" s="6" t="s">
        <v>229</v>
      </c>
      <c r="H57" s="8" t="s">
        <v>77</v>
      </c>
      <c r="I57" s="8" t="s">
        <v>124</v>
      </c>
      <c r="J57" s="8" t="s">
        <v>214</v>
      </c>
      <c r="K57" s="6" t="s">
        <v>37</v>
      </c>
      <c r="L57" s="9">
        <v>2</v>
      </c>
      <c r="M57" s="5" t="s">
        <v>90</v>
      </c>
      <c r="N57" s="10">
        <v>1532</v>
      </c>
      <c r="O57" s="11">
        <v>1594450</v>
      </c>
      <c r="P57" s="11">
        <v>0</v>
      </c>
      <c r="Q57" s="11">
        <v>0</v>
      </c>
      <c r="R57" s="11">
        <v>0</v>
      </c>
      <c r="S57" s="11">
        <f t="shared" si="0"/>
        <v>0</v>
      </c>
      <c r="T57" s="11">
        <f t="shared" si="1"/>
        <v>1594450</v>
      </c>
      <c r="U57" s="12"/>
      <c r="V57" s="5" t="s">
        <v>27</v>
      </c>
    </row>
    <row r="58" spans="1:22" ht="63.75" x14ac:dyDescent="0.25">
      <c r="A58" s="5">
        <v>56</v>
      </c>
      <c r="B58" s="6" t="s">
        <v>209</v>
      </c>
      <c r="C58" s="6" t="s">
        <v>210</v>
      </c>
      <c r="D58" s="7" t="s">
        <v>211</v>
      </c>
      <c r="E58" s="6" t="s">
        <v>230</v>
      </c>
      <c r="F58" s="7" t="s">
        <v>231</v>
      </c>
      <c r="G58" s="6" t="s">
        <v>232</v>
      </c>
      <c r="H58" s="8" t="s">
        <v>22</v>
      </c>
      <c r="I58" s="8" t="s">
        <v>124</v>
      </c>
      <c r="J58" s="8" t="s">
        <v>214</v>
      </c>
      <c r="K58" s="6" t="s">
        <v>25</v>
      </c>
      <c r="L58" s="9">
        <v>10</v>
      </c>
      <c r="M58" s="5" t="s">
        <v>26</v>
      </c>
      <c r="N58" s="10">
        <v>2550</v>
      </c>
      <c r="O58" s="11">
        <v>4050170</v>
      </c>
      <c r="P58" s="11">
        <v>0</v>
      </c>
      <c r="Q58" s="11">
        <v>169350</v>
      </c>
      <c r="R58" s="11">
        <v>126860</v>
      </c>
      <c r="S58" s="11">
        <f t="shared" si="0"/>
        <v>296210</v>
      </c>
      <c r="T58" s="11">
        <f t="shared" si="1"/>
        <v>4346380</v>
      </c>
      <c r="U58" s="12"/>
      <c r="V58" s="5" t="s">
        <v>27</v>
      </c>
    </row>
    <row r="59" spans="1:22" ht="38.25" x14ac:dyDescent="0.25">
      <c r="A59" s="5">
        <v>57</v>
      </c>
      <c r="B59" s="6" t="s">
        <v>233</v>
      </c>
      <c r="C59" s="6" t="s">
        <v>234</v>
      </c>
      <c r="D59" s="7" t="s">
        <v>235</v>
      </c>
      <c r="E59" s="6" t="s">
        <v>191</v>
      </c>
      <c r="F59" s="7" t="s">
        <v>236</v>
      </c>
      <c r="G59" s="6" t="s">
        <v>237</v>
      </c>
      <c r="H59" s="8" t="s">
        <v>47</v>
      </c>
      <c r="I59" s="8" t="s">
        <v>88</v>
      </c>
      <c r="J59" s="8" t="s">
        <v>64</v>
      </c>
      <c r="K59" s="6" t="s">
        <v>37</v>
      </c>
      <c r="L59" s="9">
        <v>2</v>
      </c>
      <c r="M59" s="5" t="s">
        <v>194</v>
      </c>
      <c r="N59" s="10">
        <v>0</v>
      </c>
      <c r="O59" s="11">
        <v>1538760</v>
      </c>
      <c r="P59" s="11">
        <v>0</v>
      </c>
      <c r="Q59" s="11">
        <v>0</v>
      </c>
      <c r="R59" s="11">
        <v>0</v>
      </c>
      <c r="S59" s="11">
        <f t="shared" si="0"/>
        <v>0</v>
      </c>
      <c r="T59" s="11">
        <f t="shared" si="1"/>
        <v>1538760</v>
      </c>
      <c r="U59" s="12"/>
      <c r="V59" s="5" t="s">
        <v>27</v>
      </c>
    </row>
    <row r="60" spans="1:22" ht="30.6" customHeight="1" x14ac:dyDescent="0.25">
      <c r="A60" s="5">
        <v>58</v>
      </c>
      <c r="B60" s="6" t="s">
        <v>238</v>
      </c>
      <c r="C60" s="6" t="s">
        <v>239</v>
      </c>
      <c r="D60" s="7" t="s">
        <v>240</v>
      </c>
      <c r="E60" s="6" t="s">
        <v>109</v>
      </c>
      <c r="F60" s="7" t="s">
        <v>241</v>
      </c>
      <c r="G60" s="6" t="s">
        <v>238</v>
      </c>
      <c r="H60" s="8" t="s">
        <v>22</v>
      </c>
      <c r="I60" s="8" t="s">
        <v>23</v>
      </c>
      <c r="J60" s="8" t="s">
        <v>78</v>
      </c>
      <c r="K60" s="6" t="s">
        <v>25</v>
      </c>
      <c r="L60" s="9">
        <v>19</v>
      </c>
      <c r="M60" s="5" t="s">
        <v>26</v>
      </c>
      <c r="N60" s="10">
        <v>6574</v>
      </c>
      <c r="O60" s="11">
        <v>3886990</v>
      </c>
      <c r="P60" s="11">
        <v>0</v>
      </c>
      <c r="Q60" s="11">
        <v>162530</v>
      </c>
      <c r="R60" s="11">
        <v>121750</v>
      </c>
      <c r="S60" s="11">
        <f t="shared" si="0"/>
        <v>284280</v>
      </c>
      <c r="T60" s="11">
        <f t="shared" si="1"/>
        <v>4171270</v>
      </c>
      <c r="U60" s="12"/>
      <c r="V60" s="5" t="s">
        <v>27</v>
      </c>
    </row>
    <row r="61" spans="1:22" ht="29.45" customHeight="1" x14ac:dyDescent="0.25">
      <c r="A61" s="5">
        <v>59</v>
      </c>
      <c r="B61" s="6" t="s">
        <v>238</v>
      </c>
      <c r="C61" s="6" t="s">
        <v>239</v>
      </c>
      <c r="D61" s="7" t="s">
        <v>240</v>
      </c>
      <c r="E61" s="6" t="s">
        <v>58</v>
      </c>
      <c r="F61" s="7" t="s">
        <v>242</v>
      </c>
      <c r="G61" s="6" t="s">
        <v>243</v>
      </c>
      <c r="H61" s="8" t="s">
        <v>36</v>
      </c>
      <c r="I61" s="8" t="s">
        <v>23</v>
      </c>
      <c r="J61" s="8" t="s">
        <v>244</v>
      </c>
      <c r="K61" s="6" t="s">
        <v>37</v>
      </c>
      <c r="L61" s="9">
        <v>3.5</v>
      </c>
      <c r="M61" s="5" t="s">
        <v>61</v>
      </c>
      <c r="N61" s="10">
        <v>3066</v>
      </c>
      <c r="O61" s="11">
        <v>1822690</v>
      </c>
      <c r="P61" s="11">
        <v>0</v>
      </c>
      <c r="Q61" s="11">
        <v>48450</v>
      </c>
      <c r="R61" s="11">
        <v>36290</v>
      </c>
      <c r="S61" s="11">
        <f t="shared" si="0"/>
        <v>84740</v>
      </c>
      <c r="T61" s="11">
        <f t="shared" si="1"/>
        <v>1907430</v>
      </c>
      <c r="U61" s="12"/>
      <c r="V61" s="5" t="s">
        <v>27</v>
      </c>
    </row>
    <row r="62" spans="1:22" ht="38.25" x14ac:dyDescent="0.25">
      <c r="A62" s="5">
        <v>60</v>
      </c>
      <c r="B62" s="6" t="s">
        <v>245</v>
      </c>
      <c r="C62" s="6" t="s">
        <v>246</v>
      </c>
      <c r="D62" s="7" t="s">
        <v>247</v>
      </c>
      <c r="E62" s="6" t="s">
        <v>128</v>
      </c>
      <c r="F62" s="7" t="s">
        <v>248</v>
      </c>
      <c r="G62" s="6" t="s">
        <v>249</v>
      </c>
      <c r="H62" s="8" t="s">
        <v>77</v>
      </c>
      <c r="I62" s="8" t="s">
        <v>124</v>
      </c>
      <c r="J62" s="8" t="s">
        <v>250</v>
      </c>
      <c r="K62" s="6" t="s">
        <v>37</v>
      </c>
      <c r="L62" s="9">
        <v>5</v>
      </c>
      <c r="M62" s="5" t="s">
        <v>134</v>
      </c>
      <c r="N62" s="10">
        <v>2738</v>
      </c>
      <c r="O62" s="11">
        <v>368150</v>
      </c>
      <c r="P62" s="11">
        <v>0</v>
      </c>
      <c r="Q62" s="11">
        <v>1140</v>
      </c>
      <c r="R62" s="11">
        <v>860</v>
      </c>
      <c r="S62" s="11">
        <f t="shared" si="0"/>
        <v>2000</v>
      </c>
      <c r="T62" s="11">
        <f t="shared" si="1"/>
        <v>370150</v>
      </c>
      <c r="U62" s="12"/>
      <c r="V62" s="5" t="s">
        <v>27</v>
      </c>
    </row>
    <row r="63" spans="1:22" ht="51" x14ac:dyDescent="0.25">
      <c r="A63" s="5">
        <v>61</v>
      </c>
      <c r="B63" s="6" t="s">
        <v>245</v>
      </c>
      <c r="C63" s="6" t="s">
        <v>246</v>
      </c>
      <c r="D63" s="7" t="s">
        <v>247</v>
      </c>
      <c r="E63" s="6" t="s">
        <v>74</v>
      </c>
      <c r="F63" s="7" t="s">
        <v>251</v>
      </c>
      <c r="G63" s="6" t="s">
        <v>252</v>
      </c>
      <c r="H63" s="8" t="s">
        <v>77</v>
      </c>
      <c r="I63" s="8" t="s">
        <v>48</v>
      </c>
      <c r="J63" s="8" t="s">
        <v>253</v>
      </c>
      <c r="K63" s="6" t="s">
        <v>37</v>
      </c>
      <c r="L63" s="9">
        <v>5.48</v>
      </c>
      <c r="M63" s="5" t="s">
        <v>50</v>
      </c>
      <c r="N63" s="10">
        <v>4197</v>
      </c>
      <c r="O63" s="11">
        <v>4456240</v>
      </c>
      <c r="P63" s="11">
        <v>0</v>
      </c>
      <c r="Q63" s="11">
        <v>0</v>
      </c>
      <c r="R63" s="11">
        <v>0</v>
      </c>
      <c r="S63" s="11">
        <f t="shared" si="0"/>
        <v>0</v>
      </c>
      <c r="T63" s="11">
        <f t="shared" si="1"/>
        <v>4456240</v>
      </c>
      <c r="U63" s="12"/>
      <c r="V63" s="5" t="s">
        <v>27</v>
      </c>
    </row>
    <row r="64" spans="1:22" ht="51" x14ac:dyDescent="0.25">
      <c r="A64" s="5">
        <v>62</v>
      </c>
      <c r="B64" s="6" t="s">
        <v>245</v>
      </c>
      <c r="C64" s="6" t="s">
        <v>246</v>
      </c>
      <c r="D64" s="7" t="s">
        <v>247</v>
      </c>
      <c r="E64" s="6" t="s">
        <v>68</v>
      </c>
      <c r="F64" s="7" t="s">
        <v>254</v>
      </c>
      <c r="G64" s="6" t="s">
        <v>255</v>
      </c>
      <c r="H64" s="8" t="s">
        <v>36</v>
      </c>
      <c r="I64" s="8" t="s">
        <v>48</v>
      </c>
      <c r="J64" s="8" t="s">
        <v>205</v>
      </c>
      <c r="K64" s="6" t="s">
        <v>37</v>
      </c>
      <c r="L64" s="9">
        <v>1.46</v>
      </c>
      <c r="M64" s="5" t="s">
        <v>50</v>
      </c>
      <c r="N64" s="10">
        <v>959</v>
      </c>
      <c r="O64" s="11">
        <v>1253800</v>
      </c>
      <c r="P64" s="11">
        <v>0</v>
      </c>
      <c r="Q64" s="11">
        <v>0</v>
      </c>
      <c r="R64" s="11">
        <v>0</v>
      </c>
      <c r="S64" s="11">
        <f t="shared" si="0"/>
        <v>0</v>
      </c>
      <c r="T64" s="11">
        <f t="shared" si="1"/>
        <v>1253800</v>
      </c>
      <c r="U64" s="12"/>
      <c r="V64" s="5" t="s">
        <v>27</v>
      </c>
    </row>
    <row r="65" spans="1:22" ht="51" x14ac:dyDescent="0.25">
      <c r="A65" s="5">
        <v>63</v>
      </c>
      <c r="B65" s="6" t="s">
        <v>245</v>
      </c>
      <c r="C65" s="6" t="s">
        <v>246</v>
      </c>
      <c r="D65" s="7" t="s">
        <v>247</v>
      </c>
      <c r="E65" s="6" t="s">
        <v>256</v>
      </c>
      <c r="F65" s="7" t="s">
        <v>257</v>
      </c>
      <c r="G65" s="6" t="s">
        <v>258</v>
      </c>
      <c r="H65" s="8" t="s">
        <v>47</v>
      </c>
      <c r="I65" s="8" t="s">
        <v>48</v>
      </c>
      <c r="J65" s="8" t="s">
        <v>253</v>
      </c>
      <c r="K65" s="6" t="s">
        <v>25</v>
      </c>
      <c r="L65" s="9">
        <v>31</v>
      </c>
      <c r="M65" s="5" t="s">
        <v>26</v>
      </c>
      <c r="N65" s="10">
        <v>3937</v>
      </c>
      <c r="O65" s="11">
        <v>5155870</v>
      </c>
      <c r="P65" s="11">
        <v>0</v>
      </c>
      <c r="Q65" s="11">
        <v>0</v>
      </c>
      <c r="R65" s="11">
        <v>0</v>
      </c>
      <c r="S65" s="11">
        <f t="shared" si="0"/>
        <v>0</v>
      </c>
      <c r="T65" s="11">
        <f t="shared" si="1"/>
        <v>5155870</v>
      </c>
      <c r="U65" s="12"/>
      <c r="V65" s="5" t="s">
        <v>27</v>
      </c>
    </row>
    <row r="66" spans="1:22" ht="51" x14ac:dyDescent="0.25">
      <c r="A66" s="5">
        <v>64</v>
      </c>
      <c r="B66" s="6" t="s">
        <v>245</v>
      </c>
      <c r="C66" s="6" t="s">
        <v>246</v>
      </c>
      <c r="D66" s="7" t="s">
        <v>247</v>
      </c>
      <c r="E66" s="6" t="s">
        <v>79</v>
      </c>
      <c r="F66" s="7" t="s">
        <v>259</v>
      </c>
      <c r="G66" s="6" t="s">
        <v>260</v>
      </c>
      <c r="H66" s="8" t="s">
        <v>22</v>
      </c>
      <c r="I66" s="8" t="s">
        <v>48</v>
      </c>
      <c r="J66" s="8" t="s">
        <v>99</v>
      </c>
      <c r="K66" s="6" t="s">
        <v>25</v>
      </c>
      <c r="L66" s="9">
        <v>36</v>
      </c>
      <c r="M66" s="5" t="s">
        <v>26</v>
      </c>
      <c r="N66" s="10">
        <v>11160</v>
      </c>
      <c r="O66" s="11">
        <v>5638060</v>
      </c>
      <c r="P66" s="11">
        <v>0</v>
      </c>
      <c r="Q66" s="11">
        <v>24650</v>
      </c>
      <c r="R66" s="11">
        <v>18470</v>
      </c>
      <c r="S66" s="11">
        <f t="shared" si="0"/>
        <v>43120</v>
      </c>
      <c r="T66" s="11">
        <f t="shared" si="1"/>
        <v>5681180</v>
      </c>
      <c r="U66" s="12"/>
      <c r="V66" s="5" t="s">
        <v>27</v>
      </c>
    </row>
    <row r="67" spans="1:22" ht="38.25" x14ac:dyDescent="0.25">
      <c r="A67" s="5">
        <v>65</v>
      </c>
      <c r="B67" s="6" t="s">
        <v>261</v>
      </c>
      <c r="C67" s="6" t="s">
        <v>262</v>
      </c>
      <c r="D67" s="7" t="s">
        <v>263</v>
      </c>
      <c r="E67" s="6" t="s">
        <v>33</v>
      </c>
      <c r="F67" s="7" t="s">
        <v>264</v>
      </c>
      <c r="G67" s="6" t="s">
        <v>33</v>
      </c>
      <c r="H67" s="8" t="s">
        <v>36</v>
      </c>
      <c r="I67" s="8" t="s">
        <v>124</v>
      </c>
      <c r="J67" s="8" t="s">
        <v>265</v>
      </c>
      <c r="K67" s="6" t="s">
        <v>37</v>
      </c>
      <c r="L67" s="9">
        <v>7.78</v>
      </c>
      <c r="M67" s="5" t="s">
        <v>39</v>
      </c>
      <c r="N67" s="10">
        <v>6815</v>
      </c>
      <c r="O67" s="11">
        <v>1510000</v>
      </c>
      <c r="P67" s="11">
        <v>0</v>
      </c>
      <c r="Q67" s="11">
        <v>0</v>
      </c>
      <c r="R67" s="11">
        <v>0</v>
      </c>
      <c r="S67" s="11">
        <f t="shared" ref="S67:S130" si="2">SUM(Q67:R67)</f>
        <v>0</v>
      </c>
      <c r="T67" s="11">
        <f t="shared" ref="T67:T130" si="3">SUM(O67:R67)</f>
        <v>1510000</v>
      </c>
      <c r="U67" s="12"/>
      <c r="V67" s="5" t="s">
        <v>27</v>
      </c>
    </row>
    <row r="68" spans="1:22" ht="25.5" x14ac:dyDescent="0.25">
      <c r="A68" s="5">
        <v>66</v>
      </c>
      <c r="B68" s="6" t="s">
        <v>266</v>
      </c>
      <c r="C68" s="6" t="s">
        <v>267</v>
      </c>
      <c r="D68" s="7" t="s">
        <v>268</v>
      </c>
      <c r="E68" s="6" t="s">
        <v>33</v>
      </c>
      <c r="F68" s="7" t="s">
        <v>269</v>
      </c>
      <c r="G68" s="6" t="s">
        <v>270</v>
      </c>
      <c r="H68" s="8" t="s">
        <v>36</v>
      </c>
      <c r="I68" s="8" t="s">
        <v>23</v>
      </c>
      <c r="J68" s="8" t="s">
        <v>95</v>
      </c>
      <c r="K68" s="6" t="s">
        <v>37</v>
      </c>
      <c r="L68" s="9">
        <v>2.5</v>
      </c>
      <c r="M68" s="5" t="s">
        <v>38</v>
      </c>
      <c r="N68" s="10">
        <v>2190</v>
      </c>
      <c r="O68" s="11">
        <v>1488270</v>
      </c>
      <c r="P68" s="11">
        <v>0</v>
      </c>
      <c r="Q68" s="11">
        <v>39560</v>
      </c>
      <c r="R68" s="11">
        <v>29630</v>
      </c>
      <c r="S68" s="11">
        <f t="shared" si="2"/>
        <v>69190</v>
      </c>
      <c r="T68" s="11">
        <f t="shared" si="3"/>
        <v>1557460</v>
      </c>
      <c r="U68" s="12"/>
      <c r="V68" s="5" t="s">
        <v>27</v>
      </c>
    </row>
    <row r="69" spans="1:22" ht="25.5" x14ac:dyDescent="0.25">
      <c r="A69" s="5">
        <v>67</v>
      </c>
      <c r="B69" s="6" t="s">
        <v>266</v>
      </c>
      <c r="C69" s="6" t="s">
        <v>267</v>
      </c>
      <c r="D69" s="7" t="s">
        <v>268</v>
      </c>
      <c r="E69" s="6" t="s">
        <v>173</v>
      </c>
      <c r="F69" s="7" t="s">
        <v>271</v>
      </c>
      <c r="G69" s="6" t="s">
        <v>272</v>
      </c>
      <c r="H69" s="8" t="s">
        <v>47</v>
      </c>
      <c r="I69" s="8" t="s">
        <v>23</v>
      </c>
      <c r="J69" s="8" t="s">
        <v>95</v>
      </c>
      <c r="K69" s="6" t="s">
        <v>37</v>
      </c>
      <c r="L69" s="9">
        <v>3.84</v>
      </c>
      <c r="M69" s="5" t="s">
        <v>139</v>
      </c>
      <c r="N69" s="10">
        <v>2522</v>
      </c>
      <c r="O69" s="11">
        <v>2417780</v>
      </c>
      <c r="P69" s="11">
        <v>0</v>
      </c>
      <c r="Q69" s="11">
        <v>0</v>
      </c>
      <c r="R69" s="11">
        <v>0</v>
      </c>
      <c r="S69" s="11">
        <f t="shared" si="2"/>
        <v>0</v>
      </c>
      <c r="T69" s="11">
        <f t="shared" si="3"/>
        <v>2417780</v>
      </c>
      <c r="U69" s="12"/>
      <c r="V69" s="5" t="s">
        <v>27</v>
      </c>
    </row>
    <row r="70" spans="1:22" ht="25.5" x14ac:dyDescent="0.25">
      <c r="A70" s="5">
        <v>68</v>
      </c>
      <c r="B70" s="6" t="s">
        <v>266</v>
      </c>
      <c r="C70" s="6" t="s">
        <v>267</v>
      </c>
      <c r="D70" s="7" t="s">
        <v>268</v>
      </c>
      <c r="E70" s="6" t="s">
        <v>58</v>
      </c>
      <c r="F70" s="7" t="s">
        <v>273</v>
      </c>
      <c r="G70" s="6" t="s">
        <v>274</v>
      </c>
      <c r="H70" s="8" t="s">
        <v>36</v>
      </c>
      <c r="I70" s="8" t="s">
        <v>23</v>
      </c>
      <c r="J70" s="8" t="s">
        <v>95</v>
      </c>
      <c r="K70" s="6" t="s">
        <v>37</v>
      </c>
      <c r="L70" s="9">
        <v>13</v>
      </c>
      <c r="M70" s="5" t="s">
        <v>61</v>
      </c>
      <c r="N70" s="10">
        <v>11388</v>
      </c>
      <c r="O70" s="11">
        <v>6770010</v>
      </c>
      <c r="P70" s="11">
        <v>0</v>
      </c>
      <c r="Q70" s="11">
        <v>179960</v>
      </c>
      <c r="R70" s="11">
        <v>134800</v>
      </c>
      <c r="S70" s="11">
        <f t="shared" si="2"/>
        <v>314760</v>
      </c>
      <c r="T70" s="11">
        <f t="shared" si="3"/>
        <v>7084770</v>
      </c>
      <c r="U70" s="12"/>
      <c r="V70" s="5" t="s">
        <v>27</v>
      </c>
    </row>
    <row r="71" spans="1:22" ht="25.5" x14ac:dyDescent="0.25">
      <c r="A71" s="5">
        <v>69</v>
      </c>
      <c r="B71" s="6" t="s">
        <v>275</v>
      </c>
      <c r="C71" s="6" t="s">
        <v>276</v>
      </c>
      <c r="D71" s="7" t="s">
        <v>277</v>
      </c>
      <c r="E71" s="6" t="s">
        <v>58</v>
      </c>
      <c r="F71" s="7" t="s">
        <v>278</v>
      </c>
      <c r="G71" s="6" t="s">
        <v>274</v>
      </c>
      <c r="H71" s="8" t="s">
        <v>123</v>
      </c>
      <c r="I71" s="8" t="s">
        <v>23</v>
      </c>
      <c r="J71" s="8" t="s">
        <v>115</v>
      </c>
      <c r="K71" s="6" t="s">
        <v>37</v>
      </c>
      <c r="L71" s="9">
        <v>11</v>
      </c>
      <c r="M71" s="5" t="s">
        <v>61</v>
      </c>
      <c r="N71" s="10">
        <v>9636</v>
      </c>
      <c r="O71" s="11">
        <v>5728470</v>
      </c>
      <c r="P71" s="11">
        <v>0</v>
      </c>
      <c r="Q71" s="11">
        <v>152270</v>
      </c>
      <c r="R71" s="11">
        <v>114060</v>
      </c>
      <c r="S71" s="11">
        <f t="shared" si="2"/>
        <v>266330</v>
      </c>
      <c r="T71" s="11">
        <f t="shared" si="3"/>
        <v>5994800</v>
      </c>
      <c r="U71" s="12"/>
      <c r="V71" s="5" t="s">
        <v>27</v>
      </c>
    </row>
    <row r="72" spans="1:22" ht="38.25" x14ac:dyDescent="0.25">
      <c r="A72" s="5">
        <v>70</v>
      </c>
      <c r="B72" s="6" t="s">
        <v>275</v>
      </c>
      <c r="C72" s="6" t="s">
        <v>276</v>
      </c>
      <c r="D72" s="7" t="s">
        <v>277</v>
      </c>
      <c r="E72" s="6" t="s">
        <v>85</v>
      </c>
      <c r="F72" s="7" t="s">
        <v>279</v>
      </c>
      <c r="G72" s="6" t="s">
        <v>85</v>
      </c>
      <c r="H72" s="8" t="s">
        <v>36</v>
      </c>
      <c r="I72" s="8" t="s">
        <v>88</v>
      </c>
      <c r="J72" s="8" t="s">
        <v>115</v>
      </c>
      <c r="K72" s="6" t="s">
        <v>37</v>
      </c>
      <c r="L72" s="9">
        <v>1.62</v>
      </c>
      <c r="M72" s="5" t="s">
        <v>90</v>
      </c>
      <c r="N72" s="10">
        <v>1064</v>
      </c>
      <c r="O72" s="11">
        <v>1262860</v>
      </c>
      <c r="P72" s="11">
        <v>0</v>
      </c>
      <c r="Q72" s="11">
        <v>0</v>
      </c>
      <c r="R72" s="11">
        <v>0</v>
      </c>
      <c r="S72" s="11">
        <f t="shared" si="2"/>
        <v>0</v>
      </c>
      <c r="T72" s="11">
        <f t="shared" si="3"/>
        <v>1262860</v>
      </c>
      <c r="U72" s="12"/>
      <c r="V72" s="5" t="s">
        <v>27</v>
      </c>
    </row>
    <row r="73" spans="1:22" ht="38.25" x14ac:dyDescent="0.25">
      <c r="A73" s="5">
        <v>71</v>
      </c>
      <c r="B73" s="6" t="s">
        <v>275</v>
      </c>
      <c r="C73" s="6" t="s">
        <v>276</v>
      </c>
      <c r="D73" s="7" t="s">
        <v>277</v>
      </c>
      <c r="E73" s="6" t="s">
        <v>191</v>
      </c>
      <c r="F73" s="7" t="s">
        <v>280</v>
      </c>
      <c r="G73" s="6" t="s">
        <v>281</v>
      </c>
      <c r="H73" s="8" t="s">
        <v>47</v>
      </c>
      <c r="I73" s="8" t="s">
        <v>88</v>
      </c>
      <c r="J73" s="8" t="s">
        <v>115</v>
      </c>
      <c r="K73" s="6" t="s">
        <v>37</v>
      </c>
      <c r="L73" s="9">
        <v>2</v>
      </c>
      <c r="M73" s="5" t="s">
        <v>194</v>
      </c>
      <c r="N73" s="10">
        <v>0</v>
      </c>
      <c r="O73" s="11">
        <v>1507990</v>
      </c>
      <c r="P73" s="11">
        <v>0</v>
      </c>
      <c r="Q73" s="11">
        <v>0</v>
      </c>
      <c r="R73" s="11">
        <v>0</v>
      </c>
      <c r="S73" s="11">
        <f t="shared" si="2"/>
        <v>0</v>
      </c>
      <c r="T73" s="11">
        <f t="shared" si="3"/>
        <v>1507990</v>
      </c>
      <c r="U73" s="12"/>
      <c r="V73" s="5" t="s">
        <v>27</v>
      </c>
    </row>
    <row r="74" spans="1:22" ht="38.25" x14ac:dyDescent="0.25">
      <c r="A74" s="5">
        <v>72</v>
      </c>
      <c r="B74" s="6" t="s">
        <v>282</v>
      </c>
      <c r="C74" s="6" t="s">
        <v>283</v>
      </c>
      <c r="D74" s="7" t="s">
        <v>284</v>
      </c>
      <c r="E74" s="6" t="s">
        <v>33</v>
      </c>
      <c r="F74" s="7" t="s">
        <v>285</v>
      </c>
      <c r="G74" s="6" t="s">
        <v>33</v>
      </c>
      <c r="H74" s="8" t="s">
        <v>36</v>
      </c>
      <c r="I74" s="8" t="s">
        <v>124</v>
      </c>
      <c r="J74" s="8" t="s">
        <v>78</v>
      </c>
      <c r="K74" s="6" t="s">
        <v>37</v>
      </c>
      <c r="L74" s="9">
        <v>7.21</v>
      </c>
      <c r="M74" s="5" t="s">
        <v>39</v>
      </c>
      <c r="N74" s="10">
        <v>6316</v>
      </c>
      <c r="O74" s="11">
        <v>1511590</v>
      </c>
      <c r="P74" s="11">
        <v>0</v>
      </c>
      <c r="Q74" s="11">
        <v>40180</v>
      </c>
      <c r="R74" s="11">
        <v>18230</v>
      </c>
      <c r="S74" s="11">
        <f t="shared" si="2"/>
        <v>58410</v>
      </c>
      <c r="T74" s="11">
        <f t="shared" si="3"/>
        <v>1570000</v>
      </c>
      <c r="U74" s="12"/>
      <c r="V74" s="5" t="s">
        <v>27</v>
      </c>
    </row>
    <row r="75" spans="1:22" ht="51" x14ac:dyDescent="0.25">
      <c r="A75" s="5">
        <v>73</v>
      </c>
      <c r="B75" s="6" t="s">
        <v>282</v>
      </c>
      <c r="C75" s="6" t="s">
        <v>283</v>
      </c>
      <c r="D75" s="7" t="s">
        <v>284</v>
      </c>
      <c r="E75" s="6" t="s">
        <v>51</v>
      </c>
      <c r="F75" s="7" t="s">
        <v>286</v>
      </c>
      <c r="G75" s="6" t="s">
        <v>287</v>
      </c>
      <c r="H75" s="8" t="s">
        <v>36</v>
      </c>
      <c r="I75" s="8" t="s">
        <v>48</v>
      </c>
      <c r="J75" s="8" t="s">
        <v>138</v>
      </c>
      <c r="K75" s="6" t="s">
        <v>37</v>
      </c>
      <c r="L75" s="9">
        <v>1.37</v>
      </c>
      <c r="M75" s="5" t="s">
        <v>50</v>
      </c>
      <c r="N75" s="10">
        <v>900</v>
      </c>
      <c r="O75" s="11">
        <v>1006200</v>
      </c>
      <c r="P75" s="11">
        <v>0</v>
      </c>
      <c r="Q75" s="11">
        <v>0</v>
      </c>
      <c r="R75" s="11">
        <v>0</v>
      </c>
      <c r="S75" s="11">
        <f t="shared" si="2"/>
        <v>0</v>
      </c>
      <c r="T75" s="11">
        <f t="shared" si="3"/>
        <v>1006200</v>
      </c>
      <c r="U75" s="12"/>
      <c r="V75" s="5" t="s">
        <v>27</v>
      </c>
    </row>
    <row r="76" spans="1:22" ht="25.5" x14ac:dyDescent="0.25">
      <c r="A76" s="5">
        <v>74</v>
      </c>
      <c r="B76" s="6" t="s">
        <v>282</v>
      </c>
      <c r="C76" s="6" t="s">
        <v>283</v>
      </c>
      <c r="D76" s="7" t="s">
        <v>284</v>
      </c>
      <c r="E76" s="6" t="s">
        <v>58</v>
      </c>
      <c r="F76" s="7" t="s">
        <v>288</v>
      </c>
      <c r="G76" s="6" t="s">
        <v>274</v>
      </c>
      <c r="H76" s="8" t="s">
        <v>123</v>
      </c>
      <c r="I76" s="8" t="s">
        <v>23</v>
      </c>
      <c r="J76" s="8" t="s">
        <v>78</v>
      </c>
      <c r="K76" s="6" t="s">
        <v>37</v>
      </c>
      <c r="L76" s="9">
        <v>10.15</v>
      </c>
      <c r="M76" s="5" t="s">
        <v>61</v>
      </c>
      <c r="N76" s="10">
        <v>8891</v>
      </c>
      <c r="O76" s="11">
        <v>5285820</v>
      </c>
      <c r="P76" s="11">
        <v>0</v>
      </c>
      <c r="Q76" s="11">
        <v>140500</v>
      </c>
      <c r="R76" s="11">
        <v>105250</v>
      </c>
      <c r="S76" s="11">
        <f t="shared" si="2"/>
        <v>245750</v>
      </c>
      <c r="T76" s="11">
        <f t="shared" si="3"/>
        <v>5531570</v>
      </c>
      <c r="U76" s="12"/>
      <c r="V76" s="5" t="s">
        <v>27</v>
      </c>
    </row>
    <row r="77" spans="1:22" ht="38.25" x14ac:dyDescent="0.25">
      <c r="A77" s="5">
        <v>75</v>
      </c>
      <c r="B77" s="6" t="s">
        <v>282</v>
      </c>
      <c r="C77" s="6" t="s">
        <v>283</v>
      </c>
      <c r="D77" s="7" t="s">
        <v>284</v>
      </c>
      <c r="E77" s="6" t="s">
        <v>128</v>
      </c>
      <c r="F77" s="7" t="s">
        <v>289</v>
      </c>
      <c r="G77" s="6" t="s">
        <v>290</v>
      </c>
      <c r="H77" s="8" t="s">
        <v>22</v>
      </c>
      <c r="I77" s="8" t="s">
        <v>124</v>
      </c>
      <c r="J77" s="8" t="s">
        <v>78</v>
      </c>
      <c r="K77" s="6" t="s">
        <v>25</v>
      </c>
      <c r="L77" s="9">
        <v>18</v>
      </c>
      <c r="M77" s="5" t="s">
        <v>26</v>
      </c>
      <c r="N77" s="10">
        <v>5580</v>
      </c>
      <c r="O77" s="11">
        <v>6200000</v>
      </c>
      <c r="P77" s="11">
        <v>0</v>
      </c>
      <c r="Q77" s="11">
        <v>0</v>
      </c>
      <c r="R77" s="11">
        <v>0</v>
      </c>
      <c r="S77" s="11">
        <f t="shared" si="2"/>
        <v>0</v>
      </c>
      <c r="T77" s="11">
        <f t="shared" si="3"/>
        <v>6200000</v>
      </c>
      <c r="U77" s="12"/>
      <c r="V77" s="5" t="s">
        <v>27</v>
      </c>
    </row>
    <row r="78" spans="1:22" ht="38.25" x14ac:dyDescent="0.25">
      <c r="A78" s="5">
        <v>76</v>
      </c>
      <c r="B78" s="6" t="s">
        <v>282</v>
      </c>
      <c r="C78" s="6" t="s">
        <v>283</v>
      </c>
      <c r="D78" s="7" t="s">
        <v>284</v>
      </c>
      <c r="E78" s="6" t="s">
        <v>128</v>
      </c>
      <c r="F78" s="7" t="s">
        <v>291</v>
      </c>
      <c r="G78" s="6" t="s">
        <v>290</v>
      </c>
      <c r="H78" s="8" t="s">
        <v>36</v>
      </c>
      <c r="I78" s="8" t="s">
        <v>124</v>
      </c>
      <c r="J78" s="8" t="s">
        <v>78</v>
      </c>
      <c r="K78" s="6" t="s">
        <v>37</v>
      </c>
      <c r="L78" s="9">
        <v>3</v>
      </c>
      <c r="M78" s="5" t="s">
        <v>134</v>
      </c>
      <c r="N78" s="10">
        <v>1643</v>
      </c>
      <c r="O78" s="11">
        <v>220890</v>
      </c>
      <c r="P78" s="11">
        <v>0</v>
      </c>
      <c r="Q78" s="11">
        <v>680</v>
      </c>
      <c r="R78" s="11">
        <v>520</v>
      </c>
      <c r="S78" s="11">
        <f t="shared" si="2"/>
        <v>1200</v>
      </c>
      <c r="T78" s="11">
        <f t="shared" si="3"/>
        <v>222090</v>
      </c>
      <c r="U78" s="12" t="s">
        <v>292</v>
      </c>
      <c r="V78" s="5" t="s">
        <v>172</v>
      </c>
    </row>
    <row r="79" spans="1:22" ht="25.5" x14ac:dyDescent="0.25">
      <c r="A79" s="5">
        <v>77</v>
      </c>
      <c r="B79" s="6" t="s">
        <v>282</v>
      </c>
      <c r="C79" s="6" t="s">
        <v>283</v>
      </c>
      <c r="D79" s="7" t="s">
        <v>284</v>
      </c>
      <c r="E79" s="6" t="s">
        <v>100</v>
      </c>
      <c r="F79" s="7" t="s">
        <v>293</v>
      </c>
      <c r="G79" s="6" t="s">
        <v>294</v>
      </c>
      <c r="H79" s="8" t="s">
        <v>22</v>
      </c>
      <c r="I79" s="8" t="s">
        <v>88</v>
      </c>
      <c r="J79" s="8" t="s">
        <v>78</v>
      </c>
      <c r="K79" s="6" t="s">
        <v>25</v>
      </c>
      <c r="L79" s="9">
        <v>62</v>
      </c>
      <c r="M79" s="5" t="s">
        <v>26</v>
      </c>
      <c r="N79" s="10">
        <v>16926</v>
      </c>
      <c r="O79" s="11">
        <v>9700000</v>
      </c>
      <c r="P79" s="11">
        <v>0</v>
      </c>
      <c r="Q79" s="11">
        <v>0</v>
      </c>
      <c r="R79" s="11">
        <v>0</v>
      </c>
      <c r="S79" s="11">
        <f t="shared" si="2"/>
        <v>0</v>
      </c>
      <c r="T79" s="11">
        <f t="shared" si="3"/>
        <v>9700000</v>
      </c>
      <c r="U79" s="12"/>
      <c r="V79" s="5" t="s">
        <v>27</v>
      </c>
    </row>
    <row r="80" spans="1:22" ht="25.5" x14ac:dyDescent="0.25">
      <c r="A80" s="5">
        <v>78</v>
      </c>
      <c r="B80" s="6" t="s">
        <v>282</v>
      </c>
      <c r="C80" s="6" t="s">
        <v>283</v>
      </c>
      <c r="D80" s="7" t="s">
        <v>284</v>
      </c>
      <c r="E80" s="6" t="s">
        <v>19</v>
      </c>
      <c r="F80" s="7" t="s">
        <v>295</v>
      </c>
      <c r="G80" s="6" t="s">
        <v>296</v>
      </c>
      <c r="H80" s="8" t="s">
        <v>22</v>
      </c>
      <c r="I80" s="8" t="s">
        <v>23</v>
      </c>
      <c r="J80" s="8" t="s">
        <v>78</v>
      </c>
      <c r="K80" s="6" t="s">
        <v>25</v>
      </c>
      <c r="L80" s="9">
        <v>38</v>
      </c>
      <c r="M80" s="5" t="s">
        <v>26</v>
      </c>
      <c r="N80" s="10">
        <v>13148</v>
      </c>
      <c r="O80" s="11">
        <v>9619850</v>
      </c>
      <c r="P80" s="11">
        <v>0</v>
      </c>
      <c r="Q80" s="11">
        <v>402250</v>
      </c>
      <c r="R80" s="11">
        <v>301320</v>
      </c>
      <c r="S80" s="11">
        <f t="shared" si="2"/>
        <v>703570</v>
      </c>
      <c r="T80" s="11">
        <f t="shared" si="3"/>
        <v>10323420</v>
      </c>
      <c r="U80" s="12"/>
      <c r="V80" s="5" t="s">
        <v>27</v>
      </c>
    </row>
    <row r="81" spans="1:22" ht="25.5" x14ac:dyDescent="0.25">
      <c r="A81" s="5">
        <v>79</v>
      </c>
      <c r="B81" s="6" t="s">
        <v>282</v>
      </c>
      <c r="C81" s="6" t="s">
        <v>283</v>
      </c>
      <c r="D81" s="7" t="s">
        <v>284</v>
      </c>
      <c r="E81" s="6" t="s">
        <v>62</v>
      </c>
      <c r="F81" s="7" t="s">
        <v>297</v>
      </c>
      <c r="G81" s="6" t="s">
        <v>296</v>
      </c>
      <c r="H81" s="8" t="s">
        <v>22</v>
      </c>
      <c r="I81" s="8" t="s">
        <v>23</v>
      </c>
      <c r="J81" s="8" t="s">
        <v>78</v>
      </c>
      <c r="K81" s="6" t="s">
        <v>25</v>
      </c>
      <c r="L81" s="9">
        <v>4</v>
      </c>
      <c r="M81" s="5" t="s">
        <v>26</v>
      </c>
      <c r="N81" s="10">
        <v>1020</v>
      </c>
      <c r="O81" s="11">
        <v>1995000</v>
      </c>
      <c r="P81" s="11">
        <v>0</v>
      </c>
      <c r="Q81" s="11">
        <v>0</v>
      </c>
      <c r="R81" s="11">
        <v>0</v>
      </c>
      <c r="S81" s="11">
        <f t="shared" si="2"/>
        <v>0</v>
      </c>
      <c r="T81" s="11">
        <f t="shared" si="3"/>
        <v>1995000</v>
      </c>
      <c r="U81" s="12"/>
      <c r="V81" s="5" t="s">
        <v>27</v>
      </c>
    </row>
    <row r="82" spans="1:22" ht="51" x14ac:dyDescent="0.25">
      <c r="A82" s="5">
        <v>80</v>
      </c>
      <c r="B82" s="6" t="s">
        <v>282</v>
      </c>
      <c r="C82" s="6" t="s">
        <v>283</v>
      </c>
      <c r="D82" s="7" t="s">
        <v>284</v>
      </c>
      <c r="E82" s="6" t="s">
        <v>44</v>
      </c>
      <c r="F82" s="7" t="s">
        <v>298</v>
      </c>
      <c r="G82" s="6" t="s">
        <v>299</v>
      </c>
      <c r="H82" s="8" t="s">
        <v>47</v>
      </c>
      <c r="I82" s="8" t="s">
        <v>48</v>
      </c>
      <c r="J82" s="8" t="s">
        <v>78</v>
      </c>
      <c r="K82" s="6" t="s">
        <v>37</v>
      </c>
      <c r="L82" s="9">
        <v>1.95</v>
      </c>
      <c r="M82" s="5" t="s">
        <v>50</v>
      </c>
      <c r="N82" s="10">
        <v>1281</v>
      </c>
      <c r="O82" s="11">
        <v>1027460</v>
      </c>
      <c r="P82" s="11">
        <v>0</v>
      </c>
      <c r="Q82" s="11">
        <v>0</v>
      </c>
      <c r="R82" s="11">
        <v>0</v>
      </c>
      <c r="S82" s="11">
        <f t="shared" si="2"/>
        <v>0</v>
      </c>
      <c r="T82" s="11">
        <f t="shared" si="3"/>
        <v>1027460</v>
      </c>
      <c r="U82" s="12"/>
      <c r="V82" s="5" t="s">
        <v>27</v>
      </c>
    </row>
    <row r="83" spans="1:22" ht="51" x14ac:dyDescent="0.25">
      <c r="A83" s="5">
        <v>81</v>
      </c>
      <c r="B83" s="6" t="s">
        <v>282</v>
      </c>
      <c r="C83" s="6" t="s">
        <v>283</v>
      </c>
      <c r="D83" s="7" t="s">
        <v>284</v>
      </c>
      <c r="E83" s="6" t="s">
        <v>96</v>
      </c>
      <c r="F83" s="7" t="s">
        <v>300</v>
      </c>
      <c r="G83" s="6" t="s">
        <v>301</v>
      </c>
      <c r="H83" s="8" t="s">
        <v>77</v>
      </c>
      <c r="I83" s="8" t="s">
        <v>48</v>
      </c>
      <c r="J83" s="8" t="s">
        <v>78</v>
      </c>
      <c r="K83" s="6" t="s">
        <v>37</v>
      </c>
      <c r="L83" s="9">
        <v>3.63</v>
      </c>
      <c r="M83" s="5" t="s">
        <v>90</v>
      </c>
      <c r="N83" s="10">
        <v>2780</v>
      </c>
      <c r="O83" s="11">
        <v>2893930</v>
      </c>
      <c r="P83" s="11">
        <v>0</v>
      </c>
      <c r="Q83" s="11">
        <v>0</v>
      </c>
      <c r="R83" s="11">
        <v>0</v>
      </c>
      <c r="S83" s="11">
        <f t="shared" si="2"/>
        <v>0</v>
      </c>
      <c r="T83" s="11">
        <f t="shared" si="3"/>
        <v>2893930</v>
      </c>
      <c r="U83" s="12"/>
      <c r="V83" s="5" t="s">
        <v>27</v>
      </c>
    </row>
    <row r="84" spans="1:22" ht="25.5" x14ac:dyDescent="0.25">
      <c r="A84" s="5">
        <v>82</v>
      </c>
      <c r="B84" s="6" t="s">
        <v>302</v>
      </c>
      <c r="C84" s="6" t="s">
        <v>303</v>
      </c>
      <c r="D84" s="7" t="s">
        <v>304</v>
      </c>
      <c r="E84" s="6" t="s">
        <v>58</v>
      </c>
      <c r="F84" s="7" t="s">
        <v>305</v>
      </c>
      <c r="G84" s="6" t="s">
        <v>274</v>
      </c>
      <c r="H84" s="8" t="s">
        <v>36</v>
      </c>
      <c r="I84" s="8" t="s">
        <v>23</v>
      </c>
      <c r="J84" s="8" t="s">
        <v>306</v>
      </c>
      <c r="K84" s="6" t="s">
        <v>37</v>
      </c>
      <c r="L84" s="9">
        <v>7.5</v>
      </c>
      <c r="M84" s="5" t="s">
        <v>61</v>
      </c>
      <c r="N84" s="10">
        <v>6570</v>
      </c>
      <c r="O84" s="11">
        <v>3905770</v>
      </c>
      <c r="P84" s="11">
        <v>0</v>
      </c>
      <c r="Q84" s="11">
        <v>103830</v>
      </c>
      <c r="R84" s="11">
        <v>77760</v>
      </c>
      <c r="S84" s="11">
        <f t="shared" si="2"/>
        <v>181590</v>
      </c>
      <c r="T84" s="11">
        <f t="shared" si="3"/>
        <v>4087360</v>
      </c>
      <c r="U84" s="12"/>
      <c r="V84" s="5" t="s">
        <v>27</v>
      </c>
    </row>
    <row r="85" spans="1:22" ht="25.5" x14ac:dyDescent="0.25">
      <c r="A85" s="5">
        <v>83</v>
      </c>
      <c r="B85" s="6" t="s">
        <v>302</v>
      </c>
      <c r="C85" s="6" t="s">
        <v>303</v>
      </c>
      <c r="D85" s="7" t="s">
        <v>304</v>
      </c>
      <c r="E85" s="6" t="s">
        <v>173</v>
      </c>
      <c r="F85" s="7" t="s">
        <v>307</v>
      </c>
      <c r="G85" s="6" t="s">
        <v>308</v>
      </c>
      <c r="H85" s="8" t="s">
        <v>47</v>
      </c>
      <c r="I85" s="8" t="s">
        <v>23</v>
      </c>
      <c r="J85" s="8" t="s">
        <v>306</v>
      </c>
      <c r="K85" s="6" t="s">
        <v>37</v>
      </c>
      <c r="L85" s="9">
        <v>2.69</v>
      </c>
      <c r="M85" s="5" t="s">
        <v>139</v>
      </c>
      <c r="N85" s="10">
        <v>1767</v>
      </c>
      <c r="O85" s="11">
        <v>1693700</v>
      </c>
      <c r="P85" s="11">
        <v>0</v>
      </c>
      <c r="Q85" s="11">
        <v>0</v>
      </c>
      <c r="R85" s="11">
        <v>0</v>
      </c>
      <c r="S85" s="11">
        <f t="shared" si="2"/>
        <v>0</v>
      </c>
      <c r="T85" s="11">
        <f t="shared" si="3"/>
        <v>1693700</v>
      </c>
      <c r="U85" s="12"/>
      <c r="V85" s="5" t="s">
        <v>27</v>
      </c>
    </row>
    <row r="86" spans="1:22" ht="25.5" x14ac:dyDescent="0.25">
      <c r="A86" s="5">
        <v>84</v>
      </c>
      <c r="B86" s="6" t="s">
        <v>309</v>
      </c>
      <c r="C86" s="6" t="s">
        <v>310</v>
      </c>
      <c r="D86" s="7" t="s">
        <v>311</v>
      </c>
      <c r="E86" s="6" t="s">
        <v>58</v>
      </c>
      <c r="F86" s="7" t="s">
        <v>312</v>
      </c>
      <c r="G86" s="6" t="s">
        <v>58</v>
      </c>
      <c r="H86" s="8" t="s">
        <v>36</v>
      </c>
      <c r="I86" s="8" t="s">
        <v>23</v>
      </c>
      <c r="J86" s="8" t="s">
        <v>99</v>
      </c>
      <c r="K86" s="6" t="s">
        <v>37</v>
      </c>
      <c r="L86" s="9">
        <v>17.16</v>
      </c>
      <c r="M86" s="5" t="s">
        <v>61</v>
      </c>
      <c r="N86" s="10">
        <v>15032</v>
      </c>
      <c r="O86" s="11">
        <v>8936420</v>
      </c>
      <c r="P86" s="11">
        <v>0</v>
      </c>
      <c r="Q86" s="11">
        <v>237540</v>
      </c>
      <c r="R86" s="11">
        <v>177940</v>
      </c>
      <c r="S86" s="11">
        <f t="shared" si="2"/>
        <v>415480</v>
      </c>
      <c r="T86" s="11">
        <f t="shared" si="3"/>
        <v>9351900</v>
      </c>
      <c r="U86" s="12"/>
      <c r="V86" s="5" t="s">
        <v>27</v>
      </c>
    </row>
    <row r="87" spans="1:22" ht="25.5" x14ac:dyDescent="0.25">
      <c r="A87" s="5">
        <v>85</v>
      </c>
      <c r="B87" s="6" t="s">
        <v>309</v>
      </c>
      <c r="C87" s="6" t="s">
        <v>310</v>
      </c>
      <c r="D87" s="7" t="s">
        <v>311</v>
      </c>
      <c r="E87" s="6" t="s">
        <v>62</v>
      </c>
      <c r="F87" s="7" t="s">
        <v>313</v>
      </c>
      <c r="G87" s="6" t="s">
        <v>314</v>
      </c>
      <c r="H87" s="8" t="s">
        <v>22</v>
      </c>
      <c r="I87" s="8" t="s">
        <v>23</v>
      </c>
      <c r="J87" s="8" t="s">
        <v>99</v>
      </c>
      <c r="K87" s="6" t="s">
        <v>25</v>
      </c>
      <c r="L87" s="9">
        <v>5</v>
      </c>
      <c r="M87" s="5" t="s">
        <v>26</v>
      </c>
      <c r="N87" s="10">
        <v>1275</v>
      </c>
      <c r="O87" s="11">
        <v>3128000</v>
      </c>
      <c r="P87" s="11">
        <v>0</v>
      </c>
      <c r="Q87" s="11">
        <v>0</v>
      </c>
      <c r="R87" s="11">
        <v>0</v>
      </c>
      <c r="S87" s="11">
        <f t="shared" si="2"/>
        <v>0</v>
      </c>
      <c r="T87" s="11">
        <f t="shared" si="3"/>
        <v>3128000</v>
      </c>
      <c r="U87" s="12" t="s">
        <v>315</v>
      </c>
      <c r="V87" s="5" t="s">
        <v>27</v>
      </c>
    </row>
    <row r="88" spans="1:22" ht="25.5" x14ac:dyDescent="0.25">
      <c r="A88" s="5">
        <v>86</v>
      </c>
      <c r="B88" s="6" t="s">
        <v>309</v>
      </c>
      <c r="C88" s="6" t="s">
        <v>310</v>
      </c>
      <c r="D88" s="7" t="s">
        <v>311</v>
      </c>
      <c r="E88" s="6" t="s">
        <v>109</v>
      </c>
      <c r="F88" s="7" t="s">
        <v>316</v>
      </c>
      <c r="G88" s="6" t="s">
        <v>317</v>
      </c>
      <c r="H88" s="8" t="s">
        <v>22</v>
      </c>
      <c r="I88" s="8" t="s">
        <v>23</v>
      </c>
      <c r="J88" s="8" t="s">
        <v>99</v>
      </c>
      <c r="K88" s="6" t="s">
        <v>25</v>
      </c>
      <c r="L88" s="9">
        <v>19</v>
      </c>
      <c r="M88" s="5" t="s">
        <v>26</v>
      </c>
      <c r="N88" s="10">
        <v>6574</v>
      </c>
      <c r="O88" s="11">
        <v>3886990</v>
      </c>
      <c r="P88" s="11">
        <v>0</v>
      </c>
      <c r="Q88" s="11">
        <v>162530</v>
      </c>
      <c r="R88" s="11">
        <v>121750</v>
      </c>
      <c r="S88" s="11">
        <f t="shared" si="2"/>
        <v>284280</v>
      </c>
      <c r="T88" s="11">
        <f t="shared" si="3"/>
        <v>4171270</v>
      </c>
      <c r="U88" s="12"/>
      <c r="V88" s="5" t="s">
        <v>27</v>
      </c>
    </row>
    <row r="89" spans="1:22" ht="38.25" x14ac:dyDescent="0.25">
      <c r="A89" s="5">
        <v>87</v>
      </c>
      <c r="B89" s="6" t="s">
        <v>309</v>
      </c>
      <c r="C89" s="6" t="s">
        <v>310</v>
      </c>
      <c r="D89" s="7" t="s">
        <v>311</v>
      </c>
      <c r="E89" s="6" t="s">
        <v>128</v>
      </c>
      <c r="F89" s="7" t="s">
        <v>318</v>
      </c>
      <c r="G89" s="6" t="s">
        <v>319</v>
      </c>
      <c r="H89" s="8" t="s">
        <v>123</v>
      </c>
      <c r="I89" s="8" t="s">
        <v>124</v>
      </c>
      <c r="J89" s="8" t="s">
        <v>99</v>
      </c>
      <c r="K89" s="6" t="s">
        <v>37</v>
      </c>
      <c r="L89" s="9">
        <v>2.5</v>
      </c>
      <c r="M89" s="5" t="s">
        <v>134</v>
      </c>
      <c r="N89" s="10">
        <v>1369</v>
      </c>
      <c r="O89" s="11">
        <v>100000</v>
      </c>
      <c r="P89" s="11">
        <v>0</v>
      </c>
      <c r="Q89" s="11">
        <v>0</v>
      </c>
      <c r="R89" s="11">
        <v>0</v>
      </c>
      <c r="S89" s="11">
        <f t="shared" si="2"/>
        <v>0</v>
      </c>
      <c r="T89" s="11">
        <f t="shared" si="3"/>
        <v>100000</v>
      </c>
      <c r="U89" s="12" t="s">
        <v>320</v>
      </c>
      <c r="V89" s="5" t="s">
        <v>172</v>
      </c>
    </row>
    <row r="90" spans="1:22" ht="25.5" x14ac:dyDescent="0.25">
      <c r="A90" s="5">
        <v>88</v>
      </c>
      <c r="B90" s="6" t="s">
        <v>309</v>
      </c>
      <c r="C90" s="6" t="s">
        <v>310</v>
      </c>
      <c r="D90" s="7" t="s">
        <v>311</v>
      </c>
      <c r="E90" s="6" t="s">
        <v>173</v>
      </c>
      <c r="F90" s="7" t="s">
        <v>321</v>
      </c>
      <c r="G90" s="6" t="s">
        <v>322</v>
      </c>
      <c r="H90" s="8" t="s">
        <v>47</v>
      </c>
      <c r="I90" s="8" t="s">
        <v>23</v>
      </c>
      <c r="J90" s="8" t="s">
        <v>99</v>
      </c>
      <c r="K90" s="6" t="s">
        <v>37</v>
      </c>
      <c r="L90" s="9">
        <v>2.5</v>
      </c>
      <c r="M90" s="5" t="s">
        <v>139</v>
      </c>
      <c r="N90" s="10">
        <v>1642</v>
      </c>
      <c r="O90" s="11">
        <v>1574070</v>
      </c>
      <c r="P90" s="11">
        <v>0</v>
      </c>
      <c r="Q90" s="11">
        <v>9900</v>
      </c>
      <c r="R90" s="11">
        <v>7410</v>
      </c>
      <c r="S90" s="11">
        <f t="shared" si="2"/>
        <v>17310</v>
      </c>
      <c r="T90" s="11">
        <f t="shared" si="3"/>
        <v>1591380</v>
      </c>
      <c r="U90" s="12"/>
      <c r="V90" s="5" t="s">
        <v>27</v>
      </c>
    </row>
    <row r="91" spans="1:22" ht="51" x14ac:dyDescent="0.25">
      <c r="A91" s="5">
        <v>89</v>
      </c>
      <c r="B91" s="6" t="s">
        <v>323</v>
      </c>
      <c r="C91" s="6" t="s">
        <v>324</v>
      </c>
      <c r="D91" s="7" t="s">
        <v>325</v>
      </c>
      <c r="E91" s="6" t="s">
        <v>68</v>
      </c>
      <c r="F91" s="7" t="s">
        <v>326</v>
      </c>
      <c r="G91" s="6" t="s">
        <v>327</v>
      </c>
      <c r="H91" s="8" t="s">
        <v>36</v>
      </c>
      <c r="I91" s="8" t="s">
        <v>48</v>
      </c>
      <c r="J91" s="8" t="s">
        <v>328</v>
      </c>
      <c r="K91" s="6" t="s">
        <v>37</v>
      </c>
      <c r="L91" s="9">
        <v>2</v>
      </c>
      <c r="M91" s="5" t="s">
        <v>50</v>
      </c>
      <c r="N91" s="10">
        <v>1314</v>
      </c>
      <c r="O91" s="11">
        <v>1717530</v>
      </c>
      <c r="P91" s="11">
        <v>0</v>
      </c>
      <c r="Q91" s="11">
        <v>5350</v>
      </c>
      <c r="R91" s="11">
        <v>4000</v>
      </c>
      <c r="S91" s="11">
        <f t="shared" si="2"/>
        <v>9350</v>
      </c>
      <c r="T91" s="11">
        <f t="shared" si="3"/>
        <v>1726880</v>
      </c>
      <c r="U91" s="12"/>
      <c r="V91" s="5" t="s">
        <v>27</v>
      </c>
    </row>
    <row r="92" spans="1:22" ht="51" x14ac:dyDescent="0.25">
      <c r="A92" s="5">
        <v>90</v>
      </c>
      <c r="B92" s="6" t="s">
        <v>323</v>
      </c>
      <c r="C92" s="6" t="s">
        <v>324</v>
      </c>
      <c r="D92" s="7" t="s">
        <v>325</v>
      </c>
      <c r="E92" s="6" t="s">
        <v>256</v>
      </c>
      <c r="F92" s="7" t="s">
        <v>329</v>
      </c>
      <c r="G92" s="6" t="s">
        <v>327</v>
      </c>
      <c r="H92" s="8" t="s">
        <v>47</v>
      </c>
      <c r="I92" s="8" t="s">
        <v>48</v>
      </c>
      <c r="J92" s="8" t="s">
        <v>330</v>
      </c>
      <c r="K92" s="6" t="s">
        <v>25</v>
      </c>
      <c r="L92" s="9">
        <v>4</v>
      </c>
      <c r="M92" s="5" t="s">
        <v>26</v>
      </c>
      <c r="N92" s="10">
        <v>508</v>
      </c>
      <c r="O92" s="11">
        <v>590000</v>
      </c>
      <c r="P92" s="11">
        <v>0</v>
      </c>
      <c r="Q92" s="11">
        <v>0</v>
      </c>
      <c r="R92" s="11">
        <v>0</v>
      </c>
      <c r="S92" s="11">
        <f t="shared" si="2"/>
        <v>0</v>
      </c>
      <c r="T92" s="11">
        <f t="shared" si="3"/>
        <v>590000</v>
      </c>
      <c r="U92" s="12"/>
      <c r="V92" s="5" t="s">
        <v>27</v>
      </c>
    </row>
    <row r="93" spans="1:22" ht="51" x14ac:dyDescent="0.25">
      <c r="A93" s="5">
        <v>91</v>
      </c>
      <c r="B93" s="6" t="s">
        <v>323</v>
      </c>
      <c r="C93" s="6" t="s">
        <v>324</v>
      </c>
      <c r="D93" s="7" t="s">
        <v>325</v>
      </c>
      <c r="E93" s="6" t="s">
        <v>96</v>
      </c>
      <c r="F93" s="7" t="s">
        <v>331</v>
      </c>
      <c r="G93" s="6" t="s">
        <v>332</v>
      </c>
      <c r="H93" s="8" t="s">
        <v>77</v>
      </c>
      <c r="I93" s="8" t="s">
        <v>48</v>
      </c>
      <c r="J93" s="8" t="s">
        <v>333</v>
      </c>
      <c r="K93" s="6" t="s">
        <v>37</v>
      </c>
      <c r="L93" s="9">
        <v>3.5</v>
      </c>
      <c r="M93" s="5" t="s">
        <v>90</v>
      </c>
      <c r="N93" s="10">
        <v>2681</v>
      </c>
      <c r="O93" s="11">
        <v>2790290</v>
      </c>
      <c r="P93" s="11">
        <v>0</v>
      </c>
      <c r="Q93" s="11">
        <v>10440</v>
      </c>
      <c r="R93" s="11">
        <v>7810</v>
      </c>
      <c r="S93" s="11">
        <f t="shared" si="2"/>
        <v>18250</v>
      </c>
      <c r="T93" s="11">
        <f t="shared" si="3"/>
        <v>2808540</v>
      </c>
      <c r="U93" s="12"/>
      <c r="V93" s="5" t="s">
        <v>27</v>
      </c>
    </row>
    <row r="94" spans="1:22" ht="25.5" x14ac:dyDescent="0.25">
      <c r="A94" s="5">
        <v>92</v>
      </c>
      <c r="B94" s="6" t="s">
        <v>323</v>
      </c>
      <c r="C94" s="6" t="s">
        <v>324</v>
      </c>
      <c r="D94" s="7" t="s">
        <v>325</v>
      </c>
      <c r="E94" s="6" t="s">
        <v>62</v>
      </c>
      <c r="F94" s="7" t="s">
        <v>334</v>
      </c>
      <c r="G94" s="6" t="s">
        <v>335</v>
      </c>
      <c r="H94" s="8" t="s">
        <v>22</v>
      </c>
      <c r="I94" s="8" t="s">
        <v>23</v>
      </c>
      <c r="J94" s="8" t="s">
        <v>330</v>
      </c>
      <c r="K94" s="6" t="s">
        <v>25</v>
      </c>
      <c r="L94" s="9">
        <v>3</v>
      </c>
      <c r="M94" s="5" t="s">
        <v>26</v>
      </c>
      <c r="N94" s="10">
        <v>765</v>
      </c>
      <c r="O94" s="11">
        <v>1439000</v>
      </c>
      <c r="P94" s="11">
        <v>0</v>
      </c>
      <c r="Q94" s="11">
        <v>0</v>
      </c>
      <c r="R94" s="11">
        <v>0</v>
      </c>
      <c r="S94" s="11">
        <f t="shared" si="2"/>
        <v>0</v>
      </c>
      <c r="T94" s="11">
        <f t="shared" si="3"/>
        <v>1439000</v>
      </c>
      <c r="U94" s="12"/>
      <c r="V94" s="5" t="s">
        <v>27</v>
      </c>
    </row>
    <row r="95" spans="1:22" ht="51" x14ac:dyDescent="0.25">
      <c r="A95" s="5">
        <v>93</v>
      </c>
      <c r="B95" s="6" t="s">
        <v>323</v>
      </c>
      <c r="C95" s="6" t="s">
        <v>324</v>
      </c>
      <c r="D95" s="7" t="s">
        <v>325</v>
      </c>
      <c r="E95" s="6" t="s">
        <v>79</v>
      </c>
      <c r="F95" s="7" t="s">
        <v>336</v>
      </c>
      <c r="G95" s="6" t="s">
        <v>327</v>
      </c>
      <c r="H95" s="8" t="s">
        <v>22</v>
      </c>
      <c r="I95" s="8" t="s">
        <v>48</v>
      </c>
      <c r="J95" s="8" t="s">
        <v>330</v>
      </c>
      <c r="K95" s="6" t="s">
        <v>25</v>
      </c>
      <c r="L95" s="9">
        <v>37</v>
      </c>
      <c r="M95" s="5" t="s">
        <v>26</v>
      </c>
      <c r="N95" s="10">
        <v>11470</v>
      </c>
      <c r="O95" s="11">
        <v>5794670</v>
      </c>
      <c r="P95" s="11">
        <v>0</v>
      </c>
      <c r="Q95" s="11">
        <v>25340</v>
      </c>
      <c r="R95" s="11">
        <v>18980</v>
      </c>
      <c r="S95" s="11">
        <f t="shared" si="2"/>
        <v>44320</v>
      </c>
      <c r="T95" s="11">
        <f t="shared" si="3"/>
        <v>5838990</v>
      </c>
      <c r="U95" s="12"/>
      <c r="V95" s="5" t="s">
        <v>27</v>
      </c>
    </row>
    <row r="96" spans="1:22" ht="25.5" x14ac:dyDescent="0.25">
      <c r="A96" s="5">
        <v>94</v>
      </c>
      <c r="B96" s="6" t="s">
        <v>323</v>
      </c>
      <c r="C96" s="6" t="s">
        <v>324</v>
      </c>
      <c r="D96" s="7" t="s">
        <v>325</v>
      </c>
      <c r="E96" s="6" t="s">
        <v>109</v>
      </c>
      <c r="F96" s="7" t="s">
        <v>337</v>
      </c>
      <c r="G96" s="6" t="s">
        <v>335</v>
      </c>
      <c r="H96" s="8" t="s">
        <v>22</v>
      </c>
      <c r="I96" s="8" t="s">
        <v>23</v>
      </c>
      <c r="J96" s="8" t="s">
        <v>330</v>
      </c>
      <c r="K96" s="6" t="s">
        <v>25</v>
      </c>
      <c r="L96" s="9">
        <v>46</v>
      </c>
      <c r="M96" s="5" t="s">
        <v>26</v>
      </c>
      <c r="N96" s="10">
        <v>15916</v>
      </c>
      <c r="O96" s="11">
        <v>9410610</v>
      </c>
      <c r="P96" s="11">
        <v>0</v>
      </c>
      <c r="Q96" s="11">
        <v>393500</v>
      </c>
      <c r="R96" s="11">
        <v>294760</v>
      </c>
      <c r="S96" s="11">
        <f t="shared" si="2"/>
        <v>688260</v>
      </c>
      <c r="T96" s="11">
        <f t="shared" si="3"/>
        <v>10098870</v>
      </c>
      <c r="U96" s="12"/>
      <c r="V96" s="5" t="s">
        <v>27</v>
      </c>
    </row>
    <row r="97" spans="1:22" ht="25.5" x14ac:dyDescent="0.25">
      <c r="A97" s="5">
        <v>95</v>
      </c>
      <c r="B97" s="6" t="s">
        <v>323</v>
      </c>
      <c r="C97" s="6" t="s">
        <v>324</v>
      </c>
      <c r="D97" s="7" t="s">
        <v>325</v>
      </c>
      <c r="E97" s="6" t="s">
        <v>58</v>
      </c>
      <c r="F97" s="7" t="s">
        <v>338</v>
      </c>
      <c r="G97" s="6" t="s">
        <v>339</v>
      </c>
      <c r="H97" s="8" t="s">
        <v>36</v>
      </c>
      <c r="I97" s="8" t="s">
        <v>23</v>
      </c>
      <c r="J97" s="8" t="s">
        <v>330</v>
      </c>
      <c r="K97" s="6" t="s">
        <v>37</v>
      </c>
      <c r="L97" s="9">
        <v>4</v>
      </c>
      <c r="M97" s="5" t="s">
        <v>61</v>
      </c>
      <c r="N97" s="10">
        <v>3504</v>
      </c>
      <c r="O97" s="11">
        <v>2083080</v>
      </c>
      <c r="P97" s="11">
        <v>0</v>
      </c>
      <c r="Q97" s="11">
        <v>55370</v>
      </c>
      <c r="R97" s="11">
        <v>41480</v>
      </c>
      <c r="S97" s="11">
        <f t="shared" si="2"/>
        <v>96850</v>
      </c>
      <c r="T97" s="11">
        <f t="shared" si="3"/>
        <v>2179930</v>
      </c>
      <c r="U97" s="12"/>
      <c r="V97" s="5" t="s">
        <v>27</v>
      </c>
    </row>
    <row r="98" spans="1:22" ht="38.25" x14ac:dyDescent="0.25">
      <c r="A98" s="5">
        <v>96</v>
      </c>
      <c r="B98" s="6" t="s">
        <v>323</v>
      </c>
      <c r="C98" s="6" t="s">
        <v>324</v>
      </c>
      <c r="D98" s="7" t="s">
        <v>325</v>
      </c>
      <c r="E98" s="6" t="s">
        <v>85</v>
      </c>
      <c r="F98" s="7" t="s">
        <v>340</v>
      </c>
      <c r="G98" s="6" t="s">
        <v>341</v>
      </c>
      <c r="H98" s="8" t="s">
        <v>36</v>
      </c>
      <c r="I98" s="8" t="s">
        <v>88</v>
      </c>
      <c r="J98" s="8" t="s">
        <v>330</v>
      </c>
      <c r="K98" s="6" t="s">
        <v>37</v>
      </c>
      <c r="L98" s="9">
        <v>5</v>
      </c>
      <c r="M98" s="5" t="s">
        <v>90</v>
      </c>
      <c r="N98" s="10">
        <v>3285</v>
      </c>
      <c r="O98" s="11">
        <v>3897710</v>
      </c>
      <c r="P98" s="11">
        <v>0</v>
      </c>
      <c r="Q98" s="11">
        <v>12120</v>
      </c>
      <c r="R98" s="11">
        <v>9080</v>
      </c>
      <c r="S98" s="11">
        <f t="shared" si="2"/>
        <v>21200</v>
      </c>
      <c r="T98" s="11">
        <f t="shared" si="3"/>
        <v>3918910</v>
      </c>
      <c r="U98" s="12"/>
      <c r="V98" s="5" t="s">
        <v>27</v>
      </c>
    </row>
    <row r="99" spans="1:22" ht="38.25" x14ac:dyDescent="0.25">
      <c r="A99" s="5">
        <v>97</v>
      </c>
      <c r="B99" s="6" t="s">
        <v>342</v>
      </c>
      <c r="C99" s="6" t="s">
        <v>343</v>
      </c>
      <c r="D99" s="7" t="s">
        <v>344</v>
      </c>
      <c r="E99" s="6" t="s">
        <v>140</v>
      </c>
      <c r="F99" s="7" t="s">
        <v>345</v>
      </c>
      <c r="G99" s="6" t="s">
        <v>346</v>
      </c>
      <c r="H99" s="8" t="s">
        <v>47</v>
      </c>
      <c r="I99" s="8" t="s">
        <v>124</v>
      </c>
      <c r="J99" s="8" t="s">
        <v>306</v>
      </c>
      <c r="K99" s="6" t="s">
        <v>37</v>
      </c>
      <c r="L99" s="9">
        <v>4.2</v>
      </c>
      <c r="M99" s="5" t="s">
        <v>139</v>
      </c>
      <c r="N99" s="10">
        <v>2759</v>
      </c>
      <c r="O99" s="11">
        <v>2533580</v>
      </c>
      <c r="P99" s="11">
        <v>0</v>
      </c>
      <c r="Q99" s="11">
        <v>0</v>
      </c>
      <c r="R99" s="11">
        <v>0</v>
      </c>
      <c r="S99" s="11">
        <f t="shared" si="2"/>
        <v>0</v>
      </c>
      <c r="T99" s="11">
        <f t="shared" si="3"/>
        <v>2533580</v>
      </c>
      <c r="U99" s="12"/>
      <c r="V99" s="5" t="s">
        <v>27</v>
      </c>
    </row>
    <row r="100" spans="1:22" ht="38.25" x14ac:dyDescent="0.25">
      <c r="A100" s="5">
        <v>98</v>
      </c>
      <c r="B100" s="6" t="s">
        <v>342</v>
      </c>
      <c r="C100" s="6" t="s">
        <v>343</v>
      </c>
      <c r="D100" s="7" t="s">
        <v>344</v>
      </c>
      <c r="E100" s="6" t="s">
        <v>33</v>
      </c>
      <c r="F100" s="7" t="s">
        <v>347</v>
      </c>
      <c r="G100" s="6" t="s">
        <v>348</v>
      </c>
      <c r="H100" s="8" t="s">
        <v>36</v>
      </c>
      <c r="I100" s="8" t="s">
        <v>124</v>
      </c>
      <c r="J100" s="8" t="s">
        <v>349</v>
      </c>
      <c r="K100" s="6" t="s">
        <v>37</v>
      </c>
      <c r="L100" s="9">
        <v>3.2</v>
      </c>
      <c r="M100" s="5" t="s">
        <v>39</v>
      </c>
      <c r="N100" s="10">
        <v>2803</v>
      </c>
      <c r="O100" s="11">
        <v>335000</v>
      </c>
      <c r="P100" s="11">
        <v>0</v>
      </c>
      <c r="Q100" s="11">
        <v>0</v>
      </c>
      <c r="R100" s="11">
        <v>0</v>
      </c>
      <c r="S100" s="11">
        <f t="shared" si="2"/>
        <v>0</v>
      </c>
      <c r="T100" s="11">
        <f t="shared" si="3"/>
        <v>335000</v>
      </c>
      <c r="U100" s="12" t="s">
        <v>350</v>
      </c>
      <c r="V100" s="5" t="s">
        <v>172</v>
      </c>
    </row>
    <row r="101" spans="1:22" ht="25.5" x14ac:dyDescent="0.25">
      <c r="A101" s="5">
        <v>99</v>
      </c>
      <c r="B101" s="6" t="s">
        <v>342</v>
      </c>
      <c r="C101" s="6" t="s">
        <v>343</v>
      </c>
      <c r="D101" s="7" t="s">
        <v>344</v>
      </c>
      <c r="E101" s="6" t="s">
        <v>58</v>
      </c>
      <c r="F101" s="7" t="s">
        <v>351</v>
      </c>
      <c r="G101" s="6" t="s">
        <v>352</v>
      </c>
      <c r="H101" s="8" t="s">
        <v>123</v>
      </c>
      <c r="I101" s="8" t="s">
        <v>23</v>
      </c>
      <c r="J101" s="8" t="s">
        <v>349</v>
      </c>
      <c r="K101" s="6" t="s">
        <v>37</v>
      </c>
      <c r="L101" s="9">
        <v>10.72</v>
      </c>
      <c r="M101" s="5" t="s">
        <v>61</v>
      </c>
      <c r="N101" s="10">
        <v>9390</v>
      </c>
      <c r="O101" s="11">
        <v>5582660</v>
      </c>
      <c r="P101" s="11">
        <v>0</v>
      </c>
      <c r="Q101" s="11">
        <v>148390</v>
      </c>
      <c r="R101" s="11">
        <v>111160</v>
      </c>
      <c r="S101" s="11">
        <f t="shared" si="2"/>
        <v>259550</v>
      </c>
      <c r="T101" s="11">
        <f t="shared" si="3"/>
        <v>5842210</v>
      </c>
      <c r="U101" s="12"/>
      <c r="V101" s="5" t="s">
        <v>27</v>
      </c>
    </row>
    <row r="102" spans="1:22" ht="38.25" x14ac:dyDescent="0.25">
      <c r="A102" s="5">
        <v>100</v>
      </c>
      <c r="B102" s="6" t="s">
        <v>342</v>
      </c>
      <c r="C102" s="6" t="s">
        <v>343</v>
      </c>
      <c r="D102" s="7" t="s">
        <v>344</v>
      </c>
      <c r="E102" s="6" t="s">
        <v>176</v>
      </c>
      <c r="F102" s="7" t="s">
        <v>353</v>
      </c>
      <c r="G102" s="6" t="s">
        <v>354</v>
      </c>
      <c r="H102" s="8" t="s">
        <v>47</v>
      </c>
      <c r="I102" s="8" t="s">
        <v>124</v>
      </c>
      <c r="J102" s="8" t="s">
        <v>306</v>
      </c>
      <c r="K102" s="6" t="s">
        <v>37</v>
      </c>
      <c r="L102" s="9">
        <v>2.2999999999999998</v>
      </c>
      <c r="M102" s="5" t="s">
        <v>179</v>
      </c>
      <c r="N102" s="10">
        <v>1259</v>
      </c>
      <c r="O102" s="11">
        <v>249920</v>
      </c>
      <c r="P102" s="11">
        <v>0</v>
      </c>
      <c r="Q102" s="11">
        <v>780</v>
      </c>
      <c r="R102" s="11">
        <v>580</v>
      </c>
      <c r="S102" s="11">
        <f t="shared" si="2"/>
        <v>1360</v>
      </c>
      <c r="T102" s="11">
        <f t="shared" si="3"/>
        <v>251280</v>
      </c>
      <c r="U102" s="12"/>
      <c r="V102" s="5" t="s">
        <v>27</v>
      </c>
    </row>
    <row r="103" spans="1:22" ht="51" x14ac:dyDescent="0.25">
      <c r="A103" s="5">
        <v>101</v>
      </c>
      <c r="B103" s="6" t="s">
        <v>355</v>
      </c>
      <c r="C103" s="6" t="s">
        <v>356</v>
      </c>
      <c r="D103" s="7" t="s">
        <v>357</v>
      </c>
      <c r="E103" s="6" t="s">
        <v>74</v>
      </c>
      <c r="F103" s="7" t="s">
        <v>358</v>
      </c>
      <c r="G103" s="6" t="s">
        <v>359</v>
      </c>
      <c r="H103" s="8" t="s">
        <v>77</v>
      </c>
      <c r="I103" s="8" t="s">
        <v>48</v>
      </c>
      <c r="J103" s="8" t="s">
        <v>150</v>
      </c>
      <c r="K103" s="6" t="s">
        <v>37</v>
      </c>
      <c r="L103" s="9">
        <v>2.7</v>
      </c>
      <c r="M103" s="5" t="s">
        <v>50</v>
      </c>
      <c r="N103" s="10">
        <v>2068</v>
      </c>
      <c r="O103" s="11">
        <v>2195590</v>
      </c>
      <c r="P103" s="11">
        <v>0</v>
      </c>
      <c r="Q103" s="11">
        <v>6830</v>
      </c>
      <c r="R103" s="11">
        <v>5110</v>
      </c>
      <c r="S103" s="11">
        <f t="shared" si="2"/>
        <v>11940</v>
      </c>
      <c r="T103" s="11">
        <f t="shared" si="3"/>
        <v>2207530</v>
      </c>
      <c r="U103" s="12"/>
      <c r="V103" s="5" t="s">
        <v>27</v>
      </c>
    </row>
    <row r="104" spans="1:22" ht="38.25" x14ac:dyDescent="0.25">
      <c r="A104" s="5">
        <v>102</v>
      </c>
      <c r="B104" s="6" t="s">
        <v>355</v>
      </c>
      <c r="C104" s="6" t="s">
        <v>356</v>
      </c>
      <c r="D104" s="7" t="s">
        <v>357</v>
      </c>
      <c r="E104" s="6" t="s">
        <v>85</v>
      </c>
      <c r="F104" s="7" t="s">
        <v>360</v>
      </c>
      <c r="G104" s="6" t="s">
        <v>361</v>
      </c>
      <c r="H104" s="8" t="s">
        <v>123</v>
      </c>
      <c r="I104" s="8" t="s">
        <v>88</v>
      </c>
      <c r="J104" s="8" t="s">
        <v>150</v>
      </c>
      <c r="K104" s="6" t="s">
        <v>37</v>
      </c>
      <c r="L104" s="9">
        <v>7.7</v>
      </c>
      <c r="M104" s="5" t="s">
        <v>90</v>
      </c>
      <c r="N104" s="10">
        <v>5058</v>
      </c>
      <c r="O104" s="11">
        <v>6002480</v>
      </c>
      <c r="P104" s="11">
        <v>0</v>
      </c>
      <c r="Q104" s="11">
        <v>18670</v>
      </c>
      <c r="R104" s="11">
        <v>13980</v>
      </c>
      <c r="S104" s="11">
        <f t="shared" si="2"/>
        <v>32650</v>
      </c>
      <c r="T104" s="11">
        <f t="shared" si="3"/>
        <v>6035130</v>
      </c>
      <c r="U104" s="12"/>
      <c r="V104" s="5" t="s">
        <v>27</v>
      </c>
    </row>
    <row r="105" spans="1:22" ht="38.25" x14ac:dyDescent="0.25">
      <c r="A105" s="5">
        <v>103</v>
      </c>
      <c r="B105" s="6" t="s">
        <v>355</v>
      </c>
      <c r="C105" s="6" t="s">
        <v>356</v>
      </c>
      <c r="D105" s="7" t="s">
        <v>357</v>
      </c>
      <c r="E105" s="6" t="s">
        <v>140</v>
      </c>
      <c r="F105" s="7" t="s">
        <v>362</v>
      </c>
      <c r="G105" s="6" t="s">
        <v>363</v>
      </c>
      <c r="H105" s="8" t="s">
        <v>47</v>
      </c>
      <c r="I105" s="8" t="s">
        <v>124</v>
      </c>
      <c r="J105" s="8" t="s">
        <v>150</v>
      </c>
      <c r="K105" s="6" t="s">
        <v>37</v>
      </c>
      <c r="L105" s="9">
        <v>3.35</v>
      </c>
      <c r="M105" s="5" t="s">
        <v>139</v>
      </c>
      <c r="N105" s="10">
        <v>2200</v>
      </c>
      <c r="O105" s="11">
        <v>2020830</v>
      </c>
      <c r="P105" s="11">
        <v>0</v>
      </c>
      <c r="Q105" s="11">
        <v>12710</v>
      </c>
      <c r="R105" s="11">
        <v>9510</v>
      </c>
      <c r="S105" s="11">
        <f t="shared" si="2"/>
        <v>22220</v>
      </c>
      <c r="T105" s="11">
        <f t="shared" si="3"/>
        <v>2043050</v>
      </c>
      <c r="U105" s="12"/>
      <c r="V105" s="5" t="s">
        <v>27</v>
      </c>
    </row>
    <row r="106" spans="1:22" ht="25.5" x14ac:dyDescent="0.25">
      <c r="A106" s="5">
        <v>104</v>
      </c>
      <c r="B106" s="6" t="s">
        <v>355</v>
      </c>
      <c r="C106" s="6" t="s">
        <v>356</v>
      </c>
      <c r="D106" s="7" t="s">
        <v>357</v>
      </c>
      <c r="E106" s="6" t="s">
        <v>62</v>
      </c>
      <c r="F106" s="7" t="s">
        <v>364</v>
      </c>
      <c r="G106" s="6" t="s">
        <v>365</v>
      </c>
      <c r="H106" s="8" t="s">
        <v>36</v>
      </c>
      <c r="I106" s="8" t="s">
        <v>23</v>
      </c>
      <c r="J106" s="8" t="s">
        <v>150</v>
      </c>
      <c r="K106" s="6" t="s">
        <v>37</v>
      </c>
      <c r="L106" s="9">
        <v>3.7</v>
      </c>
      <c r="M106" s="5" t="s">
        <v>61</v>
      </c>
      <c r="N106" s="10">
        <v>3241</v>
      </c>
      <c r="O106" s="11">
        <v>2404160</v>
      </c>
      <c r="P106" s="11">
        <v>0</v>
      </c>
      <c r="Q106" s="11">
        <v>63910</v>
      </c>
      <c r="R106" s="11">
        <v>47870</v>
      </c>
      <c r="S106" s="11">
        <f t="shared" si="2"/>
        <v>111780</v>
      </c>
      <c r="T106" s="11">
        <f t="shared" si="3"/>
        <v>2515940</v>
      </c>
      <c r="U106" s="12" t="s">
        <v>206</v>
      </c>
      <c r="V106" s="5" t="s">
        <v>27</v>
      </c>
    </row>
    <row r="107" spans="1:22" ht="25.5" x14ac:dyDescent="0.25">
      <c r="A107" s="5">
        <v>105</v>
      </c>
      <c r="B107" s="6" t="s">
        <v>355</v>
      </c>
      <c r="C107" s="6" t="s">
        <v>356</v>
      </c>
      <c r="D107" s="7" t="s">
        <v>357</v>
      </c>
      <c r="E107" s="6" t="s">
        <v>109</v>
      </c>
      <c r="F107" s="7" t="s">
        <v>366</v>
      </c>
      <c r="G107" s="6" t="s">
        <v>367</v>
      </c>
      <c r="H107" s="8" t="s">
        <v>22</v>
      </c>
      <c r="I107" s="8" t="s">
        <v>23</v>
      </c>
      <c r="J107" s="8" t="s">
        <v>150</v>
      </c>
      <c r="K107" s="6" t="s">
        <v>25</v>
      </c>
      <c r="L107" s="9">
        <v>24</v>
      </c>
      <c r="M107" s="5" t="s">
        <v>26</v>
      </c>
      <c r="N107" s="10">
        <v>8304</v>
      </c>
      <c r="O107" s="11">
        <v>4909880</v>
      </c>
      <c r="P107" s="11">
        <v>0</v>
      </c>
      <c r="Q107" s="11">
        <v>205310</v>
      </c>
      <c r="R107" s="11">
        <v>153780</v>
      </c>
      <c r="S107" s="11">
        <f t="shared" si="2"/>
        <v>359090</v>
      </c>
      <c r="T107" s="11">
        <f t="shared" si="3"/>
        <v>5268970</v>
      </c>
      <c r="U107" s="12"/>
      <c r="V107" s="5" t="s">
        <v>27</v>
      </c>
    </row>
    <row r="108" spans="1:22" ht="51" x14ac:dyDescent="0.25">
      <c r="A108" s="5">
        <v>106</v>
      </c>
      <c r="B108" s="6" t="s">
        <v>355</v>
      </c>
      <c r="C108" s="6" t="s">
        <v>356</v>
      </c>
      <c r="D108" s="7" t="s">
        <v>357</v>
      </c>
      <c r="E108" s="6" t="s">
        <v>79</v>
      </c>
      <c r="F108" s="7" t="s">
        <v>368</v>
      </c>
      <c r="G108" s="6" t="s">
        <v>369</v>
      </c>
      <c r="H108" s="8" t="s">
        <v>22</v>
      </c>
      <c r="I108" s="8" t="s">
        <v>48</v>
      </c>
      <c r="J108" s="8" t="s">
        <v>150</v>
      </c>
      <c r="K108" s="6" t="s">
        <v>25</v>
      </c>
      <c r="L108" s="9">
        <v>30</v>
      </c>
      <c r="M108" s="5" t="s">
        <v>26</v>
      </c>
      <c r="N108" s="10">
        <v>9300</v>
      </c>
      <c r="O108" s="11">
        <v>4698380</v>
      </c>
      <c r="P108" s="11">
        <v>0</v>
      </c>
      <c r="Q108" s="11">
        <v>20550</v>
      </c>
      <c r="R108" s="11">
        <v>15380</v>
      </c>
      <c r="S108" s="11">
        <f t="shared" si="2"/>
        <v>35930</v>
      </c>
      <c r="T108" s="11">
        <f t="shared" si="3"/>
        <v>4734310</v>
      </c>
      <c r="U108" s="12"/>
      <c r="V108" s="5" t="s">
        <v>27</v>
      </c>
    </row>
    <row r="109" spans="1:22" ht="51" x14ac:dyDescent="0.25">
      <c r="A109" s="5">
        <v>107</v>
      </c>
      <c r="B109" s="6" t="s">
        <v>355</v>
      </c>
      <c r="C109" s="6" t="s">
        <v>356</v>
      </c>
      <c r="D109" s="7" t="s">
        <v>357</v>
      </c>
      <c r="E109" s="6" t="s">
        <v>96</v>
      </c>
      <c r="F109" s="7" t="s">
        <v>370</v>
      </c>
      <c r="G109" s="6" t="s">
        <v>371</v>
      </c>
      <c r="H109" s="8" t="s">
        <v>47</v>
      </c>
      <c r="I109" s="8" t="s">
        <v>48</v>
      </c>
      <c r="J109" s="8" t="s">
        <v>150</v>
      </c>
      <c r="K109" s="6" t="s">
        <v>37</v>
      </c>
      <c r="L109" s="9">
        <v>1.62</v>
      </c>
      <c r="M109" s="5" t="s">
        <v>90</v>
      </c>
      <c r="N109" s="10">
        <v>1240</v>
      </c>
      <c r="O109" s="11">
        <v>1291500</v>
      </c>
      <c r="P109" s="11">
        <v>0</v>
      </c>
      <c r="Q109" s="11">
        <v>4830</v>
      </c>
      <c r="R109" s="11">
        <v>3620</v>
      </c>
      <c r="S109" s="11">
        <f t="shared" si="2"/>
        <v>8450</v>
      </c>
      <c r="T109" s="11">
        <f t="shared" si="3"/>
        <v>1299950</v>
      </c>
      <c r="U109" s="12"/>
      <c r="V109" s="5" t="s">
        <v>27</v>
      </c>
    </row>
    <row r="110" spans="1:22" ht="38.25" x14ac:dyDescent="0.25">
      <c r="A110" s="5">
        <v>108</v>
      </c>
      <c r="B110" s="6" t="s">
        <v>355</v>
      </c>
      <c r="C110" s="6" t="s">
        <v>356</v>
      </c>
      <c r="D110" s="7" t="s">
        <v>357</v>
      </c>
      <c r="E110" s="6" t="s">
        <v>128</v>
      </c>
      <c r="F110" s="7" t="s">
        <v>372</v>
      </c>
      <c r="G110" s="6" t="s">
        <v>373</v>
      </c>
      <c r="H110" s="8" t="s">
        <v>77</v>
      </c>
      <c r="I110" s="8" t="s">
        <v>124</v>
      </c>
      <c r="J110" s="8" t="s">
        <v>150</v>
      </c>
      <c r="K110" s="6" t="s">
        <v>37</v>
      </c>
      <c r="L110" s="9">
        <v>6</v>
      </c>
      <c r="M110" s="5" t="s">
        <v>134</v>
      </c>
      <c r="N110" s="10">
        <v>3285</v>
      </c>
      <c r="O110" s="11">
        <v>110000</v>
      </c>
      <c r="P110" s="11">
        <v>0</v>
      </c>
      <c r="Q110" s="11">
        <v>0</v>
      </c>
      <c r="R110" s="11">
        <v>0</v>
      </c>
      <c r="S110" s="11">
        <f t="shared" si="2"/>
        <v>0</v>
      </c>
      <c r="T110" s="11">
        <f t="shared" si="3"/>
        <v>110000</v>
      </c>
      <c r="U110" s="12" t="s">
        <v>374</v>
      </c>
      <c r="V110" s="5" t="s">
        <v>172</v>
      </c>
    </row>
    <row r="111" spans="1:22" ht="25.5" x14ac:dyDescent="0.25">
      <c r="A111" s="5">
        <v>109</v>
      </c>
      <c r="B111" s="6" t="s">
        <v>355</v>
      </c>
      <c r="C111" s="6" t="s">
        <v>356</v>
      </c>
      <c r="D111" s="7" t="s">
        <v>357</v>
      </c>
      <c r="E111" s="6" t="s">
        <v>62</v>
      </c>
      <c r="F111" s="7" t="s">
        <v>375</v>
      </c>
      <c r="G111" s="6" t="s">
        <v>376</v>
      </c>
      <c r="H111" s="8" t="s">
        <v>22</v>
      </c>
      <c r="I111" s="8" t="s">
        <v>23</v>
      </c>
      <c r="J111" s="8" t="s">
        <v>150</v>
      </c>
      <c r="K111" s="6" t="s">
        <v>25</v>
      </c>
      <c r="L111" s="9">
        <v>3</v>
      </c>
      <c r="M111" s="5" t="s">
        <v>26</v>
      </c>
      <c r="N111" s="10">
        <v>765</v>
      </c>
      <c r="O111" s="11">
        <v>1530000</v>
      </c>
      <c r="P111" s="11">
        <v>0</v>
      </c>
      <c r="Q111" s="11">
        <v>0</v>
      </c>
      <c r="R111" s="11">
        <v>0</v>
      </c>
      <c r="S111" s="11">
        <f t="shared" si="2"/>
        <v>0</v>
      </c>
      <c r="T111" s="11">
        <f t="shared" si="3"/>
        <v>1530000</v>
      </c>
      <c r="U111" s="12"/>
      <c r="V111" s="5" t="s">
        <v>27</v>
      </c>
    </row>
    <row r="112" spans="1:22" ht="38.25" x14ac:dyDescent="0.25">
      <c r="A112" s="5">
        <v>110</v>
      </c>
      <c r="B112" s="6" t="s">
        <v>355</v>
      </c>
      <c r="C112" s="6" t="s">
        <v>356</v>
      </c>
      <c r="D112" s="7" t="s">
        <v>357</v>
      </c>
      <c r="E112" s="6" t="s">
        <v>176</v>
      </c>
      <c r="F112" s="7" t="s">
        <v>377</v>
      </c>
      <c r="G112" s="6" t="s">
        <v>378</v>
      </c>
      <c r="H112" s="8" t="s">
        <v>47</v>
      </c>
      <c r="I112" s="8" t="s">
        <v>124</v>
      </c>
      <c r="J112" s="8" t="s">
        <v>150</v>
      </c>
      <c r="K112" s="6" t="s">
        <v>37</v>
      </c>
      <c r="L112" s="9">
        <v>3</v>
      </c>
      <c r="M112" s="5" t="s">
        <v>179</v>
      </c>
      <c r="N112" s="10">
        <v>1643</v>
      </c>
      <c r="O112" s="11">
        <v>190000</v>
      </c>
      <c r="P112" s="11">
        <v>0</v>
      </c>
      <c r="Q112" s="11">
        <v>0</v>
      </c>
      <c r="R112" s="11">
        <v>0</v>
      </c>
      <c r="S112" s="11">
        <f t="shared" si="2"/>
        <v>0</v>
      </c>
      <c r="T112" s="11">
        <f t="shared" si="3"/>
        <v>190000</v>
      </c>
      <c r="U112" s="12"/>
      <c r="V112" s="5" t="s">
        <v>27</v>
      </c>
    </row>
    <row r="113" spans="1:22" ht="25.5" x14ac:dyDescent="0.25">
      <c r="A113" s="5">
        <v>111</v>
      </c>
      <c r="B113" s="6" t="s">
        <v>355</v>
      </c>
      <c r="C113" s="6" t="s">
        <v>356</v>
      </c>
      <c r="D113" s="7" t="s">
        <v>357</v>
      </c>
      <c r="E113" s="6" t="s">
        <v>140</v>
      </c>
      <c r="F113" s="7" t="s">
        <v>379</v>
      </c>
      <c r="G113" s="6" t="s">
        <v>380</v>
      </c>
      <c r="H113" s="8" t="s">
        <v>47</v>
      </c>
      <c r="I113" s="8" t="s">
        <v>23</v>
      </c>
      <c r="J113" s="8" t="s">
        <v>150</v>
      </c>
      <c r="K113" s="6" t="s">
        <v>37</v>
      </c>
      <c r="L113" s="9">
        <v>2.5</v>
      </c>
      <c r="M113" s="5" t="s">
        <v>139</v>
      </c>
      <c r="N113" s="10">
        <v>1642</v>
      </c>
      <c r="O113" s="11">
        <v>1508080</v>
      </c>
      <c r="P113" s="11">
        <v>0</v>
      </c>
      <c r="Q113" s="11">
        <v>9480</v>
      </c>
      <c r="R113" s="11">
        <v>7110</v>
      </c>
      <c r="S113" s="11">
        <f t="shared" si="2"/>
        <v>16590</v>
      </c>
      <c r="T113" s="11">
        <f t="shared" si="3"/>
        <v>1524670</v>
      </c>
      <c r="U113" s="12"/>
      <c r="V113" s="5" t="s">
        <v>27</v>
      </c>
    </row>
    <row r="114" spans="1:22" ht="38.25" x14ac:dyDescent="0.25">
      <c r="A114" s="5">
        <v>112</v>
      </c>
      <c r="B114" s="6" t="s">
        <v>355</v>
      </c>
      <c r="C114" s="6" t="s">
        <v>356</v>
      </c>
      <c r="D114" s="7" t="s">
        <v>357</v>
      </c>
      <c r="E114" s="6" t="s">
        <v>135</v>
      </c>
      <c r="F114" s="7" t="s">
        <v>381</v>
      </c>
      <c r="G114" s="6" t="s">
        <v>382</v>
      </c>
      <c r="H114" s="8" t="s">
        <v>123</v>
      </c>
      <c r="I114" s="8" t="s">
        <v>124</v>
      </c>
      <c r="J114" s="8" t="s">
        <v>170</v>
      </c>
      <c r="K114" s="6" t="s">
        <v>37</v>
      </c>
      <c r="L114" s="9">
        <v>5</v>
      </c>
      <c r="M114" s="5" t="s">
        <v>139</v>
      </c>
      <c r="N114" s="10">
        <v>2735</v>
      </c>
      <c r="O114" s="11">
        <v>4085860</v>
      </c>
      <c r="P114" s="11">
        <v>0</v>
      </c>
      <c r="Q114" s="11">
        <v>12710</v>
      </c>
      <c r="R114" s="11">
        <v>1430</v>
      </c>
      <c r="S114" s="11">
        <f t="shared" si="2"/>
        <v>14140</v>
      </c>
      <c r="T114" s="11">
        <f t="shared" si="3"/>
        <v>4100000</v>
      </c>
      <c r="U114" s="12"/>
      <c r="V114" s="5" t="s">
        <v>27</v>
      </c>
    </row>
    <row r="115" spans="1:22" ht="25.5" x14ac:dyDescent="0.25">
      <c r="A115" s="5">
        <v>113</v>
      </c>
      <c r="B115" s="6" t="s">
        <v>355</v>
      </c>
      <c r="C115" s="6" t="s">
        <v>356</v>
      </c>
      <c r="D115" s="7" t="s">
        <v>357</v>
      </c>
      <c r="E115" s="6" t="s">
        <v>62</v>
      </c>
      <c r="F115" s="7" t="s">
        <v>383</v>
      </c>
      <c r="G115" s="6" t="s">
        <v>384</v>
      </c>
      <c r="H115" s="8" t="s">
        <v>22</v>
      </c>
      <c r="I115" s="8" t="s">
        <v>23</v>
      </c>
      <c r="J115" s="8" t="s">
        <v>150</v>
      </c>
      <c r="K115" s="6" t="s">
        <v>25</v>
      </c>
      <c r="L115" s="9">
        <v>16</v>
      </c>
      <c r="M115" s="5" t="s">
        <v>26</v>
      </c>
      <c r="N115" s="10">
        <v>2040</v>
      </c>
      <c r="O115" s="11">
        <v>0</v>
      </c>
      <c r="P115" s="11">
        <v>4167170</v>
      </c>
      <c r="Q115" s="11">
        <v>174250</v>
      </c>
      <c r="R115" s="11">
        <v>98580</v>
      </c>
      <c r="S115" s="11">
        <f t="shared" si="2"/>
        <v>272830</v>
      </c>
      <c r="T115" s="11">
        <f t="shared" si="3"/>
        <v>4440000</v>
      </c>
      <c r="U115" s="12"/>
      <c r="V115" s="5" t="s">
        <v>27</v>
      </c>
    </row>
    <row r="116" spans="1:22" ht="38.25" x14ac:dyDescent="0.25">
      <c r="A116" s="5">
        <v>114</v>
      </c>
      <c r="B116" s="6" t="s">
        <v>355</v>
      </c>
      <c r="C116" s="6" t="s">
        <v>356</v>
      </c>
      <c r="D116" s="7" t="s">
        <v>357</v>
      </c>
      <c r="E116" s="6" t="s">
        <v>33</v>
      </c>
      <c r="F116" s="7" t="s">
        <v>385</v>
      </c>
      <c r="G116" s="6" t="s">
        <v>386</v>
      </c>
      <c r="H116" s="8" t="s">
        <v>36</v>
      </c>
      <c r="I116" s="8" t="s">
        <v>124</v>
      </c>
      <c r="J116" s="8" t="s">
        <v>170</v>
      </c>
      <c r="K116" s="6" t="s">
        <v>37</v>
      </c>
      <c r="L116" s="9">
        <v>15.3</v>
      </c>
      <c r="M116" s="5" t="s">
        <v>39</v>
      </c>
      <c r="N116" s="10">
        <v>13403</v>
      </c>
      <c r="O116" s="11">
        <v>1650000</v>
      </c>
      <c r="P116" s="11">
        <v>0</v>
      </c>
      <c r="Q116" s="11">
        <v>0</v>
      </c>
      <c r="R116" s="11">
        <v>0</v>
      </c>
      <c r="S116" s="11">
        <f t="shared" si="2"/>
        <v>0</v>
      </c>
      <c r="T116" s="11">
        <f t="shared" si="3"/>
        <v>1650000</v>
      </c>
      <c r="U116" s="12" t="s">
        <v>387</v>
      </c>
      <c r="V116" s="5" t="s">
        <v>172</v>
      </c>
    </row>
    <row r="117" spans="1:22" ht="51" x14ac:dyDescent="0.25">
      <c r="A117" s="5">
        <v>115</v>
      </c>
      <c r="B117" s="6" t="s">
        <v>355</v>
      </c>
      <c r="C117" s="6" t="s">
        <v>356</v>
      </c>
      <c r="D117" s="7" t="s">
        <v>357</v>
      </c>
      <c r="E117" s="6" t="s">
        <v>79</v>
      </c>
      <c r="F117" s="7" t="s">
        <v>388</v>
      </c>
      <c r="G117" s="6" t="s">
        <v>389</v>
      </c>
      <c r="H117" s="8" t="s">
        <v>22</v>
      </c>
      <c r="I117" s="8" t="s">
        <v>48</v>
      </c>
      <c r="J117" s="8" t="s">
        <v>150</v>
      </c>
      <c r="K117" s="6" t="s">
        <v>25</v>
      </c>
      <c r="L117" s="9">
        <v>21</v>
      </c>
      <c r="M117" s="5" t="s">
        <v>26</v>
      </c>
      <c r="N117" s="10">
        <v>6510</v>
      </c>
      <c r="O117" s="11">
        <v>3288870</v>
      </c>
      <c r="P117" s="11">
        <v>0</v>
      </c>
      <c r="Q117" s="11">
        <v>14380</v>
      </c>
      <c r="R117" s="11">
        <v>10770</v>
      </c>
      <c r="S117" s="11">
        <f t="shared" si="2"/>
        <v>25150</v>
      </c>
      <c r="T117" s="11">
        <f t="shared" si="3"/>
        <v>3314020</v>
      </c>
      <c r="U117" s="12"/>
      <c r="V117" s="5" t="s">
        <v>27</v>
      </c>
    </row>
    <row r="118" spans="1:22" ht="25.5" x14ac:dyDescent="0.25">
      <c r="A118" s="5">
        <v>116</v>
      </c>
      <c r="B118" s="6" t="s">
        <v>355</v>
      </c>
      <c r="C118" s="6" t="s">
        <v>356</v>
      </c>
      <c r="D118" s="7" t="s">
        <v>357</v>
      </c>
      <c r="E118" s="6" t="s">
        <v>58</v>
      </c>
      <c r="F118" s="7" t="s">
        <v>390</v>
      </c>
      <c r="G118" s="6" t="s">
        <v>391</v>
      </c>
      <c r="H118" s="8" t="s">
        <v>36</v>
      </c>
      <c r="I118" s="8" t="s">
        <v>23</v>
      </c>
      <c r="J118" s="8" t="s">
        <v>150</v>
      </c>
      <c r="K118" s="6" t="s">
        <v>37</v>
      </c>
      <c r="L118" s="9">
        <v>32.9</v>
      </c>
      <c r="M118" s="5" t="s">
        <v>61</v>
      </c>
      <c r="N118" s="10">
        <v>28820</v>
      </c>
      <c r="O118" s="11">
        <v>17133340</v>
      </c>
      <c r="P118" s="11">
        <v>0</v>
      </c>
      <c r="Q118" s="11">
        <v>455440</v>
      </c>
      <c r="R118" s="11">
        <v>311220</v>
      </c>
      <c r="S118" s="11">
        <f t="shared" si="2"/>
        <v>766660</v>
      </c>
      <c r="T118" s="11">
        <f t="shared" si="3"/>
        <v>17900000</v>
      </c>
      <c r="U118" s="12"/>
      <c r="V118" s="5" t="s">
        <v>27</v>
      </c>
    </row>
    <row r="119" spans="1:22" ht="25.5" x14ac:dyDescent="0.25">
      <c r="A119" s="5">
        <v>117</v>
      </c>
      <c r="B119" s="6" t="s">
        <v>355</v>
      </c>
      <c r="C119" s="6" t="s">
        <v>356</v>
      </c>
      <c r="D119" s="7" t="s">
        <v>357</v>
      </c>
      <c r="E119" s="6" t="s">
        <v>62</v>
      </c>
      <c r="F119" s="7" t="s">
        <v>392</v>
      </c>
      <c r="G119" s="6" t="s">
        <v>393</v>
      </c>
      <c r="H119" s="8" t="s">
        <v>22</v>
      </c>
      <c r="I119" s="8" t="s">
        <v>23</v>
      </c>
      <c r="J119" s="8" t="s">
        <v>150</v>
      </c>
      <c r="K119" s="6" t="s">
        <v>25</v>
      </c>
      <c r="L119" s="9">
        <v>8</v>
      </c>
      <c r="M119" s="5" t="s">
        <v>26</v>
      </c>
      <c r="N119" s="10">
        <v>2040</v>
      </c>
      <c r="O119" s="11">
        <v>3330000</v>
      </c>
      <c r="P119" s="11">
        <v>0</v>
      </c>
      <c r="Q119" s="11">
        <v>0</v>
      </c>
      <c r="R119" s="11">
        <v>0</v>
      </c>
      <c r="S119" s="11">
        <f t="shared" si="2"/>
        <v>0</v>
      </c>
      <c r="T119" s="11">
        <f t="shared" si="3"/>
        <v>3330000</v>
      </c>
      <c r="U119" s="12"/>
      <c r="V119" s="5" t="s">
        <v>27</v>
      </c>
    </row>
    <row r="120" spans="1:22" ht="38.25" x14ac:dyDescent="0.25">
      <c r="A120" s="5">
        <v>118</v>
      </c>
      <c r="B120" s="6" t="s">
        <v>355</v>
      </c>
      <c r="C120" s="6" t="s">
        <v>356</v>
      </c>
      <c r="D120" s="7" t="s">
        <v>357</v>
      </c>
      <c r="E120" s="6" t="s">
        <v>154</v>
      </c>
      <c r="F120" s="7" t="s">
        <v>394</v>
      </c>
      <c r="G120" s="6" t="s">
        <v>395</v>
      </c>
      <c r="H120" s="8" t="s">
        <v>22</v>
      </c>
      <c r="I120" s="8" t="s">
        <v>124</v>
      </c>
      <c r="J120" s="8" t="s">
        <v>150</v>
      </c>
      <c r="K120" s="6" t="s">
        <v>25</v>
      </c>
      <c r="L120" s="9">
        <v>12</v>
      </c>
      <c r="M120" s="5" t="s">
        <v>26</v>
      </c>
      <c r="N120" s="10">
        <v>4152</v>
      </c>
      <c r="O120" s="11">
        <v>4645000</v>
      </c>
      <c r="P120" s="11">
        <v>0</v>
      </c>
      <c r="Q120" s="11">
        <v>0</v>
      </c>
      <c r="R120" s="11">
        <v>0</v>
      </c>
      <c r="S120" s="11">
        <f t="shared" si="2"/>
        <v>0</v>
      </c>
      <c r="T120" s="11">
        <f t="shared" si="3"/>
        <v>4645000</v>
      </c>
      <c r="U120" s="12"/>
      <c r="V120" s="5" t="s">
        <v>27</v>
      </c>
    </row>
    <row r="121" spans="1:22" ht="25.5" x14ac:dyDescent="0.25">
      <c r="A121" s="5">
        <v>119</v>
      </c>
      <c r="B121" s="6" t="s">
        <v>355</v>
      </c>
      <c r="C121" s="6" t="s">
        <v>356</v>
      </c>
      <c r="D121" s="7" t="s">
        <v>357</v>
      </c>
      <c r="E121" s="6" t="s">
        <v>109</v>
      </c>
      <c r="F121" s="7" t="s">
        <v>396</v>
      </c>
      <c r="G121" s="6" t="s">
        <v>393</v>
      </c>
      <c r="H121" s="8" t="s">
        <v>22</v>
      </c>
      <c r="I121" s="8" t="s">
        <v>23</v>
      </c>
      <c r="J121" s="8" t="s">
        <v>150</v>
      </c>
      <c r="K121" s="6" t="s">
        <v>25</v>
      </c>
      <c r="L121" s="9">
        <v>28</v>
      </c>
      <c r="M121" s="5" t="s">
        <v>26</v>
      </c>
      <c r="N121" s="10">
        <v>9688</v>
      </c>
      <c r="O121" s="11">
        <v>5728190</v>
      </c>
      <c r="P121" s="11">
        <v>0</v>
      </c>
      <c r="Q121" s="11">
        <v>239530</v>
      </c>
      <c r="R121" s="11">
        <v>179420</v>
      </c>
      <c r="S121" s="11">
        <f t="shared" si="2"/>
        <v>418950</v>
      </c>
      <c r="T121" s="11">
        <f t="shared" si="3"/>
        <v>6147140</v>
      </c>
      <c r="U121" s="12"/>
      <c r="V121" s="5" t="s">
        <v>27</v>
      </c>
    </row>
    <row r="122" spans="1:22" ht="38.25" x14ac:dyDescent="0.25">
      <c r="A122" s="5">
        <v>120</v>
      </c>
      <c r="B122" s="6" t="s">
        <v>355</v>
      </c>
      <c r="C122" s="6" t="s">
        <v>356</v>
      </c>
      <c r="D122" s="7" t="s">
        <v>357</v>
      </c>
      <c r="E122" s="6" t="s">
        <v>191</v>
      </c>
      <c r="F122" s="7" t="s">
        <v>397</v>
      </c>
      <c r="G122" s="6" t="s">
        <v>398</v>
      </c>
      <c r="H122" s="8" t="s">
        <v>77</v>
      </c>
      <c r="I122" s="8" t="s">
        <v>88</v>
      </c>
      <c r="J122" s="8" t="s">
        <v>150</v>
      </c>
      <c r="K122" s="6" t="s">
        <v>37</v>
      </c>
      <c r="L122" s="9">
        <v>2.2999999999999998</v>
      </c>
      <c r="M122" s="5" t="s">
        <v>194</v>
      </c>
      <c r="N122" s="10">
        <v>0</v>
      </c>
      <c r="O122" s="11">
        <v>1769580</v>
      </c>
      <c r="P122" s="11">
        <v>0</v>
      </c>
      <c r="Q122" s="11">
        <v>5500</v>
      </c>
      <c r="R122" s="11">
        <v>4120</v>
      </c>
      <c r="S122" s="11">
        <f t="shared" si="2"/>
        <v>9620</v>
      </c>
      <c r="T122" s="11">
        <f t="shared" si="3"/>
        <v>1779200</v>
      </c>
      <c r="U122" s="12"/>
      <c r="V122" s="5" t="s">
        <v>27</v>
      </c>
    </row>
    <row r="123" spans="1:22" ht="25.5" x14ac:dyDescent="0.25">
      <c r="A123" s="5">
        <v>121</v>
      </c>
      <c r="B123" s="6" t="s">
        <v>399</v>
      </c>
      <c r="C123" s="6" t="s">
        <v>400</v>
      </c>
      <c r="D123" s="7" t="s">
        <v>401</v>
      </c>
      <c r="E123" s="6" t="s">
        <v>109</v>
      </c>
      <c r="F123" s="7" t="s">
        <v>402</v>
      </c>
      <c r="G123" s="6" t="s">
        <v>403</v>
      </c>
      <c r="H123" s="8" t="s">
        <v>22</v>
      </c>
      <c r="I123" s="8" t="s">
        <v>23</v>
      </c>
      <c r="J123" s="8" t="s">
        <v>404</v>
      </c>
      <c r="K123" s="6" t="s">
        <v>25</v>
      </c>
      <c r="L123" s="9">
        <v>12</v>
      </c>
      <c r="M123" s="5" t="s">
        <v>26</v>
      </c>
      <c r="N123" s="10">
        <v>4152</v>
      </c>
      <c r="O123" s="11">
        <v>2454940</v>
      </c>
      <c r="P123" s="11">
        <v>0</v>
      </c>
      <c r="Q123" s="11">
        <v>102650</v>
      </c>
      <c r="R123" s="11">
        <v>76890</v>
      </c>
      <c r="S123" s="11">
        <f t="shared" si="2"/>
        <v>179540</v>
      </c>
      <c r="T123" s="11">
        <f t="shared" si="3"/>
        <v>2634480</v>
      </c>
      <c r="U123" s="12"/>
      <c r="V123" s="5" t="s">
        <v>27</v>
      </c>
    </row>
    <row r="124" spans="1:22" ht="25.5" x14ac:dyDescent="0.25">
      <c r="A124" s="5">
        <v>122</v>
      </c>
      <c r="B124" s="6" t="s">
        <v>399</v>
      </c>
      <c r="C124" s="6" t="s">
        <v>400</v>
      </c>
      <c r="D124" s="7" t="s">
        <v>401</v>
      </c>
      <c r="E124" s="6" t="s">
        <v>58</v>
      </c>
      <c r="F124" s="7" t="s">
        <v>405</v>
      </c>
      <c r="G124" s="6" t="s">
        <v>406</v>
      </c>
      <c r="H124" s="8" t="s">
        <v>36</v>
      </c>
      <c r="I124" s="8" t="s">
        <v>23</v>
      </c>
      <c r="J124" s="8" t="s">
        <v>404</v>
      </c>
      <c r="K124" s="6" t="s">
        <v>37</v>
      </c>
      <c r="L124" s="9">
        <v>2.8</v>
      </c>
      <c r="M124" s="5" t="s">
        <v>61</v>
      </c>
      <c r="N124" s="10">
        <v>2452</v>
      </c>
      <c r="O124" s="11">
        <v>1458150</v>
      </c>
      <c r="P124" s="11">
        <v>0</v>
      </c>
      <c r="Q124" s="11">
        <v>38760</v>
      </c>
      <c r="R124" s="11">
        <v>29040</v>
      </c>
      <c r="S124" s="11">
        <f t="shared" si="2"/>
        <v>67800</v>
      </c>
      <c r="T124" s="11">
        <f t="shared" si="3"/>
        <v>1525950</v>
      </c>
      <c r="U124" s="12"/>
      <c r="V124" s="5" t="s">
        <v>27</v>
      </c>
    </row>
    <row r="125" spans="1:22" ht="25.5" x14ac:dyDescent="0.25">
      <c r="A125" s="5">
        <v>123</v>
      </c>
      <c r="B125" s="6" t="s">
        <v>399</v>
      </c>
      <c r="C125" s="6" t="s">
        <v>400</v>
      </c>
      <c r="D125" s="7" t="s">
        <v>401</v>
      </c>
      <c r="E125" s="6" t="s">
        <v>109</v>
      </c>
      <c r="F125" s="7" t="s">
        <v>407</v>
      </c>
      <c r="G125" s="6" t="s">
        <v>408</v>
      </c>
      <c r="H125" s="8" t="s">
        <v>22</v>
      </c>
      <c r="I125" s="8" t="s">
        <v>23</v>
      </c>
      <c r="J125" s="8" t="s">
        <v>404</v>
      </c>
      <c r="K125" s="6" t="s">
        <v>25</v>
      </c>
      <c r="L125" s="9">
        <v>15</v>
      </c>
      <c r="M125" s="5" t="s">
        <v>26</v>
      </c>
      <c r="N125" s="10">
        <v>5190</v>
      </c>
      <c r="O125" s="11">
        <v>3068670</v>
      </c>
      <c r="P125" s="11">
        <v>0</v>
      </c>
      <c r="Q125" s="11">
        <v>128320</v>
      </c>
      <c r="R125" s="11">
        <v>96120</v>
      </c>
      <c r="S125" s="11">
        <f t="shared" si="2"/>
        <v>224440</v>
      </c>
      <c r="T125" s="11">
        <f t="shared" si="3"/>
        <v>3293110</v>
      </c>
      <c r="U125" s="12"/>
      <c r="V125" s="5" t="s">
        <v>27</v>
      </c>
    </row>
    <row r="126" spans="1:22" ht="25.5" x14ac:dyDescent="0.25">
      <c r="A126" s="5">
        <v>124</v>
      </c>
      <c r="B126" s="6" t="s">
        <v>399</v>
      </c>
      <c r="C126" s="6" t="s">
        <v>400</v>
      </c>
      <c r="D126" s="7" t="s">
        <v>401</v>
      </c>
      <c r="E126" s="6" t="s">
        <v>62</v>
      </c>
      <c r="F126" s="7" t="s">
        <v>409</v>
      </c>
      <c r="G126" s="6" t="s">
        <v>410</v>
      </c>
      <c r="H126" s="8" t="s">
        <v>22</v>
      </c>
      <c r="I126" s="8" t="s">
        <v>23</v>
      </c>
      <c r="J126" s="8" t="s">
        <v>404</v>
      </c>
      <c r="K126" s="6" t="s">
        <v>25</v>
      </c>
      <c r="L126" s="9">
        <v>6</v>
      </c>
      <c r="M126" s="5" t="s">
        <v>26</v>
      </c>
      <c r="N126" s="10">
        <v>1530</v>
      </c>
      <c r="O126" s="11">
        <v>3125380</v>
      </c>
      <c r="P126" s="11">
        <v>0</v>
      </c>
      <c r="Q126" s="11">
        <v>130690</v>
      </c>
      <c r="R126" s="11">
        <v>97890</v>
      </c>
      <c r="S126" s="11">
        <f t="shared" si="2"/>
        <v>228580</v>
      </c>
      <c r="T126" s="11">
        <f t="shared" si="3"/>
        <v>3353960</v>
      </c>
      <c r="U126" s="12"/>
      <c r="V126" s="5" t="s">
        <v>27</v>
      </c>
    </row>
    <row r="127" spans="1:22" ht="25.5" x14ac:dyDescent="0.25">
      <c r="A127" s="5">
        <v>125</v>
      </c>
      <c r="B127" s="6" t="s">
        <v>399</v>
      </c>
      <c r="C127" s="6" t="s">
        <v>400</v>
      </c>
      <c r="D127" s="7" t="s">
        <v>401</v>
      </c>
      <c r="E127" s="6" t="s">
        <v>109</v>
      </c>
      <c r="F127" s="7" t="s">
        <v>411</v>
      </c>
      <c r="G127" s="6" t="s">
        <v>412</v>
      </c>
      <c r="H127" s="8" t="s">
        <v>22</v>
      </c>
      <c r="I127" s="8" t="s">
        <v>23</v>
      </c>
      <c r="J127" s="8" t="s">
        <v>404</v>
      </c>
      <c r="K127" s="6" t="s">
        <v>25</v>
      </c>
      <c r="L127" s="9">
        <v>17</v>
      </c>
      <c r="M127" s="5" t="s">
        <v>26</v>
      </c>
      <c r="N127" s="10">
        <v>5882</v>
      </c>
      <c r="O127" s="11">
        <v>3477830</v>
      </c>
      <c r="P127" s="11">
        <v>0</v>
      </c>
      <c r="Q127" s="11">
        <v>145430</v>
      </c>
      <c r="R127" s="11">
        <v>108930</v>
      </c>
      <c r="S127" s="11">
        <f t="shared" si="2"/>
        <v>254360</v>
      </c>
      <c r="T127" s="11">
        <f t="shared" si="3"/>
        <v>3732190</v>
      </c>
      <c r="U127" s="12"/>
      <c r="V127" s="5" t="s">
        <v>27</v>
      </c>
    </row>
    <row r="128" spans="1:22" ht="25.5" x14ac:dyDescent="0.25">
      <c r="A128" s="5">
        <v>126</v>
      </c>
      <c r="B128" s="6" t="s">
        <v>399</v>
      </c>
      <c r="C128" s="6" t="s">
        <v>400</v>
      </c>
      <c r="D128" s="7" t="s">
        <v>401</v>
      </c>
      <c r="E128" s="6" t="s">
        <v>100</v>
      </c>
      <c r="F128" s="7" t="s">
        <v>413</v>
      </c>
      <c r="G128" s="6" t="s">
        <v>414</v>
      </c>
      <c r="H128" s="8" t="s">
        <v>22</v>
      </c>
      <c r="I128" s="8" t="s">
        <v>88</v>
      </c>
      <c r="J128" s="8" t="s">
        <v>404</v>
      </c>
      <c r="K128" s="6" t="s">
        <v>25</v>
      </c>
      <c r="L128" s="9">
        <v>29</v>
      </c>
      <c r="M128" s="5" t="s">
        <v>26</v>
      </c>
      <c r="N128" s="10">
        <v>7917</v>
      </c>
      <c r="O128" s="11">
        <v>4834660</v>
      </c>
      <c r="P128" s="11">
        <v>0</v>
      </c>
      <c r="Q128" s="11">
        <v>19950</v>
      </c>
      <c r="R128" s="11">
        <v>0</v>
      </c>
      <c r="S128" s="11">
        <f t="shared" si="2"/>
        <v>19950</v>
      </c>
      <c r="T128" s="11">
        <f t="shared" si="3"/>
        <v>4854610</v>
      </c>
      <c r="U128" s="12"/>
      <c r="V128" s="5" t="s">
        <v>27</v>
      </c>
    </row>
    <row r="129" spans="1:22" ht="25.5" x14ac:dyDescent="0.25">
      <c r="A129" s="5">
        <v>127</v>
      </c>
      <c r="B129" s="6" t="s">
        <v>399</v>
      </c>
      <c r="C129" s="6" t="s">
        <v>400</v>
      </c>
      <c r="D129" s="7" t="s">
        <v>401</v>
      </c>
      <c r="E129" s="6" t="s">
        <v>58</v>
      </c>
      <c r="F129" s="7" t="s">
        <v>415</v>
      </c>
      <c r="G129" s="6" t="s">
        <v>416</v>
      </c>
      <c r="H129" s="8" t="s">
        <v>36</v>
      </c>
      <c r="I129" s="8" t="s">
        <v>23</v>
      </c>
      <c r="J129" s="8" t="s">
        <v>404</v>
      </c>
      <c r="K129" s="6" t="s">
        <v>37</v>
      </c>
      <c r="L129" s="9">
        <v>5.7</v>
      </c>
      <c r="M129" s="5" t="s">
        <v>61</v>
      </c>
      <c r="N129" s="10">
        <v>4993</v>
      </c>
      <c r="O129" s="11">
        <v>2968390</v>
      </c>
      <c r="P129" s="11">
        <v>0</v>
      </c>
      <c r="Q129" s="11">
        <v>78900</v>
      </c>
      <c r="R129" s="11">
        <v>59110</v>
      </c>
      <c r="S129" s="11">
        <f t="shared" si="2"/>
        <v>138010</v>
      </c>
      <c r="T129" s="11">
        <f t="shared" si="3"/>
        <v>3106400</v>
      </c>
      <c r="U129" s="12"/>
      <c r="V129" s="5" t="s">
        <v>27</v>
      </c>
    </row>
    <row r="130" spans="1:22" ht="25.5" x14ac:dyDescent="0.25">
      <c r="A130" s="5">
        <v>128</v>
      </c>
      <c r="B130" s="6" t="s">
        <v>399</v>
      </c>
      <c r="C130" s="6" t="s">
        <v>400</v>
      </c>
      <c r="D130" s="7" t="s">
        <v>401</v>
      </c>
      <c r="E130" s="6" t="s">
        <v>58</v>
      </c>
      <c r="F130" s="7" t="s">
        <v>417</v>
      </c>
      <c r="G130" s="6" t="s">
        <v>418</v>
      </c>
      <c r="H130" s="8" t="s">
        <v>36</v>
      </c>
      <c r="I130" s="8" t="s">
        <v>23</v>
      </c>
      <c r="J130" s="8" t="s">
        <v>419</v>
      </c>
      <c r="K130" s="6" t="s">
        <v>37</v>
      </c>
      <c r="L130" s="9">
        <v>8.58</v>
      </c>
      <c r="M130" s="5" t="s">
        <v>61</v>
      </c>
      <c r="N130" s="10">
        <v>7516</v>
      </c>
      <c r="O130" s="11">
        <v>4468210</v>
      </c>
      <c r="P130" s="11">
        <v>0</v>
      </c>
      <c r="Q130" s="11">
        <v>118770</v>
      </c>
      <c r="R130" s="11">
        <v>88970</v>
      </c>
      <c r="S130" s="11">
        <f t="shared" si="2"/>
        <v>207740</v>
      </c>
      <c r="T130" s="11">
        <f t="shared" si="3"/>
        <v>4675950</v>
      </c>
      <c r="U130" s="12"/>
      <c r="V130" s="5" t="s">
        <v>27</v>
      </c>
    </row>
    <row r="131" spans="1:22" ht="25.5" x14ac:dyDescent="0.25">
      <c r="A131" s="5">
        <v>129</v>
      </c>
      <c r="B131" s="6" t="s">
        <v>399</v>
      </c>
      <c r="C131" s="6" t="s">
        <v>400</v>
      </c>
      <c r="D131" s="7" t="s">
        <v>401</v>
      </c>
      <c r="E131" s="6" t="s">
        <v>58</v>
      </c>
      <c r="F131" s="7" t="s">
        <v>420</v>
      </c>
      <c r="G131" s="6" t="s">
        <v>421</v>
      </c>
      <c r="H131" s="8" t="s">
        <v>36</v>
      </c>
      <c r="I131" s="8" t="s">
        <v>23</v>
      </c>
      <c r="J131" s="8" t="s">
        <v>404</v>
      </c>
      <c r="K131" s="6" t="s">
        <v>37</v>
      </c>
      <c r="L131" s="9">
        <v>8.73</v>
      </c>
      <c r="M131" s="5" t="s">
        <v>61</v>
      </c>
      <c r="N131" s="10">
        <v>7647</v>
      </c>
      <c r="O131" s="11">
        <v>4546320</v>
      </c>
      <c r="P131" s="11">
        <v>0</v>
      </c>
      <c r="Q131" s="11">
        <v>120850</v>
      </c>
      <c r="R131" s="11">
        <v>90520</v>
      </c>
      <c r="S131" s="11">
        <f t="shared" ref="S131:S194" si="4">SUM(Q131:R131)</f>
        <v>211370</v>
      </c>
      <c r="T131" s="11">
        <f t="shared" ref="T131:T194" si="5">SUM(O131:R131)</f>
        <v>4757690</v>
      </c>
      <c r="U131" s="12"/>
      <c r="V131" s="5" t="s">
        <v>27</v>
      </c>
    </row>
    <row r="132" spans="1:22" ht="51" x14ac:dyDescent="0.25">
      <c r="A132" s="5">
        <v>130</v>
      </c>
      <c r="B132" s="6" t="s">
        <v>399</v>
      </c>
      <c r="C132" s="6" t="s">
        <v>400</v>
      </c>
      <c r="D132" s="7" t="s">
        <v>401</v>
      </c>
      <c r="E132" s="6" t="s">
        <v>256</v>
      </c>
      <c r="F132" s="7" t="s">
        <v>422</v>
      </c>
      <c r="G132" s="6" t="s">
        <v>423</v>
      </c>
      <c r="H132" s="8" t="s">
        <v>47</v>
      </c>
      <c r="I132" s="8" t="s">
        <v>48</v>
      </c>
      <c r="J132" s="8" t="s">
        <v>404</v>
      </c>
      <c r="K132" s="6" t="s">
        <v>25</v>
      </c>
      <c r="L132" s="9">
        <v>16</v>
      </c>
      <c r="M132" s="5" t="s">
        <v>26</v>
      </c>
      <c r="N132" s="10">
        <v>2032</v>
      </c>
      <c r="O132" s="11">
        <v>2661090</v>
      </c>
      <c r="P132" s="11">
        <v>0</v>
      </c>
      <c r="Q132" s="11">
        <v>8280</v>
      </c>
      <c r="R132" s="11">
        <v>6200</v>
      </c>
      <c r="S132" s="11">
        <f t="shared" si="4"/>
        <v>14480</v>
      </c>
      <c r="T132" s="11">
        <f t="shared" si="5"/>
        <v>2675570</v>
      </c>
      <c r="U132" s="12"/>
      <c r="V132" s="5" t="s">
        <v>27</v>
      </c>
    </row>
    <row r="133" spans="1:22" ht="25.5" x14ac:dyDescent="0.25">
      <c r="A133" s="5">
        <v>131</v>
      </c>
      <c r="B133" s="6" t="s">
        <v>399</v>
      </c>
      <c r="C133" s="6" t="s">
        <v>400</v>
      </c>
      <c r="D133" s="7" t="s">
        <v>401</v>
      </c>
      <c r="E133" s="6" t="s">
        <v>58</v>
      </c>
      <c r="F133" s="7" t="s">
        <v>424</v>
      </c>
      <c r="G133" s="6" t="s">
        <v>425</v>
      </c>
      <c r="H133" s="8" t="s">
        <v>36</v>
      </c>
      <c r="I133" s="8" t="s">
        <v>23</v>
      </c>
      <c r="J133" s="8" t="s">
        <v>404</v>
      </c>
      <c r="K133" s="6" t="s">
        <v>37</v>
      </c>
      <c r="L133" s="9">
        <v>8.6999999999999993</v>
      </c>
      <c r="M133" s="5" t="s">
        <v>61</v>
      </c>
      <c r="N133" s="10">
        <v>7621</v>
      </c>
      <c r="O133" s="11">
        <v>4530700</v>
      </c>
      <c r="P133" s="11">
        <v>0</v>
      </c>
      <c r="Q133" s="11">
        <v>120430</v>
      </c>
      <c r="R133" s="11">
        <v>90210</v>
      </c>
      <c r="S133" s="11">
        <f t="shared" si="4"/>
        <v>210640</v>
      </c>
      <c r="T133" s="11">
        <f t="shared" si="5"/>
        <v>4741340</v>
      </c>
      <c r="U133" s="12"/>
      <c r="V133" s="5" t="s">
        <v>27</v>
      </c>
    </row>
    <row r="134" spans="1:22" ht="38.25" x14ac:dyDescent="0.25">
      <c r="A134" s="5">
        <v>132</v>
      </c>
      <c r="B134" s="6" t="s">
        <v>399</v>
      </c>
      <c r="C134" s="6" t="s">
        <v>400</v>
      </c>
      <c r="D134" s="7" t="s">
        <v>401</v>
      </c>
      <c r="E134" s="6" t="s">
        <v>176</v>
      </c>
      <c r="F134" s="7" t="s">
        <v>426</v>
      </c>
      <c r="G134" s="6" t="s">
        <v>427</v>
      </c>
      <c r="H134" s="8" t="s">
        <v>47</v>
      </c>
      <c r="I134" s="8" t="s">
        <v>124</v>
      </c>
      <c r="J134" s="8" t="s">
        <v>404</v>
      </c>
      <c r="K134" s="6" t="s">
        <v>37</v>
      </c>
      <c r="L134" s="9">
        <v>5.5</v>
      </c>
      <c r="M134" s="5" t="s">
        <v>179</v>
      </c>
      <c r="N134" s="10">
        <v>3011</v>
      </c>
      <c r="O134" s="11">
        <v>597650</v>
      </c>
      <c r="P134" s="11">
        <v>0</v>
      </c>
      <c r="Q134" s="11">
        <v>1860</v>
      </c>
      <c r="R134" s="11">
        <v>1390</v>
      </c>
      <c r="S134" s="11">
        <f t="shared" si="4"/>
        <v>3250</v>
      </c>
      <c r="T134" s="11">
        <f t="shared" si="5"/>
        <v>600900</v>
      </c>
      <c r="U134" s="12"/>
      <c r="V134" s="5" t="s">
        <v>27</v>
      </c>
    </row>
    <row r="135" spans="1:22" ht="51" x14ac:dyDescent="0.25">
      <c r="A135" s="5">
        <v>133</v>
      </c>
      <c r="B135" s="6" t="s">
        <v>399</v>
      </c>
      <c r="C135" s="6" t="s">
        <v>400</v>
      </c>
      <c r="D135" s="7" t="s">
        <v>401</v>
      </c>
      <c r="E135" s="6" t="s">
        <v>96</v>
      </c>
      <c r="F135" s="7" t="s">
        <v>428</v>
      </c>
      <c r="G135" s="6" t="s">
        <v>429</v>
      </c>
      <c r="H135" s="8" t="s">
        <v>77</v>
      </c>
      <c r="I135" s="8" t="s">
        <v>48</v>
      </c>
      <c r="J135" s="8" t="s">
        <v>404</v>
      </c>
      <c r="K135" s="6" t="s">
        <v>37</v>
      </c>
      <c r="L135" s="9">
        <v>1.3</v>
      </c>
      <c r="M135" s="5" t="s">
        <v>90</v>
      </c>
      <c r="N135" s="10">
        <v>995</v>
      </c>
      <c r="O135" s="11">
        <v>1036390</v>
      </c>
      <c r="P135" s="11">
        <v>0</v>
      </c>
      <c r="Q135" s="11">
        <v>0</v>
      </c>
      <c r="R135" s="11">
        <v>0</v>
      </c>
      <c r="S135" s="11">
        <f t="shared" si="4"/>
        <v>0</v>
      </c>
      <c r="T135" s="11">
        <f t="shared" si="5"/>
        <v>1036390</v>
      </c>
      <c r="U135" s="12"/>
      <c r="V135" s="5" t="s">
        <v>27</v>
      </c>
    </row>
    <row r="136" spans="1:22" ht="38.25" x14ac:dyDescent="0.25">
      <c r="A136" s="5">
        <v>134</v>
      </c>
      <c r="B136" s="6" t="s">
        <v>399</v>
      </c>
      <c r="C136" s="6" t="s">
        <v>400</v>
      </c>
      <c r="D136" s="7" t="s">
        <v>401</v>
      </c>
      <c r="E136" s="6" t="s">
        <v>128</v>
      </c>
      <c r="F136" s="7" t="s">
        <v>430</v>
      </c>
      <c r="G136" s="6" t="s">
        <v>431</v>
      </c>
      <c r="H136" s="8" t="s">
        <v>36</v>
      </c>
      <c r="I136" s="8" t="s">
        <v>124</v>
      </c>
      <c r="J136" s="8" t="s">
        <v>404</v>
      </c>
      <c r="K136" s="6" t="s">
        <v>37</v>
      </c>
      <c r="L136" s="9">
        <v>1.5</v>
      </c>
      <c r="M136" s="5" t="s">
        <v>134</v>
      </c>
      <c r="N136" s="10">
        <v>821</v>
      </c>
      <c r="O136" s="11">
        <v>110440</v>
      </c>
      <c r="P136" s="11">
        <v>0</v>
      </c>
      <c r="Q136" s="11">
        <v>0</v>
      </c>
      <c r="R136" s="11">
        <v>600</v>
      </c>
      <c r="S136" s="11">
        <f t="shared" si="4"/>
        <v>600</v>
      </c>
      <c r="T136" s="11">
        <f t="shared" si="5"/>
        <v>111040</v>
      </c>
      <c r="U136" s="12"/>
      <c r="V136" s="5" t="s">
        <v>27</v>
      </c>
    </row>
    <row r="137" spans="1:22" ht="51" x14ac:dyDescent="0.25">
      <c r="A137" s="5">
        <v>135</v>
      </c>
      <c r="B137" s="6" t="s">
        <v>399</v>
      </c>
      <c r="C137" s="6" t="s">
        <v>400</v>
      </c>
      <c r="D137" s="7" t="s">
        <v>401</v>
      </c>
      <c r="E137" s="6" t="s">
        <v>74</v>
      </c>
      <c r="F137" s="7" t="s">
        <v>432</v>
      </c>
      <c r="G137" s="6" t="s">
        <v>433</v>
      </c>
      <c r="H137" s="8" t="s">
        <v>77</v>
      </c>
      <c r="I137" s="8" t="s">
        <v>48</v>
      </c>
      <c r="J137" s="8" t="s">
        <v>404</v>
      </c>
      <c r="K137" s="6" t="s">
        <v>37</v>
      </c>
      <c r="L137" s="9">
        <v>2.84</v>
      </c>
      <c r="M137" s="5" t="s">
        <v>50</v>
      </c>
      <c r="N137" s="10">
        <v>2175</v>
      </c>
      <c r="O137" s="11">
        <v>2309440</v>
      </c>
      <c r="P137" s="11">
        <v>0</v>
      </c>
      <c r="Q137" s="11">
        <v>0</v>
      </c>
      <c r="R137" s="11">
        <v>0</v>
      </c>
      <c r="S137" s="11">
        <f t="shared" si="4"/>
        <v>0</v>
      </c>
      <c r="T137" s="11">
        <f t="shared" si="5"/>
        <v>2309440</v>
      </c>
      <c r="U137" s="12"/>
      <c r="V137" s="5" t="s">
        <v>27</v>
      </c>
    </row>
    <row r="138" spans="1:22" ht="25.5" x14ac:dyDescent="0.25">
      <c r="A138" s="5">
        <v>136</v>
      </c>
      <c r="B138" s="6" t="s">
        <v>399</v>
      </c>
      <c r="C138" s="6" t="s">
        <v>400</v>
      </c>
      <c r="D138" s="7" t="s">
        <v>401</v>
      </c>
      <c r="E138" s="6" t="s">
        <v>173</v>
      </c>
      <c r="F138" s="7" t="s">
        <v>434</v>
      </c>
      <c r="G138" s="6" t="s">
        <v>435</v>
      </c>
      <c r="H138" s="8" t="s">
        <v>47</v>
      </c>
      <c r="I138" s="8" t="s">
        <v>23</v>
      </c>
      <c r="J138" s="8" t="s">
        <v>404</v>
      </c>
      <c r="K138" s="6" t="s">
        <v>37</v>
      </c>
      <c r="L138" s="9">
        <v>2.2799999999999998</v>
      </c>
      <c r="M138" s="5" t="s">
        <v>139</v>
      </c>
      <c r="N138" s="10">
        <v>1497</v>
      </c>
      <c r="O138" s="11">
        <v>1435550</v>
      </c>
      <c r="P138" s="11">
        <v>0</v>
      </c>
      <c r="Q138" s="11">
        <v>0</v>
      </c>
      <c r="R138" s="11">
        <v>0</v>
      </c>
      <c r="S138" s="11">
        <f t="shared" si="4"/>
        <v>0</v>
      </c>
      <c r="T138" s="11">
        <f t="shared" si="5"/>
        <v>1435550</v>
      </c>
      <c r="U138" s="12"/>
      <c r="V138" s="5" t="s">
        <v>27</v>
      </c>
    </row>
    <row r="139" spans="1:22" ht="25.5" x14ac:dyDescent="0.25">
      <c r="A139" s="5">
        <v>137</v>
      </c>
      <c r="B139" s="6" t="s">
        <v>399</v>
      </c>
      <c r="C139" s="6" t="s">
        <v>400</v>
      </c>
      <c r="D139" s="7" t="s">
        <v>401</v>
      </c>
      <c r="E139" s="6" t="s">
        <v>62</v>
      </c>
      <c r="F139" s="7" t="s">
        <v>436</v>
      </c>
      <c r="G139" s="6" t="s">
        <v>437</v>
      </c>
      <c r="H139" s="8" t="s">
        <v>36</v>
      </c>
      <c r="I139" s="8" t="s">
        <v>23</v>
      </c>
      <c r="J139" s="8" t="s">
        <v>404</v>
      </c>
      <c r="K139" s="6" t="s">
        <v>37</v>
      </c>
      <c r="L139" s="9">
        <v>3</v>
      </c>
      <c r="M139" s="5" t="s">
        <v>61</v>
      </c>
      <c r="N139" s="10">
        <v>2628</v>
      </c>
      <c r="O139" s="11">
        <v>1949320</v>
      </c>
      <c r="P139" s="11">
        <v>0</v>
      </c>
      <c r="Q139" s="11">
        <v>51810</v>
      </c>
      <c r="R139" s="11">
        <v>38820</v>
      </c>
      <c r="S139" s="11">
        <f t="shared" si="4"/>
        <v>90630</v>
      </c>
      <c r="T139" s="11">
        <f t="shared" si="5"/>
        <v>2039950</v>
      </c>
      <c r="U139" s="12" t="s">
        <v>206</v>
      </c>
      <c r="V139" s="5" t="s">
        <v>27</v>
      </c>
    </row>
    <row r="140" spans="1:22" ht="25.5" x14ac:dyDescent="0.25">
      <c r="A140" s="5">
        <v>138</v>
      </c>
      <c r="B140" s="6" t="s">
        <v>399</v>
      </c>
      <c r="C140" s="6" t="s">
        <v>400</v>
      </c>
      <c r="D140" s="7" t="s">
        <v>401</v>
      </c>
      <c r="E140" s="6" t="s">
        <v>58</v>
      </c>
      <c r="F140" s="7" t="s">
        <v>438</v>
      </c>
      <c r="G140" s="6" t="s">
        <v>439</v>
      </c>
      <c r="H140" s="8" t="s">
        <v>36</v>
      </c>
      <c r="I140" s="8" t="s">
        <v>23</v>
      </c>
      <c r="J140" s="8" t="s">
        <v>404</v>
      </c>
      <c r="K140" s="6" t="s">
        <v>37</v>
      </c>
      <c r="L140" s="9">
        <v>9.3000000000000007</v>
      </c>
      <c r="M140" s="5" t="s">
        <v>61</v>
      </c>
      <c r="N140" s="10">
        <v>8146</v>
      </c>
      <c r="O140" s="11">
        <v>4843160</v>
      </c>
      <c r="P140" s="11">
        <v>0</v>
      </c>
      <c r="Q140" s="11">
        <v>128740</v>
      </c>
      <c r="R140" s="11">
        <v>96430</v>
      </c>
      <c r="S140" s="11">
        <f t="shared" si="4"/>
        <v>225170</v>
      </c>
      <c r="T140" s="11">
        <f t="shared" si="5"/>
        <v>5068330</v>
      </c>
      <c r="U140" s="12"/>
      <c r="V140" s="5" t="s">
        <v>27</v>
      </c>
    </row>
    <row r="141" spans="1:22" ht="25.5" x14ac:dyDescent="0.25">
      <c r="A141" s="5">
        <v>139</v>
      </c>
      <c r="B141" s="6" t="s">
        <v>440</v>
      </c>
      <c r="C141" s="6" t="s">
        <v>441</v>
      </c>
      <c r="D141" s="7" t="s">
        <v>442</v>
      </c>
      <c r="E141" s="6" t="s">
        <v>33</v>
      </c>
      <c r="F141" s="7" t="s">
        <v>443</v>
      </c>
      <c r="G141" s="6" t="s">
        <v>33</v>
      </c>
      <c r="H141" s="8" t="s">
        <v>36</v>
      </c>
      <c r="I141" s="8" t="s">
        <v>23</v>
      </c>
      <c r="J141" s="8" t="s">
        <v>444</v>
      </c>
      <c r="K141" s="6" t="s">
        <v>37</v>
      </c>
      <c r="L141" s="9">
        <v>1.96</v>
      </c>
      <c r="M141" s="5" t="s">
        <v>38</v>
      </c>
      <c r="N141" s="10">
        <v>1716</v>
      </c>
      <c r="O141" s="11">
        <v>1166800</v>
      </c>
      <c r="P141" s="11">
        <v>0</v>
      </c>
      <c r="Q141" s="11">
        <v>31020</v>
      </c>
      <c r="R141" s="11">
        <v>23230</v>
      </c>
      <c r="S141" s="11">
        <f t="shared" si="4"/>
        <v>54250</v>
      </c>
      <c r="T141" s="11">
        <f t="shared" si="5"/>
        <v>1221050</v>
      </c>
      <c r="U141" s="12"/>
      <c r="V141" s="5" t="s">
        <v>27</v>
      </c>
    </row>
    <row r="142" spans="1:22" ht="25.5" x14ac:dyDescent="0.25">
      <c r="A142" s="5">
        <v>140</v>
      </c>
      <c r="B142" s="6" t="s">
        <v>440</v>
      </c>
      <c r="C142" s="6" t="s">
        <v>441</v>
      </c>
      <c r="D142" s="7" t="s">
        <v>442</v>
      </c>
      <c r="E142" s="6" t="s">
        <v>58</v>
      </c>
      <c r="F142" s="7" t="s">
        <v>445</v>
      </c>
      <c r="G142" s="6" t="s">
        <v>446</v>
      </c>
      <c r="H142" s="8" t="s">
        <v>123</v>
      </c>
      <c r="I142" s="8" t="s">
        <v>23</v>
      </c>
      <c r="J142" s="8" t="s">
        <v>89</v>
      </c>
      <c r="K142" s="6" t="s">
        <v>37</v>
      </c>
      <c r="L142" s="9">
        <v>2.5</v>
      </c>
      <c r="M142" s="5" t="s">
        <v>61</v>
      </c>
      <c r="N142" s="10">
        <v>2190</v>
      </c>
      <c r="O142" s="11">
        <v>1301920</v>
      </c>
      <c r="P142" s="11">
        <v>0</v>
      </c>
      <c r="Q142" s="11">
        <v>34610</v>
      </c>
      <c r="R142" s="11">
        <v>25920</v>
      </c>
      <c r="S142" s="11">
        <f t="shared" si="4"/>
        <v>60530</v>
      </c>
      <c r="T142" s="11">
        <f t="shared" si="5"/>
        <v>1362450</v>
      </c>
      <c r="U142" s="12"/>
      <c r="V142" s="5" t="s">
        <v>27</v>
      </c>
    </row>
    <row r="143" spans="1:22" ht="25.5" x14ac:dyDescent="0.25">
      <c r="A143" s="5">
        <v>141</v>
      </c>
      <c r="B143" s="6" t="s">
        <v>440</v>
      </c>
      <c r="C143" s="6" t="s">
        <v>441</v>
      </c>
      <c r="D143" s="7" t="s">
        <v>442</v>
      </c>
      <c r="E143" s="6" t="s">
        <v>58</v>
      </c>
      <c r="F143" s="7" t="s">
        <v>447</v>
      </c>
      <c r="G143" s="6" t="s">
        <v>448</v>
      </c>
      <c r="H143" s="8" t="s">
        <v>123</v>
      </c>
      <c r="I143" s="8" t="s">
        <v>23</v>
      </c>
      <c r="J143" s="8" t="s">
        <v>444</v>
      </c>
      <c r="K143" s="6" t="s">
        <v>37</v>
      </c>
      <c r="L143" s="9">
        <v>6.13</v>
      </c>
      <c r="M143" s="5" t="s">
        <v>61</v>
      </c>
      <c r="N143" s="10">
        <v>5369</v>
      </c>
      <c r="O143" s="11">
        <v>3192320</v>
      </c>
      <c r="P143" s="11">
        <v>0</v>
      </c>
      <c r="Q143" s="11">
        <v>12680</v>
      </c>
      <c r="R143" s="11">
        <v>0</v>
      </c>
      <c r="S143" s="11">
        <f t="shared" si="4"/>
        <v>12680</v>
      </c>
      <c r="T143" s="11">
        <f t="shared" si="5"/>
        <v>3205000</v>
      </c>
      <c r="U143" s="12"/>
      <c r="V143" s="5" t="s">
        <v>27</v>
      </c>
    </row>
    <row r="144" spans="1:22" ht="38.25" x14ac:dyDescent="0.25">
      <c r="A144" s="5">
        <v>142</v>
      </c>
      <c r="B144" s="6" t="s">
        <v>440</v>
      </c>
      <c r="C144" s="6" t="s">
        <v>441</v>
      </c>
      <c r="D144" s="7" t="s">
        <v>442</v>
      </c>
      <c r="E144" s="6" t="s">
        <v>173</v>
      </c>
      <c r="F144" s="7" t="s">
        <v>449</v>
      </c>
      <c r="G144" s="6" t="s">
        <v>450</v>
      </c>
      <c r="H144" s="8" t="s">
        <v>47</v>
      </c>
      <c r="I144" s="8" t="s">
        <v>124</v>
      </c>
      <c r="J144" s="8" t="s">
        <v>89</v>
      </c>
      <c r="K144" s="6" t="s">
        <v>37</v>
      </c>
      <c r="L144" s="9">
        <v>2.95</v>
      </c>
      <c r="M144" s="5" t="s">
        <v>139</v>
      </c>
      <c r="N144" s="10">
        <v>1938</v>
      </c>
      <c r="O144" s="11">
        <v>1694000</v>
      </c>
      <c r="P144" s="11">
        <v>0</v>
      </c>
      <c r="Q144" s="11">
        <v>0</v>
      </c>
      <c r="R144" s="11">
        <v>0</v>
      </c>
      <c r="S144" s="11">
        <f t="shared" si="4"/>
        <v>0</v>
      </c>
      <c r="T144" s="11">
        <f t="shared" si="5"/>
        <v>1694000</v>
      </c>
      <c r="U144" s="12"/>
      <c r="V144" s="5" t="s">
        <v>27</v>
      </c>
    </row>
    <row r="145" spans="1:22" ht="25.5" x14ac:dyDescent="0.25">
      <c r="A145" s="5">
        <v>143</v>
      </c>
      <c r="B145" s="6" t="s">
        <v>451</v>
      </c>
      <c r="C145" s="6" t="s">
        <v>452</v>
      </c>
      <c r="D145" s="7" t="s">
        <v>453</v>
      </c>
      <c r="E145" s="6" t="s">
        <v>173</v>
      </c>
      <c r="F145" s="7" t="s">
        <v>454</v>
      </c>
      <c r="G145" s="6" t="s">
        <v>455</v>
      </c>
      <c r="H145" s="8" t="s">
        <v>47</v>
      </c>
      <c r="I145" s="8" t="s">
        <v>23</v>
      </c>
      <c r="J145" s="8" t="s">
        <v>456</v>
      </c>
      <c r="K145" s="6" t="s">
        <v>37</v>
      </c>
      <c r="L145" s="9">
        <v>5.4</v>
      </c>
      <c r="M145" s="5" t="s">
        <v>139</v>
      </c>
      <c r="N145" s="10">
        <v>3547</v>
      </c>
      <c r="O145" s="11">
        <v>3400000</v>
      </c>
      <c r="P145" s="11">
        <v>0</v>
      </c>
      <c r="Q145" s="11">
        <v>0</v>
      </c>
      <c r="R145" s="11">
        <v>0</v>
      </c>
      <c r="S145" s="11">
        <f t="shared" si="4"/>
        <v>0</v>
      </c>
      <c r="T145" s="11">
        <f t="shared" si="5"/>
        <v>3400000</v>
      </c>
      <c r="U145" s="12"/>
      <c r="V145" s="5" t="s">
        <v>27</v>
      </c>
    </row>
    <row r="146" spans="1:22" ht="25.5" x14ac:dyDescent="0.25">
      <c r="A146" s="5">
        <v>144</v>
      </c>
      <c r="B146" s="6" t="s">
        <v>451</v>
      </c>
      <c r="C146" s="6" t="s">
        <v>452</v>
      </c>
      <c r="D146" s="7" t="s">
        <v>453</v>
      </c>
      <c r="E146" s="6" t="s">
        <v>58</v>
      </c>
      <c r="F146" s="7" t="s">
        <v>457</v>
      </c>
      <c r="G146" s="6" t="s">
        <v>458</v>
      </c>
      <c r="H146" s="8" t="s">
        <v>36</v>
      </c>
      <c r="I146" s="8" t="s">
        <v>23</v>
      </c>
      <c r="J146" s="8" t="s">
        <v>456</v>
      </c>
      <c r="K146" s="6" t="s">
        <v>37</v>
      </c>
      <c r="L146" s="9">
        <v>18.5</v>
      </c>
      <c r="M146" s="5" t="s">
        <v>61</v>
      </c>
      <c r="N146" s="10">
        <v>16206</v>
      </c>
      <c r="O146" s="11">
        <v>9634250</v>
      </c>
      <c r="P146" s="11">
        <v>0</v>
      </c>
      <c r="Q146" s="11">
        <v>256090</v>
      </c>
      <c r="R146" s="11">
        <v>191830</v>
      </c>
      <c r="S146" s="11">
        <f t="shared" si="4"/>
        <v>447920</v>
      </c>
      <c r="T146" s="11">
        <f t="shared" si="5"/>
        <v>10082170</v>
      </c>
      <c r="U146" s="12"/>
      <c r="V146" s="5" t="s">
        <v>27</v>
      </c>
    </row>
    <row r="147" spans="1:22" ht="38.25" x14ac:dyDescent="0.25">
      <c r="A147" s="5">
        <v>145</v>
      </c>
      <c r="B147" s="6" t="s">
        <v>451</v>
      </c>
      <c r="C147" s="6" t="s">
        <v>452</v>
      </c>
      <c r="D147" s="7" t="s">
        <v>453</v>
      </c>
      <c r="E147" s="6" t="s">
        <v>191</v>
      </c>
      <c r="F147" s="7" t="s">
        <v>459</v>
      </c>
      <c r="G147" s="6" t="s">
        <v>460</v>
      </c>
      <c r="H147" s="8" t="s">
        <v>77</v>
      </c>
      <c r="I147" s="8" t="s">
        <v>88</v>
      </c>
      <c r="J147" s="8" t="s">
        <v>214</v>
      </c>
      <c r="K147" s="6" t="s">
        <v>37</v>
      </c>
      <c r="L147" s="9">
        <v>2.91</v>
      </c>
      <c r="M147" s="5" t="s">
        <v>194</v>
      </c>
      <c r="N147" s="10">
        <v>0</v>
      </c>
      <c r="O147" s="11">
        <v>2238900</v>
      </c>
      <c r="P147" s="11">
        <v>0</v>
      </c>
      <c r="Q147" s="11">
        <v>0</v>
      </c>
      <c r="R147" s="11">
        <v>0</v>
      </c>
      <c r="S147" s="11">
        <f t="shared" si="4"/>
        <v>0</v>
      </c>
      <c r="T147" s="11">
        <f t="shared" si="5"/>
        <v>2238900</v>
      </c>
      <c r="U147" s="12"/>
      <c r="V147" s="5" t="s">
        <v>27</v>
      </c>
    </row>
    <row r="148" spans="1:22" ht="51" x14ac:dyDescent="0.25">
      <c r="A148" s="5">
        <v>146</v>
      </c>
      <c r="B148" s="6" t="s">
        <v>451</v>
      </c>
      <c r="C148" s="6" t="s">
        <v>452</v>
      </c>
      <c r="D148" s="7" t="s">
        <v>453</v>
      </c>
      <c r="E148" s="6" t="s">
        <v>128</v>
      </c>
      <c r="F148" s="7" t="s">
        <v>461</v>
      </c>
      <c r="G148" s="6" t="s">
        <v>462</v>
      </c>
      <c r="H148" s="8" t="s">
        <v>123</v>
      </c>
      <c r="I148" s="8" t="s">
        <v>48</v>
      </c>
      <c r="J148" s="8" t="s">
        <v>226</v>
      </c>
      <c r="K148" s="6" t="s">
        <v>37</v>
      </c>
      <c r="L148" s="9">
        <v>3</v>
      </c>
      <c r="M148" s="5" t="s">
        <v>134</v>
      </c>
      <c r="N148" s="10">
        <v>1643</v>
      </c>
      <c r="O148" s="11">
        <v>220890</v>
      </c>
      <c r="P148" s="11">
        <v>0</v>
      </c>
      <c r="Q148" s="11">
        <v>680</v>
      </c>
      <c r="R148" s="11">
        <v>520</v>
      </c>
      <c r="S148" s="11">
        <f t="shared" si="4"/>
        <v>1200</v>
      </c>
      <c r="T148" s="11">
        <f t="shared" si="5"/>
        <v>222090</v>
      </c>
      <c r="U148" s="12" t="s">
        <v>463</v>
      </c>
      <c r="V148" s="5" t="s">
        <v>172</v>
      </c>
    </row>
    <row r="149" spans="1:22" ht="25.5" x14ac:dyDescent="0.25">
      <c r="A149" s="5">
        <v>147</v>
      </c>
      <c r="B149" s="6" t="s">
        <v>451</v>
      </c>
      <c r="C149" s="6" t="s">
        <v>452</v>
      </c>
      <c r="D149" s="7" t="s">
        <v>453</v>
      </c>
      <c r="E149" s="6" t="s">
        <v>100</v>
      </c>
      <c r="F149" s="7" t="s">
        <v>464</v>
      </c>
      <c r="G149" s="6" t="s">
        <v>465</v>
      </c>
      <c r="H149" s="8" t="s">
        <v>22</v>
      </c>
      <c r="I149" s="8" t="s">
        <v>88</v>
      </c>
      <c r="J149" s="8" t="s">
        <v>214</v>
      </c>
      <c r="K149" s="6" t="s">
        <v>25</v>
      </c>
      <c r="L149" s="9">
        <v>40</v>
      </c>
      <c r="M149" s="5" t="s">
        <v>26</v>
      </c>
      <c r="N149" s="10">
        <v>10920</v>
      </c>
      <c r="O149" s="11">
        <v>6668500</v>
      </c>
      <c r="P149" s="11">
        <v>0</v>
      </c>
      <c r="Q149" s="11">
        <v>29160</v>
      </c>
      <c r="R149" s="11">
        <v>20440</v>
      </c>
      <c r="S149" s="11">
        <f t="shared" si="4"/>
        <v>49600</v>
      </c>
      <c r="T149" s="11">
        <f t="shared" si="5"/>
        <v>6718100</v>
      </c>
      <c r="U149" s="12"/>
      <c r="V149" s="5" t="s">
        <v>27</v>
      </c>
    </row>
    <row r="150" spans="1:22" ht="38.25" x14ac:dyDescent="0.25">
      <c r="A150" s="5">
        <v>148</v>
      </c>
      <c r="B150" s="6" t="s">
        <v>451</v>
      </c>
      <c r="C150" s="6" t="s">
        <v>452</v>
      </c>
      <c r="D150" s="7" t="s">
        <v>453</v>
      </c>
      <c r="E150" s="6" t="s">
        <v>128</v>
      </c>
      <c r="F150" s="7" t="s">
        <v>466</v>
      </c>
      <c r="G150" s="6" t="s">
        <v>467</v>
      </c>
      <c r="H150" s="8" t="s">
        <v>77</v>
      </c>
      <c r="I150" s="8" t="s">
        <v>124</v>
      </c>
      <c r="J150" s="8" t="s">
        <v>468</v>
      </c>
      <c r="K150" s="6" t="s">
        <v>37</v>
      </c>
      <c r="L150" s="9">
        <v>5.5</v>
      </c>
      <c r="M150" s="5" t="s">
        <v>134</v>
      </c>
      <c r="N150" s="10">
        <v>3011</v>
      </c>
      <c r="O150" s="11">
        <v>404970</v>
      </c>
      <c r="P150" s="11">
        <v>0</v>
      </c>
      <c r="Q150" s="11">
        <v>1250</v>
      </c>
      <c r="R150" s="11">
        <v>950</v>
      </c>
      <c r="S150" s="11">
        <f t="shared" si="4"/>
        <v>2200</v>
      </c>
      <c r="T150" s="11">
        <f t="shared" si="5"/>
        <v>407170</v>
      </c>
      <c r="U150" s="12"/>
      <c r="V150" s="5" t="s">
        <v>27</v>
      </c>
    </row>
    <row r="151" spans="1:22" ht="25.5" x14ac:dyDescent="0.25">
      <c r="A151" s="5">
        <v>149</v>
      </c>
      <c r="B151" s="6" t="s">
        <v>451</v>
      </c>
      <c r="C151" s="6" t="s">
        <v>452</v>
      </c>
      <c r="D151" s="7" t="s">
        <v>453</v>
      </c>
      <c r="E151" s="6" t="s">
        <v>58</v>
      </c>
      <c r="F151" s="7" t="s">
        <v>469</v>
      </c>
      <c r="G151" s="6" t="s">
        <v>470</v>
      </c>
      <c r="H151" s="8" t="s">
        <v>36</v>
      </c>
      <c r="I151" s="8" t="s">
        <v>23</v>
      </c>
      <c r="J151" s="8" t="s">
        <v>214</v>
      </c>
      <c r="K151" s="6" t="s">
        <v>37</v>
      </c>
      <c r="L151" s="9">
        <v>3.95</v>
      </c>
      <c r="M151" s="5" t="s">
        <v>61</v>
      </c>
      <c r="N151" s="10">
        <v>3460</v>
      </c>
      <c r="O151" s="11">
        <v>2057040</v>
      </c>
      <c r="P151" s="11">
        <v>0</v>
      </c>
      <c r="Q151" s="11">
        <v>54680</v>
      </c>
      <c r="R151" s="11">
        <v>40960</v>
      </c>
      <c r="S151" s="11">
        <f t="shared" si="4"/>
        <v>95640</v>
      </c>
      <c r="T151" s="11">
        <f t="shared" si="5"/>
        <v>2152680</v>
      </c>
      <c r="U151" s="12"/>
      <c r="V151" s="5" t="s">
        <v>27</v>
      </c>
    </row>
    <row r="152" spans="1:22" ht="25.5" x14ac:dyDescent="0.25">
      <c r="A152" s="5">
        <v>150</v>
      </c>
      <c r="B152" s="6" t="s">
        <v>451</v>
      </c>
      <c r="C152" s="6" t="s">
        <v>452</v>
      </c>
      <c r="D152" s="7" t="s">
        <v>453</v>
      </c>
      <c r="E152" s="6" t="s">
        <v>62</v>
      </c>
      <c r="F152" s="7" t="s">
        <v>471</v>
      </c>
      <c r="G152" s="6" t="s">
        <v>216</v>
      </c>
      <c r="H152" s="8" t="s">
        <v>36</v>
      </c>
      <c r="I152" s="8" t="s">
        <v>23</v>
      </c>
      <c r="J152" s="8" t="s">
        <v>456</v>
      </c>
      <c r="K152" s="6" t="s">
        <v>37</v>
      </c>
      <c r="L152" s="9">
        <v>3</v>
      </c>
      <c r="M152" s="5" t="s">
        <v>61</v>
      </c>
      <c r="N152" s="10">
        <v>2628</v>
      </c>
      <c r="O152" s="11">
        <v>1949320</v>
      </c>
      <c r="P152" s="11">
        <v>0</v>
      </c>
      <c r="Q152" s="11">
        <v>51810</v>
      </c>
      <c r="R152" s="11">
        <v>38820</v>
      </c>
      <c r="S152" s="11">
        <f t="shared" si="4"/>
        <v>90630</v>
      </c>
      <c r="T152" s="11">
        <f t="shared" si="5"/>
        <v>2039950</v>
      </c>
      <c r="U152" s="12" t="s">
        <v>206</v>
      </c>
      <c r="V152" s="5" t="s">
        <v>27</v>
      </c>
    </row>
    <row r="153" spans="1:22" ht="51" x14ac:dyDescent="0.25">
      <c r="A153" s="5">
        <v>151</v>
      </c>
      <c r="B153" s="6" t="s">
        <v>451</v>
      </c>
      <c r="C153" s="6" t="s">
        <v>452</v>
      </c>
      <c r="D153" s="7" t="s">
        <v>453</v>
      </c>
      <c r="E153" s="6" t="s">
        <v>74</v>
      </c>
      <c r="F153" s="7" t="s">
        <v>472</v>
      </c>
      <c r="G153" s="6" t="s">
        <v>473</v>
      </c>
      <c r="H153" s="8" t="s">
        <v>47</v>
      </c>
      <c r="I153" s="8" t="s">
        <v>48</v>
      </c>
      <c r="J153" s="8" t="s">
        <v>214</v>
      </c>
      <c r="K153" s="6" t="s">
        <v>37</v>
      </c>
      <c r="L153" s="9">
        <v>3</v>
      </c>
      <c r="M153" s="5" t="s">
        <v>50</v>
      </c>
      <c r="N153" s="10">
        <v>2298</v>
      </c>
      <c r="O153" s="11">
        <v>2439540</v>
      </c>
      <c r="P153" s="11">
        <v>0</v>
      </c>
      <c r="Q153" s="11">
        <v>0</v>
      </c>
      <c r="R153" s="11">
        <v>0</v>
      </c>
      <c r="S153" s="11">
        <f t="shared" si="4"/>
        <v>0</v>
      </c>
      <c r="T153" s="11">
        <f t="shared" si="5"/>
        <v>2439540</v>
      </c>
      <c r="U153" s="12"/>
      <c r="V153" s="5" t="s">
        <v>27</v>
      </c>
    </row>
    <row r="154" spans="1:22" ht="51" x14ac:dyDescent="0.25">
      <c r="A154" s="5">
        <v>152</v>
      </c>
      <c r="B154" s="6" t="s">
        <v>451</v>
      </c>
      <c r="C154" s="6" t="s">
        <v>452</v>
      </c>
      <c r="D154" s="7" t="s">
        <v>453</v>
      </c>
      <c r="E154" s="6" t="s">
        <v>68</v>
      </c>
      <c r="F154" s="7" t="s">
        <v>474</v>
      </c>
      <c r="G154" s="6" t="s">
        <v>475</v>
      </c>
      <c r="H154" s="8" t="s">
        <v>36</v>
      </c>
      <c r="I154" s="8" t="s">
        <v>48</v>
      </c>
      <c r="J154" s="8" t="s">
        <v>226</v>
      </c>
      <c r="K154" s="6" t="s">
        <v>37</v>
      </c>
      <c r="L154" s="9">
        <v>3</v>
      </c>
      <c r="M154" s="5" t="s">
        <v>50</v>
      </c>
      <c r="N154" s="10">
        <v>1971</v>
      </c>
      <c r="O154" s="11">
        <v>2576300</v>
      </c>
      <c r="P154" s="11">
        <v>0</v>
      </c>
      <c r="Q154" s="11">
        <v>0</v>
      </c>
      <c r="R154" s="11">
        <v>0</v>
      </c>
      <c r="S154" s="11">
        <f t="shared" si="4"/>
        <v>0</v>
      </c>
      <c r="T154" s="11">
        <f t="shared" si="5"/>
        <v>2576300</v>
      </c>
      <c r="U154" s="12"/>
      <c r="V154" s="5" t="s">
        <v>27</v>
      </c>
    </row>
    <row r="155" spans="1:22" ht="25.5" x14ac:dyDescent="0.25">
      <c r="A155" s="5">
        <v>153</v>
      </c>
      <c r="B155" s="6" t="s">
        <v>451</v>
      </c>
      <c r="C155" s="6" t="s">
        <v>452</v>
      </c>
      <c r="D155" s="7" t="s">
        <v>453</v>
      </c>
      <c r="E155" s="6" t="s">
        <v>109</v>
      </c>
      <c r="F155" s="7" t="s">
        <v>476</v>
      </c>
      <c r="G155" s="6" t="s">
        <v>477</v>
      </c>
      <c r="H155" s="8" t="s">
        <v>22</v>
      </c>
      <c r="I155" s="8" t="s">
        <v>23</v>
      </c>
      <c r="J155" s="8" t="s">
        <v>456</v>
      </c>
      <c r="K155" s="6" t="s">
        <v>25</v>
      </c>
      <c r="L155" s="9">
        <v>26</v>
      </c>
      <c r="M155" s="5" t="s">
        <v>26</v>
      </c>
      <c r="N155" s="10">
        <v>8996</v>
      </c>
      <c r="O155" s="11">
        <v>5319040</v>
      </c>
      <c r="P155" s="11">
        <v>0</v>
      </c>
      <c r="Q155" s="11">
        <v>222410</v>
      </c>
      <c r="R155" s="11">
        <v>166600</v>
      </c>
      <c r="S155" s="11">
        <f t="shared" si="4"/>
        <v>389010</v>
      </c>
      <c r="T155" s="11">
        <f t="shared" si="5"/>
        <v>5708050</v>
      </c>
      <c r="U155" s="12"/>
      <c r="V155" s="5" t="s">
        <v>27</v>
      </c>
    </row>
    <row r="156" spans="1:22" ht="38.25" x14ac:dyDescent="0.25">
      <c r="A156" s="5">
        <v>154</v>
      </c>
      <c r="B156" s="6" t="s">
        <v>451</v>
      </c>
      <c r="C156" s="6" t="s">
        <v>452</v>
      </c>
      <c r="D156" s="7" t="s">
        <v>453</v>
      </c>
      <c r="E156" s="6" t="s">
        <v>85</v>
      </c>
      <c r="F156" s="7" t="s">
        <v>478</v>
      </c>
      <c r="G156" s="6" t="s">
        <v>479</v>
      </c>
      <c r="H156" s="8" t="s">
        <v>36</v>
      </c>
      <c r="I156" s="8" t="s">
        <v>88</v>
      </c>
      <c r="J156" s="8" t="s">
        <v>226</v>
      </c>
      <c r="K156" s="6" t="s">
        <v>37</v>
      </c>
      <c r="L156" s="9">
        <v>7.65</v>
      </c>
      <c r="M156" s="5" t="s">
        <v>90</v>
      </c>
      <c r="N156" s="10">
        <v>5026</v>
      </c>
      <c r="O156" s="11">
        <v>5963510</v>
      </c>
      <c r="P156" s="11">
        <v>0</v>
      </c>
      <c r="Q156" s="11">
        <v>0</v>
      </c>
      <c r="R156" s="11">
        <v>0</v>
      </c>
      <c r="S156" s="11">
        <f t="shared" si="4"/>
        <v>0</v>
      </c>
      <c r="T156" s="11">
        <f t="shared" si="5"/>
        <v>5963510</v>
      </c>
      <c r="U156" s="12"/>
      <c r="V156" s="5" t="s">
        <v>27</v>
      </c>
    </row>
    <row r="157" spans="1:22" ht="51" x14ac:dyDescent="0.25">
      <c r="A157" s="5">
        <v>155</v>
      </c>
      <c r="B157" s="6" t="s">
        <v>451</v>
      </c>
      <c r="C157" s="6" t="s">
        <v>452</v>
      </c>
      <c r="D157" s="7" t="s">
        <v>453</v>
      </c>
      <c r="E157" s="6" t="s">
        <v>256</v>
      </c>
      <c r="F157" s="7" t="s">
        <v>480</v>
      </c>
      <c r="G157" s="6" t="s">
        <v>481</v>
      </c>
      <c r="H157" s="8" t="s">
        <v>47</v>
      </c>
      <c r="I157" s="8" t="s">
        <v>48</v>
      </c>
      <c r="J157" s="8" t="s">
        <v>214</v>
      </c>
      <c r="K157" s="6" t="s">
        <v>25</v>
      </c>
      <c r="L157" s="9">
        <v>20</v>
      </c>
      <c r="M157" s="5" t="s">
        <v>26</v>
      </c>
      <c r="N157" s="10">
        <v>2540</v>
      </c>
      <c r="O157" s="11">
        <v>3326370</v>
      </c>
      <c r="P157" s="11">
        <v>0</v>
      </c>
      <c r="Q157" s="11">
        <v>10340</v>
      </c>
      <c r="R157" s="11">
        <v>7750</v>
      </c>
      <c r="S157" s="11">
        <f t="shared" si="4"/>
        <v>18090</v>
      </c>
      <c r="T157" s="11">
        <f t="shared" si="5"/>
        <v>3344460</v>
      </c>
      <c r="U157" s="12"/>
      <c r="V157" s="5" t="s">
        <v>27</v>
      </c>
    </row>
    <row r="158" spans="1:22" ht="25.5" x14ac:dyDescent="0.25">
      <c r="A158" s="5">
        <v>156</v>
      </c>
      <c r="B158" s="6" t="s">
        <v>451</v>
      </c>
      <c r="C158" s="6" t="s">
        <v>452</v>
      </c>
      <c r="D158" s="7" t="s">
        <v>453</v>
      </c>
      <c r="E158" s="6" t="s">
        <v>62</v>
      </c>
      <c r="F158" s="7" t="s">
        <v>482</v>
      </c>
      <c r="G158" s="6" t="s">
        <v>477</v>
      </c>
      <c r="H158" s="8" t="s">
        <v>22</v>
      </c>
      <c r="I158" s="8" t="s">
        <v>23</v>
      </c>
      <c r="J158" s="8" t="s">
        <v>456</v>
      </c>
      <c r="K158" s="6" t="s">
        <v>25</v>
      </c>
      <c r="L158" s="9">
        <v>3</v>
      </c>
      <c r="M158" s="5" t="s">
        <v>26</v>
      </c>
      <c r="N158" s="10">
        <v>765</v>
      </c>
      <c r="O158" s="11">
        <v>1562690</v>
      </c>
      <c r="P158" s="11">
        <v>0</v>
      </c>
      <c r="Q158" s="11">
        <v>65340</v>
      </c>
      <c r="R158" s="11">
        <v>48950</v>
      </c>
      <c r="S158" s="11">
        <f t="shared" si="4"/>
        <v>114290</v>
      </c>
      <c r="T158" s="11">
        <f t="shared" si="5"/>
        <v>1676980</v>
      </c>
      <c r="U158" s="12"/>
      <c r="V158" s="5" t="s">
        <v>27</v>
      </c>
    </row>
    <row r="159" spans="1:22" ht="38.25" x14ac:dyDescent="0.25">
      <c r="A159" s="5">
        <v>157</v>
      </c>
      <c r="B159" s="6" t="s">
        <v>451</v>
      </c>
      <c r="C159" s="6" t="s">
        <v>452</v>
      </c>
      <c r="D159" s="7" t="s">
        <v>453</v>
      </c>
      <c r="E159" s="6" t="s">
        <v>33</v>
      </c>
      <c r="F159" s="7" t="s">
        <v>483</v>
      </c>
      <c r="G159" s="6" t="s">
        <v>33</v>
      </c>
      <c r="H159" s="8" t="s">
        <v>36</v>
      </c>
      <c r="I159" s="8" t="s">
        <v>124</v>
      </c>
      <c r="J159" s="8" t="s">
        <v>226</v>
      </c>
      <c r="K159" s="6" t="s">
        <v>37</v>
      </c>
      <c r="L159" s="9">
        <v>9.5</v>
      </c>
      <c r="M159" s="5" t="s">
        <v>39</v>
      </c>
      <c r="N159" s="10">
        <v>8322</v>
      </c>
      <c r="O159" s="11">
        <v>1991690</v>
      </c>
      <c r="P159" s="11">
        <v>0</v>
      </c>
      <c r="Q159" s="11">
        <v>52940</v>
      </c>
      <c r="R159" s="11">
        <v>39660</v>
      </c>
      <c r="S159" s="11">
        <f t="shared" si="4"/>
        <v>92600</v>
      </c>
      <c r="T159" s="11">
        <f t="shared" si="5"/>
        <v>2084290</v>
      </c>
      <c r="U159" s="12" t="s">
        <v>484</v>
      </c>
      <c r="V159" s="5" t="s">
        <v>172</v>
      </c>
    </row>
    <row r="160" spans="1:22" ht="38.25" x14ac:dyDescent="0.25">
      <c r="A160" s="5">
        <v>158</v>
      </c>
      <c r="B160" s="6" t="s">
        <v>451</v>
      </c>
      <c r="C160" s="6" t="s">
        <v>452</v>
      </c>
      <c r="D160" s="7" t="s">
        <v>453</v>
      </c>
      <c r="E160" s="6" t="s">
        <v>191</v>
      </c>
      <c r="F160" s="7" t="s">
        <v>485</v>
      </c>
      <c r="G160" s="6" t="s">
        <v>486</v>
      </c>
      <c r="H160" s="8" t="s">
        <v>77</v>
      </c>
      <c r="I160" s="8" t="s">
        <v>88</v>
      </c>
      <c r="J160" s="8" t="s">
        <v>456</v>
      </c>
      <c r="K160" s="6" t="s">
        <v>37</v>
      </c>
      <c r="L160" s="9">
        <v>3</v>
      </c>
      <c r="M160" s="5" t="s">
        <v>194</v>
      </c>
      <c r="N160" s="10">
        <v>0</v>
      </c>
      <c r="O160" s="11">
        <v>2308150</v>
      </c>
      <c r="P160" s="11">
        <v>0</v>
      </c>
      <c r="Q160" s="11">
        <v>0</v>
      </c>
      <c r="R160" s="11">
        <v>0</v>
      </c>
      <c r="S160" s="11">
        <f t="shared" si="4"/>
        <v>0</v>
      </c>
      <c r="T160" s="11">
        <f t="shared" si="5"/>
        <v>2308150</v>
      </c>
      <c r="U160" s="12"/>
      <c r="V160" s="5" t="s">
        <v>27</v>
      </c>
    </row>
    <row r="161" spans="1:22" ht="25.5" x14ac:dyDescent="0.25">
      <c r="A161" s="5">
        <v>159</v>
      </c>
      <c r="B161" s="6" t="s">
        <v>487</v>
      </c>
      <c r="C161" s="6" t="s">
        <v>488</v>
      </c>
      <c r="D161" s="7" t="s">
        <v>489</v>
      </c>
      <c r="E161" s="6" t="s">
        <v>173</v>
      </c>
      <c r="F161" s="7" t="s">
        <v>490</v>
      </c>
      <c r="G161" s="6" t="s">
        <v>491</v>
      </c>
      <c r="H161" s="8" t="s">
        <v>47</v>
      </c>
      <c r="I161" s="8" t="s">
        <v>23</v>
      </c>
      <c r="J161" s="8" t="s">
        <v>99</v>
      </c>
      <c r="K161" s="6" t="s">
        <v>37</v>
      </c>
      <c r="L161" s="9">
        <v>3.93</v>
      </c>
      <c r="M161" s="5" t="s">
        <v>139</v>
      </c>
      <c r="N161" s="10">
        <v>2582</v>
      </c>
      <c r="O161" s="11">
        <v>2474440</v>
      </c>
      <c r="P161" s="11">
        <v>0</v>
      </c>
      <c r="Q161" s="11">
        <v>0</v>
      </c>
      <c r="R161" s="11">
        <v>0</v>
      </c>
      <c r="S161" s="11">
        <f t="shared" si="4"/>
        <v>0</v>
      </c>
      <c r="T161" s="11">
        <f t="shared" si="5"/>
        <v>2474440</v>
      </c>
      <c r="U161" s="12"/>
      <c r="V161" s="5" t="s">
        <v>27</v>
      </c>
    </row>
    <row r="162" spans="1:22" ht="38.25" x14ac:dyDescent="0.25">
      <c r="A162" s="5">
        <v>160</v>
      </c>
      <c r="B162" s="6" t="s">
        <v>487</v>
      </c>
      <c r="C162" s="6" t="s">
        <v>488</v>
      </c>
      <c r="D162" s="7" t="s">
        <v>489</v>
      </c>
      <c r="E162" s="6" t="s">
        <v>191</v>
      </c>
      <c r="F162" s="7" t="s">
        <v>492</v>
      </c>
      <c r="G162" s="6" t="s">
        <v>493</v>
      </c>
      <c r="H162" s="8" t="s">
        <v>47</v>
      </c>
      <c r="I162" s="8" t="s">
        <v>88</v>
      </c>
      <c r="J162" s="8" t="s">
        <v>99</v>
      </c>
      <c r="K162" s="6" t="s">
        <v>37</v>
      </c>
      <c r="L162" s="9">
        <v>3.25</v>
      </c>
      <c r="M162" s="5" t="s">
        <v>194</v>
      </c>
      <c r="N162" s="10">
        <v>0</v>
      </c>
      <c r="O162" s="11">
        <v>2500490</v>
      </c>
      <c r="P162" s="11">
        <v>0</v>
      </c>
      <c r="Q162" s="11">
        <v>0</v>
      </c>
      <c r="R162" s="11">
        <v>0</v>
      </c>
      <c r="S162" s="11">
        <f t="shared" si="4"/>
        <v>0</v>
      </c>
      <c r="T162" s="11">
        <f t="shared" si="5"/>
        <v>2500490</v>
      </c>
      <c r="U162" s="12"/>
      <c r="V162" s="5" t="s">
        <v>27</v>
      </c>
    </row>
    <row r="163" spans="1:22" ht="38.25" x14ac:dyDescent="0.25">
      <c r="A163" s="5">
        <v>161</v>
      </c>
      <c r="B163" s="6" t="s">
        <v>487</v>
      </c>
      <c r="C163" s="6" t="s">
        <v>488</v>
      </c>
      <c r="D163" s="7" t="s">
        <v>489</v>
      </c>
      <c r="E163" s="6" t="s">
        <v>128</v>
      </c>
      <c r="F163" s="7" t="s">
        <v>494</v>
      </c>
      <c r="G163" s="6" t="s">
        <v>495</v>
      </c>
      <c r="H163" s="8" t="s">
        <v>77</v>
      </c>
      <c r="I163" s="8" t="s">
        <v>124</v>
      </c>
      <c r="J163" s="8" t="s">
        <v>444</v>
      </c>
      <c r="K163" s="6" t="s">
        <v>37</v>
      </c>
      <c r="L163" s="9">
        <v>10.210000000000001</v>
      </c>
      <c r="M163" s="5" t="s">
        <v>139</v>
      </c>
      <c r="N163" s="10">
        <v>5584</v>
      </c>
      <c r="O163" s="11">
        <v>8343340</v>
      </c>
      <c r="P163" s="11">
        <v>0</v>
      </c>
      <c r="Q163" s="11">
        <v>25940</v>
      </c>
      <c r="R163" s="11">
        <v>19440</v>
      </c>
      <c r="S163" s="11">
        <f t="shared" si="4"/>
        <v>45380</v>
      </c>
      <c r="T163" s="11">
        <f t="shared" si="5"/>
        <v>8388720</v>
      </c>
      <c r="U163" s="12"/>
      <c r="V163" s="5" t="s">
        <v>27</v>
      </c>
    </row>
    <row r="164" spans="1:22" ht="25.5" x14ac:dyDescent="0.25">
      <c r="A164" s="5">
        <v>162</v>
      </c>
      <c r="B164" s="6" t="s">
        <v>487</v>
      </c>
      <c r="C164" s="6" t="s">
        <v>488</v>
      </c>
      <c r="D164" s="7" t="s">
        <v>489</v>
      </c>
      <c r="E164" s="6" t="s">
        <v>58</v>
      </c>
      <c r="F164" s="7" t="s">
        <v>496</v>
      </c>
      <c r="G164" s="6" t="s">
        <v>274</v>
      </c>
      <c r="H164" s="8" t="s">
        <v>36</v>
      </c>
      <c r="I164" s="8" t="s">
        <v>23</v>
      </c>
      <c r="J164" s="8" t="s">
        <v>99</v>
      </c>
      <c r="K164" s="6" t="s">
        <v>37</v>
      </c>
      <c r="L164" s="9">
        <v>13.4</v>
      </c>
      <c r="M164" s="5" t="s">
        <v>61</v>
      </c>
      <c r="N164" s="10">
        <v>11738</v>
      </c>
      <c r="O164" s="11">
        <v>6978320</v>
      </c>
      <c r="P164" s="11">
        <v>0</v>
      </c>
      <c r="Q164" s="11">
        <v>185500</v>
      </c>
      <c r="R164" s="11">
        <v>138940</v>
      </c>
      <c r="S164" s="11">
        <f t="shared" si="4"/>
        <v>324440</v>
      </c>
      <c r="T164" s="11">
        <f t="shared" si="5"/>
        <v>7302760</v>
      </c>
      <c r="U164" s="12"/>
      <c r="V164" s="5" t="s">
        <v>27</v>
      </c>
    </row>
    <row r="165" spans="1:22" ht="25.5" x14ac:dyDescent="0.25">
      <c r="A165" s="5">
        <v>163</v>
      </c>
      <c r="B165" s="6" t="s">
        <v>487</v>
      </c>
      <c r="C165" s="6" t="s">
        <v>488</v>
      </c>
      <c r="D165" s="7" t="s">
        <v>489</v>
      </c>
      <c r="E165" s="6" t="s">
        <v>33</v>
      </c>
      <c r="F165" s="7" t="s">
        <v>497</v>
      </c>
      <c r="G165" s="6" t="s">
        <v>270</v>
      </c>
      <c r="H165" s="8" t="s">
        <v>36</v>
      </c>
      <c r="I165" s="8" t="s">
        <v>23</v>
      </c>
      <c r="J165" s="8" t="s">
        <v>99</v>
      </c>
      <c r="K165" s="6" t="s">
        <v>37</v>
      </c>
      <c r="L165" s="9">
        <v>4.55</v>
      </c>
      <c r="M165" s="5" t="s">
        <v>38</v>
      </c>
      <c r="N165" s="10">
        <v>3985</v>
      </c>
      <c r="O165" s="11">
        <v>2708660</v>
      </c>
      <c r="P165" s="11">
        <v>0</v>
      </c>
      <c r="Q165" s="11">
        <v>72000</v>
      </c>
      <c r="R165" s="11">
        <v>53930</v>
      </c>
      <c r="S165" s="11">
        <f t="shared" si="4"/>
        <v>125930</v>
      </c>
      <c r="T165" s="11">
        <f t="shared" si="5"/>
        <v>2834590</v>
      </c>
      <c r="U165" s="12"/>
      <c r="V165" s="5" t="s">
        <v>27</v>
      </c>
    </row>
    <row r="166" spans="1:22" ht="25.5" x14ac:dyDescent="0.25">
      <c r="A166" s="5">
        <v>164</v>
      </c>
      <c r="B166" s="6" t="s">
        <v>487</v>
      </c>
      <c r="C166" s="6" t="s">
        <v>488</v>
      </c>
      <c r="D166" s="7" t="s">
        <v>489</v>
      </c>
      <c r="E166" s="6" t="s">
        <v>33</v>
      </c>
      <c r="F166" s="7" t="s">
        <v>497</v>
      </c>
      <c r="G166" s="6" t="s">
        <v>270</v>
      </c>
      <c r="H166" s="8" t="s">
        <v>36</v>
      </c>
      <c r="I166" s="8" t="s">
        <v>23</v>
      </c>
      <c r="J166" s="8" t="s">
        <v>99</v>
      </c>
      <c r="K166" s="6" t="s">
        <v>37</v>
      </c>
      <c r="L166" s="9">
        <v>1</v>
      </c>
      <c r="M166" s="5" t="s">
        <v>39</v>
      </c>
      <c r="N166" s="10">
        <v>876</v>
      </c>
      <c r="O166" s="11">
        <v>209650</v>
      </c>
      <c r="P166" s="11">
        <v>0</v>
      </c>
      <c r="Q166" s="11">
        <v>5570</v>
      </c>
      <c r="R166" s="11">
        <v>4170</v>
      </c>
      <c r="S166" s="11">
        <f t="shared" si="4"/>
        <v>9740</v>
      </c>
      <c r="T166" s="11">
        <f t="shared" si="5"/>
        <v>219390</v>
      </c>
      <c r="U166" s="12"/>
      <c r="V166" s="5" t="s">
        <v>40</v>
      </c>
    </row>
    <row r="167" spans="1:22" ht="51" x14ac:dyDescent="0.25">
      <c r="A167" s="5">
        <v>165</v>
      </c>
      <c r="B167" s="6" t="s">
        <v>498</v>
      </c>
      <c r="C167" s="6" t="s">
        <v>499</v>
      </c>
      <c r="D167" s="7" t="s">
        <v>500</v>
      </c>
      <c r="E167" s="6" t="s">
        <v>96</v>
      </c>
      <c r="F167" s="7" t="s">
        <v>501</v>
      </c>
      <c r="G167" s="6" t="s">
        <v>502</v>
      </c>
      <c r="H167" s="8" t="s">
        <v>77</v>
      </c>
      <c r="I167" s="8" t="s">
        <v>48</v>
      </c>
      <c r="J167" s="8" t="s">
        <v>24</v>
      </c>
      <c r="K167" s="6" t="s">
        <v>37</v>
      </c>
      <c r="L167" s="9">
        <v>1.1200000000000001</v>
      </c>
      <c r="M167" s="5" t="s">
        <v>90</v>
      </c>
      <c r="N167" s="10">
        <v>857</v>
      </c>
      <c r="O167" s="11">
        <v>892890</v>
      </c>
      <c r="P167" s="11">
        <v>0</v>
      </c>
      <c r="Q167" s="11">
        <v>0</v>
      </c>
      <c r="R167" s="11">
        <v>0</v>
      </c>
      <c r="S167" s="11">
        <f t="shared" si="4"/>
        <v>0</v>
      </c>
      <c r="T167" s="11">
        <f t="shared" si="5"/>
        <v>892890</v>
      </c>
      <c r="U167" s="12"/>
      <c r="V167" s="5" t="s">
        <v>27</v>
      </c>
    </row>
    <row r="168" spans="1:22" ht="25.5" x14ac:dyDescent="0.25">
      <c r="A168" s="5">
        <v>166</v>
      </c>
      <c r="B168" s="6" t="s">
        <v>498</v>
      </c>
      <c r="C168" s="6" t="s">
        <v>499</v>
      </c>
      <c r="D168" s="7" t="s">
        <v>500</v>
      </c>
      <c r="E168" s="6" t="s">
        <v>100</v>
      </c>
      <c r="F168" s="7" t="s">
        <v>503</v>
      </c>
      <c r="G168" s="6" t="s">
        <v>504</v>
      </c>
      <c r="H168" s="8" t="s">
        <v>22</v>
      </c>
      <c r="I168" s="8" t="s">
        <v>88</v>
      </c>
      <c r="J168" s="8" t="s">
        <v>24</v>
      </c>
      <c r="K168" s="6" t="s">
        <v>25</v>
      </c>
      <c r="L168" s="9">
        <v>31</v>
      </c>
      <c r="M168" s="5" t="s">
        <v>26</v>
      </c>
      <c r="N168" s="10">
        <v>8463</v>
      </c>
      <c r="O168" s="11">
        <v>5168090</v>
      </c>
      <c r="P168" s="11">
        <v>0</v>
      </c>
      <c r="Q168" s="11">
        <v>22590</v>
      </c>
      <c r="R168" s="11">
        <v>9610</v>
      </c>
      <c r="S168" s="11">
        <f t="shared" si="4"/>
        <v>32200</v>
      </c>
      <c r="T168" s="11">
        <f t="shared" si="5"/>
        <v>5200290</v>
      </c>
      <c r="U168" s="12"/>
      <c r="V168" s="5" t="s">
        <v>27</v>
      </c>
    </row>
    <row r="169" spans="1:22" ht="38.25" x14ac:dyDescent="0.25">
      <c r="A169" s="5">
        <v>167</v>
      </c>
      <c r="B169" s="6" t="s">
        <v>498</v>
      </c>
      <c r="C169" s="6" t="s">
        <v>499</v>
      </c>
      <c r="D169" s="7" t="s">
        <v>500</v>
      </c>
      <c r="E169" s="6" t="s">
        <v>140</v>
      </c>
      <c r="F169" s="7" t="s">
        <v>505</v>
      </c>
      <c r="G169" s="6" t="s">
        <v>506</v>
      </c>
      <c r="H169" s="8" t="s">
        <v>47</v>
      </c>
      <c r="I169" s="8" t="s">
        <v>23</v>
      </c>
      <c r="J169" s="8" t="s">
        <v>24</v>
      </c>
      <c r="K169" s="6" t="s">
        <v>37</v>
      </c>
      <c r="L169" s="9">
        <v>3</v>
      </c>
      <c r="M169" s="5" t="s">
        <v>139</v>
      </c>
      <c r="N169" s="10">
        <v>1971</v>
      </c>
      <c r="O169" s="11">
        <v>1809700</v>
      </c>
      <c r="P169" s="11">
        <v>0</v>
      </c>
      <c r="Q169" s="11">
        <v>0</v>
      </c>
      <c r="R169" s="11">
        <v>0</v>
      </c>
      <c r="S169" s="11">
        <f t="shared" si="4"/>
        <v>0</v>
      </c>
      <c r="T169" s="11">
        <f t="shared" si="5"/>
        <v>1809700</v>
      </c>
      <c r="U169" s="12"/>
      <c r="V169" s="5" t="s">
        <v>27</v>
      </c>
    </row>
    <row r="170" spans="1:22" ht="25.5" x14ac:dyDescent="0.25">
      <c r="A170" s="5">
        <v>168</v>
      </c>
      <c r="B170" s="6" t="s">
        <v>498</v>
      </c>
      <c r="C170" s="6" t="s">
        <v>499</v>
      </c>
      <c r="D170" s="7" t="s">
        <v>500</v>
      </c>
      <c r="E170" s="6" t="s">
        <v>58</v>
      </c>
      <c r="F170" s="7" t="s">
        <v>507</v>
      </c>
      <c r="G170" s="6" t="s">
        <v>508</v>
      </c>
      <c r="H170" s="8" t="s">
        <v>123</v>
      </c>
      <c r="I170" s="8" t="s">
        <v>23</v>
      </c>
      <c r="J170" s="8" t="s">
        <v>24</v>
      </c>
      <c r="K170" s="6" t="s">
        <v>37</v>
      </c>
      <c r="L170" s="9">
        <v>18.5</v>
      </c>
      <c r="M170" s="5" t="s">
        <v>61</v>
      </c>
      <c r="N170" s="10">
        <v>16206</v>
      </c>
      <c r="O170" s="11">
        <v>9634250</v>
      </c>
      <c r="P170" s="11">
        <v>0</v>
      </c>
      <c r="Q170" s="11">
        <v>256090</v>
      </c>
      <c r="R170" s="11">
        <v>191830</v>
      </c>
      <c r="S170" s="11">
        <f t="shared" si="4"/>
        <v>447920</v>
      </c>
      <c r="T170" s="11">
        <f t="shared" si="5"/>
        <v>10082170</v>
      </c>
      <c r="U170" s="12"/>
      <c r="V170" s="5" t="s">
        <v>27</v>
      </c>
    </row>
    <row r="171" spans="1:22" ht="25.5" x14ac:dyDescent="0.25">
      <c r="A171" s="5">
        <v>169</v>
      </c>
      <c r="B171" s="6" t="s">
        <v>509</v>
      </c>
      <c r="C171" s="6" t="s">
        <v>510</v>
      </c>
      <c r="D171" s="7" t="s">
        <v>511</v>
      </c>
      <c r="E171" s="6" t="s">
        <v>109</v>
      </c>
      <c r="F171" s="7" t="s">
        <v>512</v>
      </c>
      <c r="G171" s="6" t="s">
        <v>513</v>
      </c>
      <c r="H171" s="8" t="s">
        <v>22</v>
      </c>
      <c r="I171" s="8" t="s">
        <v>23</v>
      </c>
      <c r="J171" s="8" t="s">
        <v>214</v>
      </c>
      <c r="K171" s="6" t="s">
        <v>25</v>
      </c>
      <c r="L171" s="9">
        <v>20</v>
      </c>
      <c r="M171" s="5" t="s">
        <v>26</v>
      </c>
      <c r="N171" s="10">
        <v>6920</v>
      </c>
      <c r="O171" s="11">
        <v>0</v>
      </c>
      <c r="P171" s="11">
        <v>4091570</v>
      </c>
      <c r="Q171" s="11">
        <v>171080</v>
      </c>
      <c r="R171" s="11">
        <v>128160</v>
      </c>
      <c r="S171" s="11">
        <f t="shared" si="4"/>
        <v>299240</v>
      </c>
      <c r="T171" s="11">
        <f t="shared" si="5"/>
        <v>4390810</v>
      </c>
      <c r="U171" s="12"/>
      <c r="V171" s="5" t="s">
        <v>27</v>
      </c>
    </row>
    <row r="172" spans="1:22" ht="51" x14ac:dyDescent="0.25">
      <c r="A172" s="5">
        <v>170</v>
      </c>
      <c r="B172" s="6" t="s">
        <v>514</v>
      </c>
      <c r="C172" s="6" t="s">
        <v>515</v>
      </c>
      <c r="D172" s="7" t="s">
        <v>516</v>
      </c>
      <c r="E172" s="6" t="s">
        <v>128</v>
      </c>
      <c r="F172" s="7" t="s">
        <v>517</v>
      </c>
      <c r="G172" s="6" t="s">
        <v>518</v>
      </c>
      <c r="H172" s="8" t="s">
        <v>77</v>
      </c>
      <c r="I172" s="8" t="s">
        <v>124</v>
      </c>
      <c r="J172" s="8" t="s">
        <v>519</v>
      </c>
      <c r="K172" s="6" t="s">
        <v>37</v>
      </c>
      <c r="L172" s="9">
        <v>6</v>
      </c>
      <c r="M172" s="5" t="s">
        <v>134</v>
      </c>
      <c r="N172" s="10">
        <v>3285</v>
      </c>
      <c r="O172" s="11">
        <v>300000</v>
      </c>
      <c r="P172" s="11">
        <v>0</v>
      </c>
      <c r="Q172" s="11">
        <v>0</v>
      </c>
      <c r="R172" s="11">
        <v>0</v>
      </c>
      <c r="S172" s="11">
        <f t="shared" si="4"/>
        <v>0</v>
      </c>
      <c r="T172" s="11">
        <f t="shared" si="5"/>
        <v>300000</v>
      </c>
      <c r="U172" s="12"/>
      <c r="V172" s="5" t="s">
        <v>27</v>
      </c>
    </row>
    <row r="173" spans="1:22" ht="38.25" x14ac:dyDescent="0.25">
      <c r="A173" s="5">
        <v>171</v>
      </c>
      <c r="B173" s="6" t="s">
        <v>520</v>
      </c>
      <c r="C173" s="6" t="s">
        <v>521</v>
      </c>
      <c r="D173" s="7" t="s">
        <v>522</v>
      </c>
      <c r="E173" s="6" t="s">
        <v>176</v>
      </c>
      <c r="F173" s="7" t="s">
        <v>523</v>
      </c>
      <c r="G173" s="6" t="s">
        <v>520</v>
      </c>
      <c r="H173" s="8" t="s">
        <v>47</v>
      </c>
      <c r="I173" s="8" t="s">
        <v>124</v>
      </c>
      <c r="J173" s="8" t="s">
        <v>456</v>
      </c>
      <c r="K173" s="6" t="s">
        <v>37</v>
      </c>
      <c r="L173" s="9">
        <v>5</v>
      </c>
      <c r="M173" s="5" t="s">
        <v>50</v>
      </c>
      <c r="N173" s="10">
        <v>2735</v>
      </c>
      <c r="O173" s="11">
        <v>4215000</v>
      </c>
      <c r="P173" s="11">
        <v>0</v>
      </c>
      <c r="Q173" s="11">
        <v>0</v>
      </c>
      <c r="R173" s="11">
        <v>0</v>
      </c>
      <c r="S173" s="11">
        <f t="shared" si="4"/>
        <v>0</v>
      </c>
      <c r="T173" s="11">
        <f t="shared" si="5"/>
        <v>4215000</v>
      </c>
      <c r="U173" s="12"/>
      <c r="V173" s="5" t="s">
        <v>27</v>
      </c>
    </row>
    <row r="174" spans="1:22" ht="25.5" x14ac:dyDescent="0.25">
      <c r="A174" s="5">
        <v>172</v>
      </c>
      <c r="B174" s="6" t="s">
        <v>524</v>
      </c>
      <c r="C174" s="6" t="s">
        <v>525</v>
      </c>
      <c r="D174" s="7" t="s">
        <v>526</v>
      </c>
      <c r="E174" s="6" t="s">
        <v>173</v>
      </c>
      <c r="F174" s="7" t="s">
        <v>527</v>
      </c>
      <c r="G174" s="6" t="s">
        <v>528</v>
      </c>
      <c r="H174" s="8" t="s">
        <v>47</v>
      </c>
      <c r="I174" s="8" t="s">
        <v>23</v>
      </c>
      <c r="J174" s="8" t="s">
        <v>99</v>
      </c>
      <c r="K174" s="6" t="s">
        <v>37</v>
      </c>
      <c r="L174" s="9">
        <v>1.64</v>
      </c>
      <c r="M174" s="5" t="s">
        <v>139</v>
      </c>
      <c r="N174" s="10">
        <v>1077</v>
      </c>
      <c r="O174" s="11">
        <v>1032590</v>
      </c>
      <c r="P174" s="11">
        <v>0</v>
      </c>
      <c r="Q174" s="11">
        <v>0</v>
      </c>
      <c r="R174" s="11">
        <v>0</v>
      </c>
      <c r="S174" s="11">
        <f t="shared" si="4"/>
        <v>0</v>
      </c>
      <c r="T174" s="11">
        <f t="shared" si="5"/>
        <v>1032590</v>
      </c>
      <c r="U174" s="12"/>
      <c r="V174" s="5" t="s">
        <v>27</v>
      </c>
    </row>
    <row r="175" spans="1:22" ht="25.5" x14ac:dyDescent="0.25">
      <c r="A175" s="5">
        <v>173</v>
      </c>
      <c r="B175" s="6" t="s">
        <v>524</v>
      </c>
      <c r="C175" s="6" t="s">
        <v>525</v>
      </c>
      <c r="D175" s="7" t="s">
        <v>526</v>
      </c>
      <c r="E175" s="6" t="s">
        <v>58</v>
      </c>
      <c r="F175" s="7" t="s">
        <v>529</v>
      </c>
      <c r="G175" s="6" t="s">
        <v>530</v>
      </c>
      <c r="H175" s="8" t="s">
        <v>36</v>
      </c>
      <c r="I175" s="8" t="s">
        <v>23</v>
      </c>
      <c r="J175" s="8" t="s">
        <v>99</v>
      </c>
      <c r="K175" s="6" t="s">
        <v>37</v>
      </c>
      <c r="L175" s="9">
        <v>6.1</v>
      </c>
      <c r="M175" s="5" t="s">
        <v>61</v>
      </c>
      <c r="N175" s="10">
        <v>5343</v>
      </c>
      <c r="O175" s="11">
        <v>3176690</v>
      </c>
      <c r="P175" s="11">
        <v>0</v>
      </c>
      <c r="Q175" s="11">
        <v>84450</v>
      </c>
      <c r="R175" s="11">
        <v>63250</v>
      </c>
      <c r="S175" s="11">
        <f t="shared" si="4"/>
        <v>147700</v>
      </c>
      <c r="T175" s="11">
        <f t="shared" si="5"/>
        <v>3324390</v>
      </c>
      <c r="U175" s="12"/>
      <c r="V175" s="5" t="s">
        <v>27</v>
      </c>
    </row>
    <row r="176" spans="1:22" ht="51" x14ac:dyDescent="0.25">
      <c r="A176" s="5">
        <v>174</v>
      </c>
      <c r="B176" s="6" t="s">
        <v>531</v>
      </c>
      <c r="C176" s="6" t="s">
        <v>532</v>
      </c>
      <c r="D176" s="7" t="s">
        <v>533</v>
      </c>
      <c r="E176" s="6" t="s">
        <v>534</v>
      </c>
      <c r="F176" s="7" t="s">
        <v>535</v>
      </c>
      <c r="G176" s="6" t="s">
        <v>531</v>
      </c>
      <c r="H176" s="8" t="s">
        <v>36</v>
      </c>
      <c r="I176" s="8" t="s">
        <v>48</v>
      </c>
      <c r="J176" s="8" t="s">
        <v>70</v>
      </c>
      <c r="K176" s="6" t="s">
        <v>37</v>
      </c>
      <c r="L176" s="9">
        <v>3.9</v>
      </c>
      <c r="M176" s="5" t="s">
        <v>90</v>
      </c>
      <c r="N176" s="10">
        <v>1708</v>
      </c>
      <c r="O176" s="11">
        <v>3619540</v>
      </c>
      <c r="P176" s="11">
        <v>0</v>
      </c>
      <c r="Q176" s="11">
        <v>11260</v>
      </c>
      <c r="R176" s="11">
        <v>8430</v>
      </c>
      <c r="S176" s="11">
        <f t="shared" si="4"/>
        <v>19690</v>
      </c>
      <c r="T176" s="11">
        <f t="shared" si="5"/>
        <v>3639230</v>
      </c>
      <c r="U176" s="12"/>
      <c r="V176" s="5" t="s">
        <v>27</v>
      </c>
    </row>
    <row r="177" spans="1:22" ht="38.25" x14ac:dyDescent="0.25">
      <c r="A177" s="5">
        <v>175</v>
      </c>
      <c r="B177" s="6" t="s">
        <v>536</v>
      </c>
      <c r="C177" s="6" t="s">
        <v>537</v>
      </c>
      <c r="D177" s="7" t="s">
        <v>538</v>
      </c>
      <c r="E177" s="6" t="s">
        <v>128</v>
      </c>
      <c r="F177" s="7" t="s">
        <v>539</v>
      </c>
      <c r="G177" s="6" t="s">
        <v>540</v>
      </c>
      <c r="H177" s="8" t="s">
        <v>77</v>
      </c>
      <c r="I177" s="8" t="s">
        <v>124</v>
      </c>
      <c r="J177" s="8" t="s">
        <v>404</v>
      </c>
      <c r="K177" s="6" t="s">
        <v>37</v>
      </c>
      <c r="L177" s="9">
        <v>5.4</v>
      </c>
      <c r="M177" s="5" t="s">
        <v>134</v>
      </c>
      <c r="N177" s="10">
        <v>2957</v>
      </c>
      <c r="O177" s="11">
        <v>195630</v>
      </c>
      <c r="P177" s="11">
        <v>0</v>
      </c>
      <c r="Q177" s="11">
        <v>0</v>
      </c>
      <c r="R177" s="11">
        <v>0</v>
      </c>
      <c r="S177" s="11">
        <f t="shared" si="4"/>
        <v>0</v>
      </c>
      <c r="T177" s="11">
        <f t="shared" si="5"/>
        <v>195630</v>
      </c>
      <c r="U177" s="12"/>
      <c r="V177" s="5" t="s">
        <v>27</v>
      </c>
    </row>
    <row r="178" spans="1:22" ht="38.25" x14ac:dyDescent="0.25">
      <c r="A178" s="5">
        <v>176</v>
      </c>
      <c r="B178" s="6" t="s">
        <v>541</v>
      </c>
      <c r="C178" s="6" t="s">
        <v>542</v>
      </c>
      <c r="D178" s="7" t="s">
        <v>543</v>
      </c>
      <c r="E178" s="6" t="s">
        <v>85</v>
      </c>
      <c r="F178" s="7" t="s">
        <v>544</v>
      </c>
      <c r="G178" s="6" t="s">
        <v>541</v>
      </c>
      <c r="H178" s="8" t="s">
        <v>123</v>
      </c>
      <c r="I178" s="8" t="s">
        <v>88</v>
      </c>
      <c r="J178" s="8" t="s">
        <v>150</v>
      </c>
      <c r="K178" s="6" t="s">
        <v>37</v>
      </c>
      <c r="L178" s="9">
        <v>2</v>
      </c>
      <c r="M178" s="5" t="s">
        <v>90</v>
      </c>
      <c r="N178" s="10">
        <v>1314</v>
      </c>
      <c r="O178" s="11">
        <v>1559080</v>
      </c>
      <c r="P178" s="11">
        <v>0</v>
      </c>
      <c r="Q178" s="11">
        <v>0</v>
      </c>
      <c r="R178" s="11">
        <v>0</v>
      </c>
      <c r="S178" s="11">
        <f t="shared" si="4"/>
        <v>0</v>
      </c>
      <c r="T178" s="11">
        <f t="shared" si="5"/>
        <v>1559080</v>
      </c>
      <c r="U178" s="12"/>
      <c r="V178" s="5" t="s">
        <v>27</v>
      </c>
    </row>
    <row r="179" spans="1:22" ht="51" x14ac:dyDescent="0.25">
      <c r="A179" s="5">
        <v>177</v>
      </c>
      <c r="B179" s="6" t="s">
        <v>545</v>
      </c>
      <c r="C179" s="6" t="s">
        <v>546</v>
      </c>
      <c r="D179" s="7" t="s">
        <v>547</v>
      </c>
      <c r="E179" s="6" t="s">
        <v>68</v>
      </c>
      <c r="F179" s="7" t="s">
        <v>548</v>
      </c>
      <c r="G179" s="6" t="s">
        <v>549</v>
      </c>
      <c r="H179" s="8" t="s">
        <v>36</v>
      </c>
      <c r="I179" s="8" t="s">
        <v>48</v>
      </c>
      <c r="J179" s="8" t="s">
        <v>99</v>
      </c>
      <c r="K179" s="6" t="s">
        <v>37</v>
      </c>
      <c r="L179" s="9">
        <v>3</v>
      </c>
      <c r="M179" s="5" t="s">
        <v>50</v>
      </c>
      <c r="N179" s="10">
        <v>1971</v>
      </c>
      <c r="O179" s="11">
        <v>2235000</v>
      </c>
      <c r="P179" s="11">
        <v>0</v>
      </c>
      <c r="Q179" s="11">
        <v>0</v>
      </c>
      <c r="R179" s="11">
        <v>0</v>
      </c>
      <c r="S179" s="11">
        <f t="shared" si="4"/>
        <v>0</v>
      </c>
      <c r="T179" s="11">
        <f t="shared" si="5"/>
        <v>2235000</v>
      </c>
      <c r="U179" s="12"/>
      <c r="V179" s="5" t="s">
        <v>27</v>
      </c>
    </row>
    <row r="180" spans="1:22" ht="38.25" x14ac:dyDescent="0.25">
      <c r="A180" s="5">
        <v>178</v>
      </c>
      <c r="B180" s="6" t="s">
        <v>550</v>
      </c>
      <c r="C180" s="6" t="s">
        <v>551</v>
      </c>
      <c r="D180" s="7" t="s">
        <v>552</v>
      </c>
      <c r="E180" s="6" t="s">
        <v>109</v>
      </c>
      <c r="F180" s="7" t="s">
        <v>553</v>
      </c>
      <c r="G180" s="6" t="s">
        <v>554</v>
      </c>
      <c r="H180" s="8" t="s">
        <v>22</v>
      </c>
      <c r="I180" s="8" t="s">
        <v>23</v>
      </c>
      <c r="J180" s="8" t="s">
        <v>24</v>
      </c>
      <c r="K180" s="6" t="s">
        <v>25</v>
      </c>
      <c r="L180" s="9">
        <v>19</v>
      </c>
      <c r="M180" s="5" t="s">
        <v>26</v>
      </c>
      <c r="N180" s="10">
        <v>6574</v>
      </c>
      <c r="O180" s="11">
        <v>3886990</v>
      </c>
      <c r="P180" s="11">
        <v>0</v>
      </c>
      <c r="Q180" s="11">
        <v>162530</v>
      </c>
      <c r="R180" s="11">
        <v>121750</v>
      </c>
      <c r="S180" s="11">
        <f t="shared" si="4"/>
        <v>284280</v>
      </c>
      <c r="T180" s="11">
        <f t="shared" si="5"/>
        <v>4171270</v>
      </c>
      <c r="U180" s="12"/>
      <c r="V180" s="5" t="s">
        <v>27</v>
      </c>
    </row>
    <row r="181" spans="1:22" ht="38.25" x14ac:dyDescent="0.25">
      <c r="A181" s="5">
        <v>179</v>
      </c>
      <c r="B181" s="6" t="s">
        <v>555</v>
      </c>
      <c r="C181" s="6" t="s">
        <v>556</v>
      </c>
      <c r="D181" s="7" t="s">
        <v>557</v>
      </c>
      <c r="E181" s="6" t="s">
        <v>191</v>
      </c>
      <c r="F181" s="7" t="s">
        <v>558</v>
      </c>
      <c r="G181" s="6" t="s">
        <v>559</v>
      </c>
      <c r="H181" s="8" t="s">
        <v>47</v>
      </c>
      <c r="I181" s="8" t="s">
        <v>88</v>
      </c>
      <c r="J181" s="8" t="s">
        <v>99</v>
      </c>
      <c r="K181" s="6" t="s">
        <v>37</v>
      </c>
      <c r="L181" s="9">
        <v>2.08</v>
      </c>
      <c r="M181" s="5" t="s">
        <v>194</v>
      </c>
      <c r="N181" s="10">
        <v>0</v>
      </c>
      <c r="O181" s="11">
        <v>1600310</v>
      </c>
      <c r="P181" s="11">
        <v>0</v>
      </c>
      <c r="Q181" s="11">
        <v>0</v>
      </c>
      <c r="R181" s="11">
        <v>0</v>
      </c>
      <c r="S181" s="11">
        <f t="shared" si="4"/>
        <v>0</v>
      </c>
      <c r="T181" s="11">
        <f t="shared" si="5"/>
        <v>1600310</v>
      </c>
      <c r="U181" s="12"/>
      <c r="V181" s="5" t="s">
        <v>27</v>
      </c>
    </row>
    <row r="182" spans="1:22" ht="51" x14ac:dyDescent="0.25">
      <c r="A182" s="5">
        <v>180</v>
      </c>
      <c r="B182" s="6" t="s">
        <v>555</v>
      </c>
      <c r="C182" s="6" t="s">
        <v>556</v>
      </c>
      <c r="D182" s="7" t="s">
        <v>557</v>
      </c>
      <c r="E182" s="6" t="s">
        <v>560</v>
      </c>
      <c r="F182" s="7" t="s">
        <v>561</v>
      </c>
      <c r="G182" s="6" t="s">
        <v>562</v>
      </c>
      <c r="H182" s="8" t="s">
        <v>47</v>
      </c>
      <c r="I182" s="8" t="s">
        <v>48</v>
      </c>
      <c r="J182" s="8" t="s">
        <v>250</v>
      </c>
      <c r="K182" s="6" t="s">
        <v>37</v>
      </c>
      <c r="L182" s="9">
        <v>1.06</v>
      </c>
      <c r="M182" s="5" t="s">
        <v>90</v>
      </c>
      <c r="N182" s="10">
        <v>696</v>
      </c>
      <c r="O182" s="11">
        <v>932040</v>
      </c>
      <c r="P182" s="11">
        <v>0</v>
      </c>
      <c r="Q182" s="11">
        <v>0</v>
      </c>
      <c r="R182" s="11">
        <v>0</v>
      </c>
      <c r="S182" s="11">
        <f t="shared" si="4"/>
        <v>0</v>
      </c>
      <c r="T182" s="11">
        <f t="shared" si="5"/>
        <v>932040</v>
      </c>
      <c r="U182" s="12"/>
      <c r="V182" s="5" t="s">
        <v>27</v>
      </c>
    </row>
    <row r="183" spans="1:22" ht="38.25" x14ac:dyDescent="0.25">
      <c r="A183" s="5">
        <v>181</v>
      </c>
      <c r="B183" s="6" t="s">
        <v>563</v>
      </c>
      <c r="C183" s="6" t="s">
        <v>564</v>
      </c>
      <c r="D183" s="7" t="s">
        <v>565</v>
      </c>
      <c r="E183" s="6" t="s">
        <v>566</v>
      </c>
      <c r="F183" s="7" t="s">
        <v>567</v>
      </c>
      <c r="G183" s="6" t="s">
        <v>568</v>
      </c>
      <c r="H183" s="8" t="s">
        <v>22</v>
      </c>
      <c r="I183" s="8" t="s">
        <v>124</v>
      </c>
      <c r="J183" s="8" t="s">
        <v>89</v>
      </c>
      <c r="K183" s="6" t="s">
        <v>25</v>
      </c>
      <c r="L183" s="9">
        <v>15</v>
      </c>
      <c r="M183" s="5" t="s">
        <v>26</v>
      </c>
      <c r="N183" s="10">
        <v>5190</v>
      </c>
      <c r="O183" s="11">
        <v>8510640</v>
      </c>
      <c r="P183" s="11">
        <v>0</v>
      </c>
      <c r="Q183" s="11">
        <v>355870</v>
      </c>
      <c r="R183" s="11">
        <v>33490</v>
      </c>
      <c r="S183" s="11">
        <f t="shared" si="4"/>
        <v>389360</v>
      </c>
      <c r="T183" s="11">
        <f t="shared" si="5"/>
        <v>8900000</v>
      </c>
      <c r="U183" s="12"/>
      <c r="V183" s="5" t="s">
        <v>27</v>
      </c>
    </row>
    <row r="184" spans="1:22" ht="25.5" x14ac:dyDescent="0.25">
      <c r="A184" s="5">
        <v>182</v>
      </c>
      <c r="B184" s="6" t="s">
        <v>563</v>
      </c>
      <c r="C184" s="6" t="s">
        <v>564</v>
      </c>
      <c r="D184" s="7" t="s">
        <v>565</v>
      </c>
      <c r="E184" s="6" t="s">
        <v>19</v>
      </c>
      <c r="F184" s="7" t="s">
        <v>569</v>
      </c>
      <c r="G184" s="6" t="s">
        <v>568</v>
      </c>
      <c r="H184" s="8" t="s">
        <v>22</v>
      </c>
      <c r="I184" s="8" t="s">
        <v>23</v>
      </c>
      <c r="J184" s="8" t="s">
        <v>89</v>
      </c>
      <c r="K184" s="6" t="s">
        <v>25</v>
      </c>
      <c r="L184" s="9">
        <v>22</v>
      </c>
      <c r="M184" s="5" t="s">
        <v>26</v>
      </c>
      <c r="N184" s="10">
        <v>7612</v>
      </c>
      <c r="O184" s="11">
        <v>5569390</v>
      </c>
      <c r="P184" s="11">
        <v>0</v>
      </c>
      <c r="Q184" s="11">
        <v>232880</v>
      </c>
      <c r="R184" s="11">
        <v>174440</v>
      </c>
      <c r="S184" s="11">
        <f t="shared" si="4"/>
        <v>407320</v>
      </c>
      <c r="T184" s="11">
        <f t="shared" si="5"/>
        <v>5976710</v>
      </c>
      <c r="U184" s="12"/>
      <c r="V184" s="5" t="s">
        <v>27</v>
      </c>
    </row>
    <row r="185" spans="1:22" ht="25.5" x14ac:dyDescent="0.25">
      <c r="A185" s="5">
        <v>183</v>
      </c>
      <c r="B185" s="6" t="s">
        <v>563</v>
      </c>
      <c r="C185" s="6" t="s">
        <v>564</v>
      </c>
      <c r="D185" s="7" t="s">
        <v>565</v>
      </c>
      <c r="E185" s="6" t="s">
        <v>109</v>
      </c>
      <c r="F185" s="7" t="s">
        <v>570</v>
      </c>
      <c r="G185" s="6" t="s">
        <v>568</v>
      </c>
      <c r="H185" s="8" t="s">
        <v>22</v>
      </c>
      <c r="I185" s="8" t="s">
        <v>23</v>
      </c>
      <c r="J185" s="8" t="s">
        <v>89</v>
      </c>
      <c r="K185" s="6" t="s">
        <v>25</v>
      </c>
      <c r="L185" s="9">
        <v>15</v>
      </c>
      <c r="M185" s="5" t="s">
        <v>26</v>
      </c>
      <c r="N185" s="10">
        <v>5190</v>
      </c>
      <c r="O185" s="11">
        <v>3068670</v>
      </c>
      <c r="P185" s="11">
        <v>0</v>
      </c>
      <c r="Q185" s="11">
        <v>128320</v>
      </c>
      <c r="R185" s="11">
        <v>96120</v>
      </c>
      <c r="S185" s="11">
        <f t="shared" si="4"/>
        <v>224440</v>
      </c>
      <c r="T185" s="11">
        <f t="shared" si="5"/>
        <v>3293110</v>
      </c>
      <c r="U185" s="12"/>
      <c r="V185" s="5" t="s">
        <v>27</v>
      </c>
    </row>
    <row r="186" spans="1:22" ht="38.25" x14ac:dyDescent="0.25">
      <c r="A186" s="5">
        <v>184</v>
      </c>
      <c r="B186" s="6" t="s">
        <v>571</v>
      </c>
      <c r="C186" s="6" t="s">
        <v>564</v>
      </c>
      <c r="D186" s="7" t="s">
        <v>565</v>
      </c>
      <c r="E186" s="6" t="s">
        <v>566</v>
      </c>
      <c r="F186" s="7" t="s">
        <v>572</v>
      </c>
      <c r="G186" s="6" t="s">
        <v>573</v>
      </c>
      <c r="H186" s="8" t="s">
        <v>22</v>
      </c>
      <c r="I186" s="8" t="s">
        <v>124</v>
      </c>
      <c r="J186" s="8" t="s">
        <v>330</v>
      </c>
      <c r="K186" s="6" t="s">
        <v>25</v>
      </c>
      <c r="L186" s="9">
        <v>35</v>
      </c>
      <c r="M186" s="5" t="s">
        <v>26</v>
      </c>
      <c r="N186" s="10">
        <v>12110</v>
      </c>
      <c r="O186" s="11">
        <v>19858160</v>
      </c>
      <c r="P186" s="11">
        <v>0</v>
      </c>
      <c r="Q186" s="11">
        <v>830370</v>
      </c>
      <c r="R186" s="11">
        <v>621990</v>
      </c>
      <c r="S186" s="11">
        <f t="shared" si="4"/>
        <v>1452360</v>
      </c>
      <c r="T186" s="11">
        <f t="shared" si="5"/>
        <v>21310520</v>
      </c>
      <c r="U186" s="12"/>
      <c r="V186" s="5" t="s">
        <v>27</v>
      </c>
    </row>
    <row r="187" spans="1:22" ht="51" x14ac:dyDescent="0.25">
      <c r="A187" s="5">
        <v>185</v>
      </c>
      <c r="B187" s="6" t="s">
        <v>571</v>
      </c>
      <c r="C187" s="6" t="s">
        <v>564</v>
      </c>
      <c r="D187" s="7" t="s">
        <v>565</v>
      </c>
      <c r="E187" s="6" t="s">
        <v>128</v>
      </c>
      <c r="F187" s="7" t="s">
        <v>574</v>
      </c>
      <c r="G187" s="6" t="s">
        <v>575</v>
      </c>
      <c r="H187" s="8" t="s">
        <v>123</v>
      </c>
      <c r="I187" s="8" t="s">
        <v>124</v>
      </c>
      <c r="J187" s="8" t="s">
        <v>882</v>
      </c>
      <c r="K187" s="6" t="s">
        <v>37</v>
      </c>
      <c r="L187" s="9">
        <v>4</v>
      </c>
      <c r="M187" s="5" t="s">
        <v>134</v>
      </c>
      <c r="N187" s="10">
        <v>2190</v>
      </c>
      <c r="O187" s="11">
        <v>294520</v>
      </c>
      <c r="P187" s="11">
        <v>0</v>
      </c>
      <c r="Q187" s="11">
        <v>910</v>
      </c>
      <c r="R187" s="11">
        <v>690</v>
      </c>
      <c r="S187" s="11">
        <f t="shared" si="4"/>
        <v>1600</v>
      </c>
      <c r="T187" s="11">
        <f t="shared" si="5"/>
        <v>296120</v>
      </c>
      <c r="U187" s="12" t="s">
        <v>577</v>
      </c>
      <c r="V187" s="5" t="s">
        <v>172</v>
      </c>
    </row>
    <row r="188" spans="1:22" ht="38.25" x14ac:dyDescent="0.25">
      <c r="A188" s="5">
        <v>186</v>
      </c>
      <c r="B188" s="6" t="s">
        <v>571</v>
      </c>
      <c r="C188" s="6" t="s">
        <v>564</v>
      </c>
      <c r="D188" s="7" t="s">
        <v>565</v>
      </c>
      <c r="E188" s="6" t="s">
        <v>173</v>
      </c>
      <c r="F188" s="7" t="s">
        <v>578</v>
      </c>
      <c r="G188" s="6" t="s">
        <v>573</v>
      </c>
      <c r="H188" s="8" t="s">
        <v>47</v>
      </c>
      <c r="I188" s="8" t="s">
        <v>124</v>
      </c>
      <c r="J188" s="8" t="s">
        <v>330</v>
      </c>
      <c r="K188" s="6" t="s">
        <v>37</v>
      </c>
      <c r="L188" s="9">
        <v>3.5</v>
      </c>
      <c r="M188" s="5" t="s">
        <v>139</v>
      </c>
      <c r="N188" s="10">
        <v>2299</v>
      </c>
      <c r="O188" s="11">
        <v>2203700</v>
      </c>
      <c r="P188" s="11">
        <v>0</v>
      </c>
      <c r="Q188" s="11">
        <v>0</v>
      </c>
      <c r="R188" s="11">
        <v>0</v>
      </c>
      <c r="S188" s="11">
        <f t="shared" si="4"/>
        <v>0</v>
      </c>
      <c r="T188" s="11">
        <f t="shared" si="5"/>
        <v>2203700</v>
      </c>
      <c r="U188" s="12"/>
      <c r="V188" s="5" t="s">
        <v>27</v>
      </c>
    </row>
    <row r="189" spans="1:22" ht="38.25" x14ac:dyDescent="0.25">
      <c r="A189" s="5">
        <v>187</v>
      </c>
      <c r="B189" s="6" t="s">
        <v>571</v>
      </c>
      <c r="C189" s="6" t="s">
        <v>564</v>
      </c>
      <c r="D189" s="7" t="s">
        <v>565</v>
      </c>
      <c r="E189" s="6" t="s">
        <v>154</v>
      </c>
      <c r="F189" s="7" t="s">
        <v>579</v>
      </c>
      <c r="G189" s="6" t="s">
        <v>573</v>
      </c>
      <c r="H189" s="8" t="s">
        <v>22</v>
      </c>
      <c r="I189" s="8" t="s">
        <v>124</v>
      </c>
      <c r="J189" s="8" t="s">
        <v>330</v>
      </c>
      <c r="K189" s="6" t="s">
        <v>25</v>
      </c>
      <c r="L189" s="9">
        <v>24</v>
      </c>
      <c r="M189" s="5" t="s">
        <v>26</v>
      </c>
      <c r="N189" s="10">
        <v>8304</v>
      </c>
      <c r="O189" s="11">
        <v>10763870</v>
      </c>
      <c r="P189" s="11">
        <v>0</v>
      </c>
      <c r="Q189" s="11">
        <v>450090</v>
      </c>
      <c r="R189" s="11">
        <v>337140</v>
      </c>
      <c r="S189" s="11">
        <f t="shared" si="4"/>
        <v>787230</v>
      </c>
      <c r="T189" s="11">
        <f t="shared" si="5"/>
        <v>11551100</v>
      </c>
      <c r="U189" s="12"/>
      <c r="V189" s="5" t="s">
        <v>27</v>
      </c>
    </row>
    <row r="190" spans="1:22" ht="51" x14ac:dyDescent="0.25">
      <c r="A190" s="5">
        <v>188</v>
      </c>
      <c r="B190" s="6" t="s">
        <v>571</v>
      </c>
      <c r="C190" s="6" t="s">
        <v>564</v>
      </c>
      <c r="D190" s="7" t="s">
        <v>565</v>
      </c>
      <c r="E190" s="6" t="s">
        <v>167</v>
      </c>
      <c r="F190" s="7" t="s">
        <v>580</v>
      </c>
      <c r="G190" s="6" t="s">
        <v>575</v>
      </c>
      <c r="H190" s="8" t="s">
        <v>36</v>
      </c>
      <c r="I190" s="8" t="s">
        <v>124</v>
      </c>
      <c r="J190" s="8" t="s">
        <v>883</v>
      </c>
      <c r="K190" s="6" t="s">
        <v>37</v>
      </c>
      <c r="L190" s="9">
        <v>2.5</v>
      </c>
      <c r="M190" s="5" t="s">
        <v>39</v>
      </c>
      <c r="N190" s="10">
        <v>2190</v>
      </c>
      <c r="O190" s="11">
        <v>334330</v>
      </c>
      <c r="P190" s="11">
        <v>0</v>
      </c>
      <c r="Q190" s="11">
        <v>8890</v>
      </c>
      <c r="R190" s="11">
        <v>6660</v>
      </c>
      <c r="S190" s="11">
        <f t="shared" si="4"/>
        <v>15550</v>
      </c>
      <c r="T190" s="11">
        <f t="shared" si="5"/>
        <v>349880</v>
      </c>
      <c r="U190" s="12" t="s">
        <v>581</v>
      </c>
      <c r="V190" s="5" t="s">
        <v>172</v>
      </c>
    </row>
    <row r="191" spans="1:22" ht="63.75" x14ac:dyDescent="0.25">
      <c r="A191" s="5">
        <v>189</v>
      </c>
      <c r="B191" s="6" t="s">
        <v>571</v>
      </c>
      <c r="C191" s="6" t="s">
        <v>564</v>
      </c>
      <c r="D191" s="7" t="s">
        <v>565</v>
      </c>
      <c r="E191" s="6" t="s">
        <v>176</v>
      </c>
      <c r="F191" s="7" t="s">
        <v>582</v>
      </c>
      <c r="G191" s="6" t="s">
        <v>583</v>
      </c>
      <c r="H191" s="8" t="s">
        <v>47</v>
      </c>
      <c r="I191" s="8" t="s">
        <v>124</v>
      </c>
      <c r="J191" s="8" t="s">
        <v>584</v>
      </c>
      <c r="K191" s="6" t="s">
        <v>37</v>
      </c>
      <c r="L191" s="9">
        <v>13</v>
      </c>
      <c r="M191" s="5" t="s">
        <v>179</v>
      </c>
      <c r="N191" s="10">
        <v>7118</v>
      </c>
      <c r="O191" s="11">
        <v>1412630</v>
      </c>
      <c r="P191" s="11">
        <v>0</v>
      </c>
      <c r="Q191" s="11">
        <v>4390</v>
      </c>
      <c r="R191" s="11">
        <v>3290</v>
      </c>
      <c r="S191" s="11">
        <f t="shared" si="4"/>
        <v>7680</v>
      </c>
      <c r="T191" s="11">
        <f t="shared" si="5"/>
        <v>1420310</v>
      </c>
      <c r="U191" s="12"/>
      <c r="V191" s="5" t="s">
        <v>27</v>
      </c>
    </row>
    <row r="192" spans="1:22" ht="38.25" x14ac:dyDescent="0.25">
      <c r="A192" s="5">
        <v>190</v>
      </c>
      <c r="B192" s="6" t="s">
        <v>585</v>
      </c>
      <c r="C192" s="6" t="s">
        <v>564</v>
      </c>
      <c r="D192" s="7" t="s">
        <v>565</v>
      </c>
      <c r="E192" s="6" t="s">
        <v>191</v>
      </c>
      <c r="F192" s="7" t="s">
        <v>586</v>
      </c>
      <c r="G192" s="6" t="s">
        <v>587</v>
      </c>
      <c r="H192" s="8" t="s">
        <v>47</v>
      </c>
      <c r="I192" s="8" t="s">
        <v>88</v>
      </c>
      <c r="J192" s="8" t="s">
        <v>64</v>
      </c>
      <c r="K192" s="6" t="s">
        <v>37</v>
      </c>
      <c r="L192" s="9">
        <v>2.0299999999999998</v>
      </c>
      <c r="M192" s="5" t="s">
        <v>194</v>
      </c>
      <c r="N192" s="10">
        <v>0</v>
      </c>
      <c r="O192" s="11">
        <v>1561850</v>
      </c>
      <c r="P192" s="11">
        <v>0</v>
      </c>
      <c r="Q192" s="11">
        <v>0</v>
      </c>
      <c r="R192" s="11">
        <v>0</v>
      </c>
      <c r="S192" s="11">
        <f t="shared" si="4"/>
        <v>0</v>
      </c>
      <c r="T192" s="11">
        <f t="shared" si="5"/>
        <v>1561850</v>
      </c>
      <c r="U192" s="12"/>
      <c r="V192" s="5" t="s">
        <v>27</v>
      </c>
    </row>
    <row r="193" spans="1:22" ht="63.75" x14ac:dyDescent="0.25">
      <c r="A193" s="5">
        <v>191</v>
      </c>
      <c r="B193" s="6" t="s">
        <v>585</v>
      </c>
      <c r="C193" s="6" t="s">
        <v>564</v>
      </c>
      <c r="D193" s="7" t="s">
        <v>565</v>
      </c>
      <c r="E193" s="6" t="s">
        <v>33</v>
      </c>
      <c r="F193" s="7" t="s">
        <v>588</v>
      </c>
      <c r="G193" s="6" t="s">
        <v>589</v>
      </c>
      <c r="H193" s="8" t="s">
        <v>36</v>
      </c>
      <c r="I193" s="8" t="s">
        <v>124</v>
      </c>
      <c r="J193" s="8" t="s">
        <v>519</v>
      </c>
      <c r="K193" s="6" t="s">
        <v>37</v>
      </c>
      <c r="L193" s="9">
        <v>11.29</v>
      </c>
      <c r="M193" s="5" t="s">
        <v>39</v>
      </c>
      <c r="N193" s="10">
        <v>9890</v>
      </c>
      <c r="O193" s="11">
        <v>2366970</v>
      </c>
      <c r="P193" s="11">
        <v>0</v>
      </c>
      <c r="Q193" s="11">
        <v>33230</v>
      </c>
      <c r="R193" s="11">
        <v>24890</v>
      </c>
      <c r="S193" s="11">
        <f t="shared" si="4"/>
        <v>58120</v>
      </c>
      <c r="T193" s="11">
        <f t="shared" si="5"/>
        <v>2425090</v>
      </c>
      <c r="U193" s="12"/>
      <c r="V193" s="5" t="s">
        <v>27</v>
      </c>
    </row>
    <row r="194" spans="1:22" ht="63.75" x14ac:dyDescent="0.25">
      <c r="A194" s="5">
        <v>192</v>
      </c>
      <c r="B194" s="6" t="s">
        <v>585</v>
      </c>
      <c r="C194" s="6" t="s">
        <v>564</v>
      </c>
      <c r="D194" s="7" t="s">
        <v>565</v>
      </c>
      <c r="E194" s="6" t="s">
        <v>33</v>
      </c>
      <c r="F194" s="7" t="s">
        <v>588</v>
      </c>
      <c r="G194" s="6" t="s">
        <v>589</v>
      </c>
      <c r="H194" s="8" t="s">
        <v>36</v>
      </c>
      <c r="I194" s="8" t="s">
        <v>124</v>
      </c>
      <c r="J194" s="8" t="s">
        <v>519</v>
      </c>
      <c r="K194" s="6" t="s">
        <v>37</v>
      </c>
      <c r="L194" s="9">
        <v>2.1</v>
      </c>
      <c r="M194" s="5" t="s">
        <v>38</v>
      </c>
      <c r="N194" s="10">
        <v>1839</v>
      </c>
      <c r="O194" s="11">
        <v>1250150</v>
      </c>
      <c r="P194" s="11">
        <v>0</v>
      </c>
      <c r="Q194" s="11">
        <v>62920</v>
      </c>
      <c r="R194" s="11">
        <v>47130</v>
      </c>
      <c r="S194" s="11">
        <f t="shared" si="4"/>
        <v>110050</v>
      </c>
      <c r="T194" s="11">
        <f t="shared" si="5"/>
        <v>1360200</v>
      </c>
      <c r="U194" s="12"/>
      <c r="V194" s="5" t="s">
        <v>27</v>
      </c>
    </row>
    <row r="195" spans="1:22" ht="51" x14ac:dyDescent="0.25">
      <c r="A195" s="5">
        <v>193</v>
      </c>
      <c r="B195" s="6" t="s">
        <v>585</v>
      </c>
      <c r="C195" s="6" t="s">
        <v>564</v>
      </c>
      <c r="D195" s="7" t="s">
        <v>565</v>
      </c>
      <c r="E195" s="6" t="s">
        <v>128</v>
      </c>
      <c r="F195" s="7" t="s">
        <v>590</v>
      </c>
      <c r="G195" s="6" t="s">
        <v>591</v>
      </c>
      <c r="H195" s="8" t="s">
        <v>123</v>
      </c>
      <c r="I195" s="8" t="s">
        <v>124</v>
      </c>
      <c r="J195" s="8" t="s">
        <v>519</v>
      </c>
      <c r="K195" s="6" t="s">
        <v>37</v>
      </c>
      <c r="L195" s="9">
        <v>2.5</v>
      </c>
      <c r="M195" s="5" t="s">
        <v>139</v>
      </c>
      <c r="N195" s="10">
        <v>1367</v>
      </c>
      <c r="O195" s="11">
        <v>2042930</v>
      </c>
      <c r="P195" s="11">
        <v>0</v>
      </c>
      <c r="Q195" s="11">
        <v>0</v>
      </c>
      <c r="R195" s="11">
        <v>0</v>
      </c>
      <c r="S195" s="11">
        <f t="shared" ref="S195:S258" si="6">SUM(Q195:R195)</f>
        <v>0</v>
      </c>
      <c r="T195" s="11">
        <f t="shared" ref="T195:T258" si="7">SUM(O195:R195)</f>
        <v>2042930</v>
      </c>
      <c r="U195" s="12"/>
      <c r="V195" s="5" t="s">
        <v>27</v>
      </c>
    </row>
    <row r="196" spans="1:22" ht="38.25" x14ac:dyDescent="0.25">
      <c r="A196" s="5">
        <v>194</v>
      </c>
      <c r="B196" s="6" t="s">
        <v>585</v>
      </c>
      <c r="C196" s="6" t="s">
        <v>564</v>
      </c>
      <c r="D196" s="7" t="s">
        <v>565</v>
      </c>
      <c r="E196" s="6" t="s">
        <v>173</v>
      </c>
      <c r="F196" s="7" t="s">
        <v>592</v>
      </c>
      <c r="G196" s="6" t="s">
        <v>593</v>
      </c>
      <c r="H196" s="8" t="s">
        <v>47</v>
      </c>
      <c r="I196" s="8" t="s">
        <v>124</v>
      </c>
      <c r="J196" s="8" t="s">
        <v>253</v>
      </c>
      <c r="K196" s="6" t="s">
        <v>37</v>
      </c>
      <c r="L196" s="9">
        <v>14.5</v>
      </c>
      <c r="M196" s="5" t="s">
        <v>139</v>
      </c>
      <c r="N196" s="10">
        <v>9526</v>
      </c>
      <c r="O196" s="11">
        <v>9129640</v>
      </c>
      <c r="P196" s="11">
        <v>0</v>
      </c>
      <c r="Q196" s="11">
        <v>0</v>
      </c>
      <c r="R196" s="11">
        <v>0</v>
      </c>
      <c r="S196" s="11">
        <f t="shared" si="6"/>
        <v>0</v>
      </c>
      <c r="T196" s="11">
        <f t="shared" si="7"/>
        <v>9129640</v>
      </c>
      <c r="U196" s="12"/>
      <c r="V196" s="5" t="s">
        <v>27</v>
      </c>
    </row>
    <row r="197" spans="1:22" ht="51" x14ac:dyDescent="0.25">
      <c r="A197" s="5">
        <v>195</v>
      </c>
      <c r="B197" s="6" t="s">
        <v>585</v>
      </c>
      <c r="C197" s="6" t="s">
        <v>564</v>
      </c>
      <c r="D197" s="7" t="s">
        <v>565</v>
      </c>
      <c r="E197" s="6" t="s">
        <v>164</v>
      </c>
      <c r="F197" s="7" t="s">
        <v>594</v>
      </c>
      <c r="G197" s="6" t="s">
        <v>595</v>
      </c>
      <c r="H197" s="8" t="s">
        <v>123</v>
      </c>
      <c r="I197" s="8" t="s">
        <v>124</v>
      </c>
      <c r="J197" s="8" t="s">
        <v>519</v>
      </c>
      <c r="K197" s="6" t="s">
        <v>37</v>
      </c>
      <c r="L197" s="9">
        <v>1.9</v>
      </c>
      <c r="M197" s="5" t="s">
        <v>90</v>
      </c>
      <c r="N197" s="10">
        <v>1871</v>
      </c>
      <c r="O197" s="11">
        <v>2417750</v>
      </c>
      <c r="P197" s="11">
        <v>0</v>
      </c>
      <c r="Q197" s="11">
        <v>7520</v>
      </c>
      <c r="R197" s="11">
        <v>5630</v>
      </c>
      <c r="S197" s="11">
        <f t="shared" si="6"/>
        <v>13150</v>
      </c>
      <c r="T197" s="11">
        <f t="shared" si="7"/>
        <v>2430900</v>
      </c>
      <c r="U197" s="12"/>
      <c r="V197" s="5" t="s">
        <v>27</v>
      </c>
    </row>
    <row r="198" spans="1:22" ht="38.25" x14ac:dyDescent="0.25">
      <c r="A198" s="5">
        <v>196</v>
      </c>
      <c r="B198" s="6" t="s">
        <v>585</v>
      </c>
      <c r="C198" s="6" t="s">
        <v>564</v>
      </c>
      <c r="D198" s="7" t="s">
        <v>565</v>
      </c>
      <c r="E198" s="6" t="s">
        <v>154</v>
      </c>
      <c r="F198" s="7" t="s">
        <v>596</v>
      </c>
      <c r="G198" s="6" t="s">
        <v>597</v>
      </c>
      <c r="H198" s="8" t="s">
        <v>22</v>
      </c>
      <c r="I198" s="8" t="s">
        <v>124</v>
      </c>
      <c r="J198" s="8" t="s">
        <v>70</v>
      </c>
      <c r="K198" s="6" t="s">
        <v>25</v>
      </c>
      <c r="L198" s="9">
        <v>4</v>
      </c>
      <c r="M198" s="5" t="s">
        <v>26</v>
      </c>
      <c r="N198" s="10">
        <v>1384</v>
      </c>
      <c r="O198" s="11">
        <f>6201750+394670</f>
        <v>6596420</v>
      </c>
      <c r="P198" s="11">
        <v>0</v>
      </c>
      <c r="Q198" s="11">
        <v>275840</v>
      </c>
      <c r="R198" s="11">
        <v>206600</v>
      </c>
      <c r="S198" s="11">
        <f t="shared" si="6"/>
        <v>482440</v>
      </c>
      <c r="T198" s="11">
        <f t="shared" si="7"/>
        <v>7078860</v>
      </c>
      <c r="U198" s="12" t="s">
        <v>598</v>
      </c>
      <c r="V198" s="5" t="s">
        <v>27</v>
      </c>
    </row>
    <row r="199" spans="1:22" ht="38.25" x14ac:dyDescent="0.25">
      <c r="A199" s="5">
        <v>197</v>
      </c>
      <c r="B199" s="6" t="s">
        <v>585</v>
      </c>
      <c r="C199" s="6" t="s">
        <v>564</v>
      </c>
      <c r="D199" s="7" t="s">
        <v>565</v>
      </c>
      <c r="E199" s="6" t="s">
        <v>173</v>
      </c>
      <c r="F199" s="7" t="s">
        <v>599</v>
      </c>
      <c r="G199" s="6" t="s">
        <v>600</v>
      </c>
      <c r="H199" s="8" t="s">
        <v>47</v>
      </c>
      <c r="I199" s="8" t="s">
        <v>124</v>
      </c>
      <c r="J199" s="8" t="s">
        <v>99</v>
      </c>
      <c r="K199" s="6" t="s">
        <v>37</v>
      </c>
      <c r="L199" s="9">
        <v>5.74</v>
      </c>
      <c r="M199" s="5" t="s">
        <v>139</v>
      </c>
      <c r="N199" s="10">
        <v>3771</v>
      </c>
      <c r="O199" s="11">
        <v>3614070</v>
      </c>
      <c r="P199" s="11">
        <v>0</v>
      </c>
      <c r="Q199" s="11">
        <v>0</v>
      </c>
      <c r="R199" s="11">
        <v>0</v>
      </c>
      <c r="S199" s="11">
        <f t="shared" si="6"/>
        <v>0</v>
      </c>
      <c r="T199" s="11">
        <f t="shared" si="7"/>
        <v>3614070</v>
      </c>
      <c r="U199" s="12"/>
      <c r="V199" s="5" t="s">
        <v>27</v>
      </c>
    </row>
    <row r="200" spans="1:22" ht="38.25" x14ac:dyDescent="0.25">
      <c r="A200" s="5">
        <v>198</v>
      </c>
      <c r="B200" s="6" t="s">
        <v>585</v>
      </c>
      <c r="C200" s="6" t="s">
        <v>564</v>
      </c>
      <c r="D200" s="7" t="s">
        <v>565</v>
      </c>
      <c r="E200" s="6" t="s">
        <v>176</v>
      </c>
      <c r="F200" s="7" t="s">
        <v>601</v>
      </c>
      <c r="G200" s="6" t="s">
        <v>602</v>
      </c>
      <c r="H200" s="8" t="s">
        <v>47</v>
      </c>
      <c r="I200" s="8" t="s">
        <v>124</v>
      </c>
      <c r="J200" s="8" t="s">
        <v>99</v>
      </c>
      <c r="K200" s="6" t="s">
        <v>37</v>
      </c>
      <c r="L200" s="9">
        <v>3.89</v>
      </c>
      <c r="M200" s="5" t="s">
        <v>50</v>
      </c>
      <c r="N200" s="10">
        <v>2127</v>
      </c>
      <c r="O200" s="11">
        <v>3284550</v>
      </c>
      <c r="P200" s="11">
        <v>0</v>
      </c>
      <c r="Q200" s="11">
        <v>0</v>
      </c>
      <c r="R200" s="11">
        <v>0</v>
      </c>
      <c r="S200" s="11">
        <f t="shared" si="6"/>
        <v>0</v>
      </c>
      <c r="T200" s="11">
        <f t="shared" si="7"/>
        <v>3284550</v>
      </c>
      <c r="U200" s="12"/>
      <c r="V200" s="5" t="s">
        <v>27</v>
      </c>
    </row>
    <row r="201" spans="1:22" ht="38.25" x14ac:dyDescent="0.25">
      <c r="A201" s="5">
        <v>199</v>
      </c>
      <c r="B201" s="6" t="s">
        <v>603</v>
      </c>
      <c r="C201" s="6" t="s">
        <v>564</v>
      </c>
      <c r="D201" s="7" t="s">
        <v>565</v>
      </c>
      <c r="E201" s="6" t="s">
        <v>154</v>
      </c>
      <c r="F201" s="7" t="s">
        <v>604</v>
      </c>
      <c r="G201" s="6" t="s">
        <v>605</v>
      </c>
      <c r="H201" s="8" t="s">
        <v>22</v>
      </c>
      <c r="I201" s="8" t="s">
        <v>124</v>
      </c>
      <c r="J201" s="8" t="s">
        <v>24</v>
      </c>
      <c r="K201" s="6" t="s">
        <v>25</v>
      </c>
      <c r="L201" s="9">
        <v>25</v>
      </c>
      <c r="M201" s="5" t="s">
        <v>26</v>
      </c>
      <c r="N201" s="10">
        <v>8650</v>
      </c>
      <c r="O201" s="11">
        <v>11212360</v>
      </c>
      <c r="P201" s="11">
        <v>0</v>
      </c>
      <c r="Q201" s="11">
        <v>468850</v>
      </c>
      <c r="R201" s="11">
        <v>351190</v>
      </c>
      <c r="S201" s="11">
        <f t="shared" si="6"/>
        <v>820040</v>
      </c>
      <c r="T201" s="11">
        <f t="shared" si="7"/>
        <v>12032400</v>
      </c>
      <c r="U201" s="12"/>
      <c r="V201" s="5" t="s">
        <v>27</v>
      </c>
    </row>
    <row r="202" spans="1:22" ht="38.25" x14ac:dyDescent="0.25">
      <c r="A202" s="5">
        <v>200</v>
      </c>
      <c r="B202" s="6" t="s">
        <v>603</v>
      </c>
      <c r="C202" s="6" t="s">
        <v>564</v>
      </c>
      <c r="D202" s="7" t="s">
        <v>565</v>
      </c>
      <c r="E202" s="6" t="s">
        <v>128</v>
      </c>
      <c r="F202" s="7" t="s">
        <v>606</v>
      </c>
      <c r="G202" s="6" t="s">
        <v>607</v>
      </c>
      <c r="H202" s="8" t="s">
        <v>36</v>
      </c>
      <c r="I202" s="8" t="s">
        <v>124</v>
      </c>
      <c r="J202" s="8" t="s">
        <v>24</v>
      </c>
      <c r="K202" s="6" t="s">
        <v>37</v>
      </c>
      <c r="L202" s="9">
        <v>2</v>
      </c>
      <c r="M202" s="5" t="s">
        <v>134</v>
      </c>
      <c r="N202" s="10">
        <v>1095</v>
      </c>
      <c r="O202" s="11">
        <v>50000</v>
      </c>
      <c r="P202" s="11">
        <v>0</v>
      </c>
      <c r="Q202" s="11">
        <v>0</v>
      </c>
      <c r="R202" s="11">
        <v>0</v>
      </c>
      <c r="S202" s="11">
        <f t="shared" si="6"/>
        <v>0</v>
      </c>
      <c r="T202" s="11">
        <f t="shared" si="7"/>
        <v>50000</v>
      </c>
      <c r="U202" s="12"/>
      <c r="V202" s="5" t="s">
        <v>27</v>
      </c>
    </row>
    <row r="203" spans="1:22" ht="38.25" x14ac:dyDescent="0.25">
      <c r="A203" s="5">
        <v>201</v>
      </c>
      <c r="B203" s="6" t="s">
        <v>603</v>
      </c>
      <c r="C203" s="6" t="s">
        <v>564</v>
      </c>
      <c r="D203" s="7" t="s">
        <v>565</v>
      </c>
      <c r="E203" s="6" t="s">
        <v>176</v>
      </c>
      <c r="F203" s="7" t="s">
        <v>608</v>
      </c>
      <c r="G203" s="6" t="s">
        <v>609</v>
      </c>
      <c r="H203" s="8" t="s">
        <v>47</v>
      </c>
      <c r="I203" s="8" t="s">
        <v>124</v>
      </c>
      <c r="J203" s="8" t="s">
        <v>24</v>
      </c>
      <c r="K203" s="6" t="s">
        <v>37</v>
      </c>
      <c r="L203" s="9">
        <v>11.62</v>
      </c>
      <c r="M203" s="5" t="s">
        <v>50</v>
      </c>
      <c r="N203" s="10">
        <v>6356</v>
      </c>
      <c r="O203" s="11">
        <v>9811450</v>
      </c>
      <c r="P203" s="11">
        <v>0</v>
      </c>
      <c r="Q203" s="11">
        <v>30510</v>
      </c>
      <c r="R203" s="11">
        <v>22850</v>
      </c>
      <c r="S203" s="11">
        <f t="shared" si="6"/>
        <v>53360</v>
      </c>
      <c r="T203" s="11">
        <f t="shared" si="7"/>
        <v>9864810</v>
      </c>
      <c r="U203" s="12"/>
      <c r="V203" s="5" t="s">
        <v>27</v>
      </c>
    </row>
    <row r="204" spans="1:22" ht="25.5" x14ac:dyDescent="0.25">
      <c r="A204" s="5">
        <v>202</v>
      </c>
      <c r="B204" s="6" t="s">
        <v>603</v>
      </c>
      <c r="C204" s="6" t="s">
        <v>564</v>
      </c>
      <c r="D204" s="7" t="s">
        <v>565</v>
      </c>
      <c r="E204" s="6" t="s">
        <v>173</v>
      </c>
      <c r="F204" s="7" t="s">
        <v>610</v>
      </c>
      <c r="G204" s="6" t="s">
        <v>611</v>
      </c>
      <c r="H204" s="8" t="s">
        <v>47</v>
      </c>
      <c r="I204" s="8" t="s">
        <v>23</v>
      </c>
      <c r="J204" s="8" t="s">
        <v>24</v>
      </c>
      <c r="K204" s="6" t="s">
        <v>37</v>
      </c>
      <c r="L204" s="9">
        <v>5</v>
      </c>
      <c r="M204" s="5" t="s">
        <v>139</v>
      </c>
      <c r="N204" s="10">
        <v>3285</v>
      </c>
      <c r="O204" s="11">
        <v>3148150</v>
      </c>
      <c r="P204" s="11">
        <v>0</v>
      </c>
      <c r="Q204" s="11">
        <v>19790</v>
      </c>
      <c r="R204" s="11">
        <v>14830</v>
      </c>
      <c r="S204" s="11">
        <f t="shared" si="6"/>
        <v>34620</v>
      </c>
      <c r="T204" s="11">
        <f t="shared" si="7"/>
        <v>3182770</v>
      </c>
      <c r="U204" s="12"/>
      <c r="V204" s="5" t="s">
        <v>27</v>
      </c>
    </row>
    <row r="205" spans="1:22" ht="25.5" x14ac:dyDescent="0.25">
      <c r="A205" s="5">
        <v>203</v>
      </c>
      <c r="B205" s="6" t="s">
        <v>603</v>
      </c>
      <c r="C205" s="6" t="s">
        <v>564</v>
      </c>
      <c r="D205" s="7" t="s">
        <v>565</v>
      </c>
      <c r="E205" s="6" t="s">
        <v>109</v>
      </c>
      <c r="F205" s="7" t="s">
        <v>612</v>
      </c>
      <c r="G205" s="6" t="s">
        <v>613</v>
      </c>
      <c r="H205" s="8" t="s">
        <v>22</v>
      </c>
      <c r="I205" s="8" t="s">
        <v>23</v>
      </c>
      <c r="J205" s="8" t="s">
        <v>24</v>
      </c>
      <c r="K205" s="6" t="s">
        <v>25</v>
      </c>
      <c r="L205" s="9">
        <v>46</v>
      </c>
      <c r="M205" s="5" t="s">
        <v>26</v>
      </c>
      <c r="N205" s="10">
        <v>15916</v>
      </c>
      <c r="O205" s="11">
        <v>9410610</v>
      </c>
      <c r="P205" s="11">
        <v>0</v>
      </c>
      <c r="Q205" s="11">
        <v>393500</v>
      </c>
      <c r="R205" s="11">
        <v>294760</v>
      </c>
      <c r="S205" s="11">
        <f t="shared" si="6"/>
        <v>688260</v>
      </c>
      <c r="T205" s="11">
        <f t="shared" si="7"/>
        <v>10098870</v>
      </c>
      <c r="U205" s="12"/>
      <c r="V205" s="5" t="s">
        <v>27</v>
      </c>
    </row>
    <row r="206" spans="1:22" ht="25.5" x14ac:dyDescent="0.25">
      <c r="A206" s="5">
        <v>204</v>
      </c>
      <c r="B206" s="6" t="s">
        <v>603</v>
      </c>
      <c r="C206" s="6" t="s">
        <v>564</v>
      </c>
      <c r="D206" s="7" t="s">
        <v>565</v>
      </c>
      <c r="E206" s="6" t="s">
        <v>19</v>
      </c>
      <c r="F206" s="7" t="s">
        <v>614</v>
      </c>
      <c r="G206" s="6" t="s">
        <v>613</v>
      </c>
      <c r="H206" s="8" t="s">
        <v>22</v>
      </c>
      <c r="I206" s="8" t="s">
        <v>23</v>
      </c>
      <c r="J206" s="8" t="s">
        <v>24</v>
      </c>
      <c r="K206" s="6" t="s">
        <v>25</v>
      </c>
      <c r="L206" s="9">
        <v>19</v>
      </c>
      <c r="M206" s="5" t="s">
        <v>26</v>
      </c>
      <c r="N206" s="10">
        <v>6574</v>
      </c>
      <c r="O206" s="11">
        <v>4809920</v>
      </c>
      <c r="P206" s="11">
        <v>0</v>
      </c>
      <c r="Q206" s="11">
        <v>201130</v>
      </c>
      <c r="R206" s="11">
        <v>150650</v>
      </c>
      <c r="S206" s="11">
        <f t="shared" si="6"/>
        <v>351780</v>
      </c>
      <c r="T206" s="11">
        <f t="shared" si="7"/>
        <v>5161700</v>
      </c>
      <c r="U206" s="12"/>
      <c r="V206" s="5" t="s">
        <v>27</v>
      </c>
    </row>
    <row r="207" spans="1:22" ht="38.25" x14ac:dyDescent="0.25">
      <c r="A207" s="5">
        <v>205</v>
      </c>
      <c r="B207" s="6" t="s">
        <v>603</v>
      </c>
      <c r="C207" s="6" t="s">
        <v>564</v>
      </c>
      <c r="D207" s="7" t="s">
        <v>565</v>
      </c>
      <c r="E207" s="6" t="s">
        <v>167</v>
      </c>
      <c r="F207" s="7" t="s">
        <v>615</v>
      </c>
      <c r="G207" s="6" t="s">
        <v>607</v>
      </c>
      <c r="H207" s="8" t="s">
        <v>36</v>
      </c>
      <c r="I207" s="8" t="s">
        <v>124</v>
      </c>
      <c r="J207" s="8" t="s">
        <v>24</v>
      </c>
      <c r="K207" s="6" t="s">
        <v>37</v>
      </c>
      <c r="L207" s="9">
        <v>1</v>
      </c>
      <c r="M207" s="5" t="s">
        <v>38</v>
      </c>
      <c r="N207" s="10">
        <v>876</v>
      </c>
      <c r="O207" s="11">
        <v>652340</v>
      </c>
      <c r="P207" s="11">
        <v>0</v>
      </c>
      <c r="Q207" s="11">
        <v>7060</v>
      </c>
      <c r="R207" s="11">
        <v>0</v>
      </c>
      <c r="S207" s="11">
        <f t="shared" si="6"/>
        <v>7060</v>
      </c>
      <c r="T207" s="11">
        <f t="shared" si="7"/>
        <v>659400</v>
      </c>
      <c r="U207" s="12"/>
      <c r="V207" s="5" t="s">
        <v>27</v>
      </c>
    </row>
    <row r="208" spans="1:22" ht="38.25" x14ac:dyDescent="0.25">
      <c r="A208" s="5">
        <v>206</v>
      </c>
      <c r="B208" s="6" t="s">
        <v>603</v>
      </c>
      <c r="C208" s="6" t="s">
        <v>564</v>
      </c>
      <c r="D208" s="7" t="s">
        <v>565</v>
      </c>
      <c r="E208" s="6" t="s">
        <v>167</v>
      </c>
      <c r="F208" s="7" t="s">
        <v>615</v>
      </c>
      <c r="G208" s="6" t="s">
        <v>607</v>
      </c>
      <c r="H208" s="8" t="s">
        <v>36</v>
      </c>
      <c r="I208" s="8" t="s">
        <v>124</v>
      </c>
      <c r="J208" s="8" t="s">
        <v>24</v>
      </c>
      <c r="K208" s="6" t="s">
        <v>37</v>
      </c>
      <c r="L208" s="9">
        <v>1.5</v>
      </c>
      <c r="M208" s="5" t="s">
        <v>39</v>
      </c>
      <c r="N208" s="10">
        <v>1314</v>
      </c>
      <c r="O208" s="11">
        <v>200600</v>
      </c>
      <c r="P208" s="11">
        <v>0</v>
      </c>
      <c r="Q208" s="11">
        <v>0</v>
      </c>
      <c r="R208" s="11">
        <v>0</v>
      </c>
      <c r="S208" s="11">
        <f t="shared" si="6"/>
        <v>0</v>
      </c>
      <c r="T208" s="11">
        <f t="shared" si="7"/>
        <v>200600</v>
      </c>
      <c r="U208" s="12" t="s">
        <v>616</v>
      </c>
      <c r="V208" s="5" t="s">
        <v>172</v>
      </c>
    </row>
    <row r="209" spans="1:22" ht="25.5" x14ac:dyDescent="0.25">
      <c r="A209" s="5">
        <v>207</v>
      </c>
      <c r="B209" s="6" t="s">
        <v>603</v>
      </c>
      <c r="C209" s="6" t="s">
        <v>564</v>
      </c>
      <c r="D209" s="7" t="s">
        <v>565</v>
      </c>
      <c r="E209" s="6" t="s">
        <v>19</v>
      </c>
      <c r="F209" s="7" t="s">
        <v>617</v>
      </c>
      <c r="G209" s="6" t="s">
        <v>618</v>
      </c>
      <c r="H209" s="8" t="s">
        <v>22</v>
      </c>
      <c r="I209" s="8" t="s">
        <v>23</v>
      </c>
      <c r="J209" s="8" t="s">
        <v>24</v>
      </c>
      <c r="K209" s="6" t="s">
        <v>25</v>
      </c>
      <c r="L209" s="9">
        <v>40</v>
      </c>
      <c r="M209" s="5" t="s">
        <v>26</v>
      </c>
      <c r="N209" s="10">
        <v>11533</v>
      </c>
      <c r="O209" s="11">
        <v>0</v>
      </c>
      <c r="P209" s="11">
        <v>6291190</v>
      </c>
      <c r="Q209" s="11">
        <v>263060</v>
      </c>
      <c r="R209" s="11">
        <v>197050</v>
      </c>
      <c r="S209" s="11">
        <f t="shared" si="6"/>
        <v>460110</v>
      </c>
      <c r="T209" s="11">
        <f t="shared" si="7"/>
        <v>6751300</v>
      </c>
      <c r="U209" s="12"/>
      <c r="V209" s="5" t="s">
        <v>27</v>
      </c>
    </row>
    <row r="210" spans="1:22" ht="25.5" x14ac:dyDescent="0.25">
      <c r="A210" s="5">
        <v>208</v>
      </c>
      <c r="B210" s="6" t="s">
        <v>619</v>
      </c>
      <c r="C210" s="6" t="s">
        <v>620</v>
      </c>
      <c r="D210" s="7" t="s">
        <v>621</v>
      </c>
      <c r="E210" s="6" t="s">
        <v>58</v>
      </c>
      <c r="F210" s="7" t="s">
        <v>622</v>
      </c>
      <c r="G210" s="6" t="s">
        <v>623</v>
      </c>
      <c r="H210" s="8" t="s">
        <v>36</v>
      </c>
      <c r="I210" s="8" t="s">
        <v>23</v>
      </c>
      <c r="J210" s="8" t="s">
        <v>150</v>
      </c>
      <c r="K210" s="6" t="s">
        <v>37</v>
      </c>
      <c r="L210" s="9">
        <v>2.1</v>
      </c>
      <c r="M210" s="5" t="s">
        <v>61</v>
      </c>
      <c r="N210" s="10">
        <v>1839</v>
      </c>
      <c r="O210" s="11">
        <v>1093610</v>
      </c>
      <c r="P210" s="11">
        <v>0</v>
      </c>
      <c r="Q210" s="11">
        <v>29070</v>
      </c>
      <c r="R210" s="11">
        <v>21780</v>
      </c>
      <c r="S210" s="11">
        <f t="shared" si="6"/>
        <v>50850</v>
      </c>
      <c r="T210" s="11">
        <f t="shared" si="7"/>
        <v>1144460</v>
      </c>
      <c r="U210" s="12"/>
      <c r="V210" s="5" t="s">
        <v>27</v>
      </c>
    </row>
    <row r="211" spans="1:22" ht="25.5" x14ac:dyDescent="0.25">
      <c r="A211" s="5">
        <v>209</v>
      </c>
      <c r="B211" s="6" t="s">
        <v>624</v>
      </c>
      <c r="C211" s="6" t="s">
        <v>625</v>
      </c>
      <c r="D211" s="7" t="s">
        <v>626</v>
      </c>
      <c r="E211" s="6" t="s">
        <v>58</v>
      </c>
      <c r="F211" s="7" t="s">
        <v>627</v>
      </c>
      <c r="G211" s="6" t="s">
        <v>628</v>
      </c>
      <c r="H211" s="8" t="s">
        <v>36</v>
      </c>
      <c r="I211" s="8" t="s">
        <v>23</v>
      </c>
      <c r="J211" s="8" t="s">
        <v>265</v>
      </c>
      <c r="K211" s="6" t="s">
        <v>37</v>
      </c>
      <c r="L211" s="9">
        <v>2.5</v>
      </c>
      <c r="M211" s="5" t="s">
        <v>61</v>
      </c>
      <c r="N211" s="10">
        <v>2190</v>
      </c>
      <c r="O211" s="11">
        <v>1301920</v>
      </c>
      <c r="P211" s="11">
        <v>0</v>
      </c>
      <c r="Q211" s="11">
        <v>34610</v>
      </c>
      <c r="R211" s="11">
        <v>25920</v>
      </c>
      <c r="S211" s="11">
        <f t="shared" si="6"/>
        <v>60530</v>
      </c>
      <c r="T211" s="11">
        <f t="shared" si="7"/>
        <v>1362450</v>
      </c>
      <c r="U211" s="12"/>
      <c r="V211" s="5" t="s">
        <v>27</v>
      </c>
    </row>
    <row r="212" spans="1:22" ht="51" x14ac:dyDescent="0.25">
      <c r="A212" s="5">
        <v>210</v>
      </c>
      <c r="B212" s="6" t="s">
        <v>624</v>
      </c>
      <c r="C212" s="6" t="s">
        <v>625</v>
      </c>
      <c r="D212" s="7" t="s">
        <v>626</v>
      </c>
      <c r="E212" s="6" t="s">
        <v>256</v>
      </c>
      <c r="F212" s="7" t="s">
        <v>629</v>
      </c>
      <c r="G212" s="6" t="s">
        <v>630</v>
      </c>
      <c r="H212" s="8" t="s">
        <v>47</v>
      </c>
      <c r="I212" s="8" t="s">
        <v>48</v>
      </c>
      <c r="J212" s="8" t="s">
        <v>24</v>
      </c>
      <c r="K212" s="6" t="s">
        <v>25</v>
      </c>
      <c r="L212" s="9">
        <v>10</v>
      </c>
      <c r="M212" s="5" t="s">
        <v>26</v>
      </c>
      <c r="N212" s="10">
        <v>1270</v>
      </c>
      <c r="O212" s="11">
        <v>1496430</v>
      </c>
      <c r="P212" s="11">
        <v>0</v>
      </c>
      <c r="Q212" s="11">
        <v>0</v>
      </c>
      <c r="R212" s="11">
        <v>0</v>
      </c>
      <c r="S212" s="11">
        <f t="shared" si="6"/>
        <v>0</v>
      </c>
      <c r="T212" s="11">
        <f t="shared" si="7"/>
        <v>1496430</v>
      </c>
      <c r="U212" s="12"/>
      <c r="V212" s="5" t="s">
        <v>27</v>
      </c>
    </row>
    <row r="213" spans="1:22" ht="51" x14ac:dyDescent="0.25">
      <c r="A213" s="5">
        <v>211</v>
      </c>
      <c r="B213" s="6" t="s">
        <v>624</v>
      </c>
      <c r="C213" s="6" t="s">
        <v>625</v>
      </c>
      <c r="D213" s="7" t="s">
        <v>626</v>
      </c>
      <c r="E213" s="6" t="s">
        <v>79</v>
      </c>
      <c r="F213" s="7" t="s">
        <v>631</v>
      </c>
      <c r="G213" s="6" t="s">
        <v>632</v>
      </c>
      <c r="H213" s="8" t="s">
        <v>22</v>
      </c>
      <c r="I213" s="8" t="s">
        <v>48</v>
      </c>
      <c r="J213" s="8" t="s">
        <v>24</v>
      </c>
      <c r="K213" s="6" t="s">
        <v>25</v>
      </c>
      <c r="L213" s="9">
        <v>14</v>
      </c>
      <c r="M213" s="5" t="s">
        <v>26</v>
      </c>
      <c r="N213" s="10">
        <v>4340</v>
      </c>
      <c r="O213" s="11">
        <v>2192580</v>
      </c>
      <c r="P213" s="11">
        <v>0</v>
      </c>
      <c r="Q213" s="11">
        <v>9580</v>
      </c>
      <c r="R213" s="11">
        <v>7180</v>
      </c>
      <c r="S213" s="11">
        <f t="shared" si="6"/>
        <v>16760</v>
      </c>
      <c r="T213" s="11">
        <f t="shared" si="7"/>
        <v>2209340</v>
      </c>
      <c r="U213" s="12"/>
      <c r="V213" s="5" t="s">
        <v>27</v>
      </c>
    </row>
    <row r="214" spans="1:22" ht="63.75" x14ac:dyDescent="0.25">
      <c r="A214" s="5">
        <v>212</v>
      </c>
      <c r="B214" s="6" t="s">
        <v>624</v>
      </c>
      <c r="C214" s="6" t="s">
        <v>625</v>
      </c>
      <c r="D214" s="7" t="s">
        <v>626</v>
      </c>
      <c r="E214" s="6" t="s">
        <v>74</v>
      </c>
      <c r="F214" s="7" t="s">
        <v>633</v>
      </c>
      <c r="G214" s="6" t="s">
        <v>634</v>
      </c>
      <c r="H214" s="8" t="s">
        <v>47</v>
      </c>
      <c r="I214" s="8" t="s">
        <v>48</v>
      </c>
      <c r="J214" s="8" t="s">
        <v>24</v>
      </c>
      <c r="K214" s="6" t="s">
        <v>37</v>
      </c>
      <c r="L214" s="9">
        <v>2.1800000000000002</v>
      </c>
      <c r="M214" s="5" t="s">
        <v>50</v>
      </c>
      <c r="N214" s="10">
        <v>1669</v>
      </c>
      <c r="O214" s="11">
        <v>1772730</v>
      </c>
      <c r="P214" s="11">
        <v>0</v>
      </c>
      <c r="Q214" s="11">
        <v>0</v>
      </c>
      <c r="R214" s="11">
        <v>0</v>
      </c>
      <c r="S214" s="11">
        <f t="shared" si="6"/>
        <v>0</v>
      </c>
      <c r="T214" s="11">
        <f t="shared" si="7"/>
        <v>1772730</v>
      </c>
      <c r="U214" s="12"/>
      <c r="V214" s="5" t="s">
        <v>27</v>
      </c>
    </row>
    <row r="215" spans="1:22" ht="38.25" x14ac:dyDescent="0.25">
      <c r="A215" s="5">
        <v>213</v>
      </c>
      <c r="B215" s="6" t="s">
        <v>635</v>
      </c>
      <c r="C215" s="6" t="s">
        <v>636</v>
      </c>
      <c r="D215" s="7" t="s">
        <v>637</v>
      </c>
      <c r="E215" s="6" t="s">
        <v>96</v>
      </c>
      <c r="F215" s="7" t="s">
        <v>638</v>
      </c>
      <c r="G215" s="6" t="s">
        <v>639</v>
      </c>
      <c r="H215" s="8" t="s">
        <v>77</v>
      </c>
      <c r="I215" s="8" t="s">
        <v>88</v>
      </c>
      <c r="J215" s="8" t="s">
        <v>456</v>
      </c>
      <c r="K215" s="6" t="s">
        <v>37</v>
      </c>
      <c r="L215" s="9">
        <v>1.5</v>
      </c>
      <c r="M215" s="5" t="s">
        <v>90</v>
      </c>
      <c r="N215" s="10">
        <v>1149</v>
      </c>
      <c r="O215" s="11">
        <v>1195840</v>
      </c>
      <c r="P215" s="11">
        <v>0</v>
      </c>
      <c r="Q215" s="11">
        <v>4470</v>
      </c>
      <c r="R215" s="11">
        <v>3350</v>
      </c>
      <c r="S215" s="11">
        <f t="shared" si="6"/>
        <v>7820</v>
      </c>
      <c r="T215" s="11">
        <f t="shared" si="7"/>
        <v>1203660</v>
      </c>
      <c r="U215" s="12"/>
      <c r="V215" s="5" t="s">
        <v>27</v>
      </c>
    </row>
    <row r="216" spans="1:22" ht="51" x14ac:dyDescent="0.25">
      <c r="A216" s="5">
        <v>214</v>
      </c>
      <c r="B216" s="6" t="s">
        <v>635</v>
      </c>
      <c r="C216" s="6" t="s">
        <v>636</v>
      </c>
      <c r="D216" s="7" t="s">
        <v>637</v>
      </c>
      <c r="E216" s="6" t="s">
        <v>85</v>
      </c>
      <c r="F216" s="7" t="s">
        <v>640</v>
      </c>
      <c r="G216" s="6" t="s">
        <v>641</v>
      </c>
      <c r="H216" s="8" t="s">
        <v>123</v>
      </c>
      <c r="I216" s="8" t="s">
        <v>88</v>
      </c>
      <c r="J216" s="8" t="s">
        <v>456</v>
      </c>
      <c r="K216" s="6" t="s">
        <v>37</v>
      </c>
      <c r="L216" s="9">
        <v>2.5</v>
      </c>
      <c r="M216" s="5" t="s">
        <v>90</v>
      </c>
      <c r="N216" s="10">
        <v>1642</v>
      </c>
      <c r="O216" s="11">
        <v>1948860</v>
      </c>
      <c r="P216" s="11">
        <v>0</v>
      </c>
      <c r="Q216" s="11">
        <v>6060</v>
      </c>
      <c r="R216" s="11">
        <v>4530</v>
      </c>
      <c r="S216" s="11">
        <f t="shared" si="6"/>
        <v>10590</v>
      </c>
      <c r="T216" s="11">
        <f t="shared" si="7"/>
        <v>1959450</v>
      </c>
      <c r="U216" s="12"/>
      <c r="V216" s="5" t="s">
        <v>27</v>
      </c>
    </row>
    <row r="217" spans="1:22" ht="38.25" x14ac:dyDescent="0.25">
      <c r="A217" s="5">
        <v>215</v>
      </c>
      <c r="B217" s="6" t="s">
        <v>642</v>
      </c>
      <c r="C217" s="6" t="s">
        <v>643</v>
      </c>
      <c r="D217" s="7" t="s">
        <v>644</v>
      </c>
      <c r="E217" s="6" t="s">
        <v>62</v>
      </c>
      <c r="F217" s="7" t="s">
        <v>645</v>
      </c>
      <c r="G217" s="6" t="s">
        <v>646</v>
      </c>
      <c r="H217" s="8" t="s">
        <v>36</v>
      </c>
      <c r="I217" s="8" t="s">
        <v>23</v>
      </c>
      <c r="J217" s="8" t="s">
        <v>647</v>
      </c>
      <c r="K217" s="6" t="s">
        <v>37</v>
      </c>
      <c r="L217" s="9">
        <v>3.5</v>
      </c>
      <c r="M217" s="5" t="s">
        <v>61</v>
      </c>
      <c r="N217" s="10">
        <v>3066</v>
      </c>
      <c r="O217" s="11">
        <v>2274200</v>
      </c>
      <c r="P217" s="11">
        <v>0</v>
      </c>
      <c r="Q217" s="11">
        <v>60460</v>
      </c>
      <c r="R217" s="11">
        <v>45280</v>
      </c>
      <c r="S217" s="11">
        <f t="shared" si="6"/>
        <v>105740</v>
      </c>
      <c r="T217" s="11">
        <f t="shared" si="7"/>
        <v>2379940</v>
      </c>
      <c r="U217" s="12" t="s">
        <v>206</v>
      </c>
      <c r="V217" s="5" t="s">
        <v>27</v>
      </c>
    </row>
    <row r="218" spans="1:22" ht="38.25" x14ac:dyDescent="0.25">
      <c r="A218" s="5">
        <v>216</v>
      </c>
      <c r="B218" s="6" t="s">
        <v>648</v>
      </c>
      <c r="C218" s="6" t="s">
        <v>885</v>
      </c>
      <c r="D218" s="7" t="s">
        <v>649</v>
      </c>
      <c r="E218" s="6" t="s">
        <v>58</v>
      </c>
      <c r="F218" s="7" t="s">
        <v>650</v>
      </c>
      <c r="G218" s="6" t="s">
        <v>651</v>
      </c>
      <c r="H218" s="8" t="s">
        <v>123</v>
      </c>
      <c r="I218" s="8" t="s">
        <v>23</v>
      </c>
      <c r="J218" s="8" t="s">
        <v>330</v>
      </c>
      <c r="K218" s="6" t="s">
        <v>37</v>
      </c>
      <c r="L218" s="9">
        <v>7.18</v>
      </c>
      <c r="M218" s="5" t="s">
        <v>61</v>
      </c>
      <c r="N218" s="10">
        <v>6289</v>
      </c>
      <c r="O218" s="11">
        <v>3739130</v>
      </c>
      <c r="P218" s="11">
        <v>0</v>
      </c>
      <c r="Q218" s="11">
        <v>99390</v>
      </c>
      <c r="R218" s="11">
        <v>74450</v>
      </c>
      <c r="S218" s="11">
        <f t="shared" si="6"/>
        <v>173840</v>
      </c>
      <c r="T218" s="11">
        <f t="shared" si="7"/>
        <v>3912970</v>
      </c>
      <c r="U218" s="12"/>
      <c r="V218" s="5" t="s">
        <v>27</v>
      </c>
    </row>
    <row r="219" spans="1:22" ht="25.5" x14ac:dyDescent="0.25">
      <c r="A219" s="5">
        <v>217</v>
      </c>
      <c r="B219" s="6" t="s">
        <v>652</v>
      </c>
      <c r="C219" s="6" t="s">
        <v>653</v>
      </c>
      <c r="D219" s="7" t="s">
        <v>654</v>
      </c>
      <c r="E219" s="6" t="s">
        <v>100</v>
      </c>
      <c r="F219" s="7" t="s">
        <v>655</v>
      </c>
      <c r="G219" s="6" t="s">
        <v>652</v>
      </c>
      <c r="H219" s="8" t="s">
        <v>22</v>
      </c>
      <c r="I219" s="8" t="s">
        <v>88</v>
      </c>
      <c r="J219" s="8" t="s">
        <v>150</v>
      </c>
      <c r="K219" s="6" t="s">
        <v>25</v>
      </c>
      <c r="L219" s="9">
        <v>25</v>
      </c>
      <c r="M219" s="5" t="s">
        <v>26</v>
      </c>
      <c r="N219" s="10">
        <v>6825</v>
      </c>
      <c r="O219" s="11">
        <v>3503970</v>
      </c>
      <c r="P219" s="11">
        <v>0</v>
      </c>
      <c r="Q219" s="11">
        <v>0</v>
      </c>
      <c r="R219" s="11">
        <v>0</v>
      </c>
      <c r="S219" s="11">
        <f t="shared" si="6"/>
        <v>0</v>
      </c>
      <c r="T219" s="11">
        <f t="shared" si="7"/>
        <v>3503970</v>
      </c>
      <c r="U219" s="12"/>
      <c r="V219" s="5" t="s">
        <v>27</v>
      </c>
    </row>
    <row r="220" spans="1:22" ht="51" x14ac:dyDescent="0.25">
      <c r="A220" s="5">
        <v>218</v>
      </c>
      <c r="B220" s="6" t="s">
        <v>656</v>
      </c>
      <c r="C220" s="6" t="s">
        <v>657</v>
      </c>
      <c r="D220" s="7" t="s">
        <v>658</v>
      </c>
      <c r="E220" s="6" t="s">
        <v>96</v>
      </c>
      <c r="F220" s="7" t="s">
        <v>659</v>
      </c>
      <c r="G220" s="6" t="s">
        <v>660</v>
      </c>
      <c r="H220" s="8" t="s">
        <v>47</v>
      </c>
      <c r="I220" s="8" t="s">
        <v>48</v>
      </c>
      <c r="J220" s="8" t="s">
        <v>214</v>
      </c>
      <c r="K220" s="6" t="s">
        <v>37</v>
      </c>
      <c r="L220" s="9">
        <v>1.5</v>
      </c>
      <c r="M220" s="5" t="s">
        <v>90</v>
      </c>
      <c r="N220" s="10">
        <v>1149</v>
      </c>
      <c r="O220" s="11">
        <v>1195840</v>
      </c>
      <c r="P220" s="11">
        <v>0</v>
      </c>
      <c r="Q220" s="11">
        <v>0</v>
      </c>
      <c r="R220" s="11">
        <v>0</v>
      </c>
      <c r="S220" s="11">
        <f t="shared" si="6"/>
        <v>0</v>
      </c>
      <c r="T220" s="11">
        <f t="shared" si="7"/>
        <v>1195840</v>
      </c>
      <c r="U220" s="12"/>
      <c r="V220" s="5" t="s">
        <v>27</v>
      </c>
    </row>
    <row r="221" spans="1:22" ht="25.5" x14ac:dyDescent="0.25">
      <c r="A221" s="5">
        <v>219</v>
      </c>
      <c r="B221" s="6" t="s">
        <v>661</v>
      </c>
      <c r="C221" s="6" t="s">
        <v>662</v>
      </c>
      <c r="D221" s="7" t="s">
        <v>663</v>
      </c>
      <c r="E221" s="6" t="s">
        <v>33</v>
      </c>
      <c r="F221" s="7" t="s">
        <v>664</v>
      </c>
      <c r="G221" s="6" t="s">
        <v>661</v>
      </c>
      <c r="H221" s="8" t="s">
        <v>36</v>
      </c>
      <c r="I221" s="8" t="s">
        <v>23</v>
      </c>
      <c r="J221" s="8" t="s">
        <v>70</v>
      </c>
      <c r="K221" s="6" t="s">
        <v>37</v>
      </c>
      <c r="L221" s="9">
        <v>5.74</v>
      </c>
      <c r="M221" s="5" t="s">
        <v>38</v>
      </c>
      <c r="N221" s="10">
        <v>5028</v>
      </c>
      <c r="O221" s="11">
        <v>3417080</v>
      </c>
      <c r="P221" s="11">
        <v>0</v>
      </c>
      <c r="Q221" s="11">
        <v>0</v>
      </c>
      <c r="R221" s="11">
        <v>0</v>
      </c>
      <c r="S221" s="11">
        <f t="shared" si="6"/>
        <v>0</v>
      </c>
      <c r="T221" s="11">
        <f t="shared" si="7"/>
        <v>3417080</v>
      </c>
      <c r="U221" s="12"/>
      <c r="V221" s="5" t="s">
        <v>27</v>
      </c>
    </row>
    <row r="222" spans="1:22" ht="25.5" x14ac:dyDescent="0.25">
      <c r="A222" s="5">
        <v>220</v>
      </c>
      <c r="B222" s="6" t="s">
        <v>661</v>
      </c>
      <c r="C222" s="6" t="s">
        <v>662</v>
      </c>
      <c r="D222" s="7" t="s">
        <v>663</v>
      </c>
      <c r="E222" s="6" t="s">
        <v>33</v>
      </c>
      <c r="F222" s="7" t="s">
        <v>664</v>
      </c>
      <c r="G222" s="6" t="s">
        <v>661</v>
      </c>
      <c r="H222" s="8" t="s">
        <v>36</v>
      </c>
      <c r="I222" s="8" t="s">
        <v>23</v>
      </c>
      <c r="J222" s="8" t="s">
        <v>70</v>
      </c>
      <c r="K222" s="6" t="s">
        <v>37</v>
      </c>
      <c r="L222" s="9">
        <v>5</v>
      </c>
      <c r="M222" s="5" t="s">
        <v>39</v>
      </c>
      <c r="N222" s="10">
        <v>4380</v>
      </c>
      <c r="O222" s="11">
        <v>982920</v>
      </c>
      <c r="P222" s="11">
        <v>0</v>
      </c>
      <c r="Q222" s="11">
        <v>0</v>
      </c>
      <c r="R222" s="11">
        <v>0</v>
      </c>
      <c r="S222" s="11">
        <f t="shared" si="6"/>
        <v>0</v>
      </c>
      <c r="T222" s="11">
        <f t="shared" si="7"/>
        <v>982920</v>
      </c>
      <c r="U222" s="12"/>
      <c r="V222" s="5" t="s">
        <v>40</v>
      </c>
    </row>
    <row r="223" spans="1:22" ht="38.25" x14ac:dyDescent="0.25">
      <c r="A223" s="5">
        <v>221</v>
      </c>
      <c r="B223" s="6" t="s">
        <v>665</v>
      </c>
      <c r="C223" s="6" t="s">
        <v>666</v>
      </c>
      <c r="D223" s="7" t="s">
        <v>667</v>
      </c>
      <c r="E223" s="6" t="s">
        <v>227</v>
      </c>
      <c r="F223" s="7" t="s">
        <v>668</v>
      </c>
      <c r="G223" s="6" t="s">
        <v>665</v>
      </c>
      <c r="H223" s="8" t="s">
        <v>77</v>
      </c>
      <c r="I223" s="8" t="s">
        <v>124</v>
      </c>
      <c r="J223" s="8" t="s">
        <v>669</v>
      </c>
      <c r="K223" s="6" t="s">
        <v>37</v>
      </c>
      <c r="L223" s="9">
        <v>2.8</v>
      </c>
      <c r="M223" s="5" t="s">
        <v>90</v>
      </c>
      <c r="N223" s="10">
        <v>2144</v>
      </c>
      <c r="O223" s="11">
        <v>1945000</v>
      </c>
      <c r="P223" s="11">
        <v>0</v>
      </c>
      <c r="Q223" s="11">
        <v>0</v>
      </c>
      <c r="R223" s="11">
        <v>0</v>
      </c>
      <c r="S223" s="11">
        <f t="shared" si="6"/>
        <v>0</v>
      </c>
      <c r="T223" s="11">
        <f t="shared" si="7"/>
        <v>1945000</v>
      </c>
      <c r="U223" s="12"/>
      <c r="V223" s="5" t="s">
        <v>27</v>
      </c>
    </row>
    <row r="224" spans="1:22" ht="51" x14ac:dyDescent="0.25">
      <c r="A224" s="5">
        <v>222</v>
      </c>
      <c r="B224" s="6" t="s">
        <v>665</v>
      </c>
      <c r="C224" s="6" t="s">
        <v>666</v>
      </c>
      <c r="D224" s="7" t="s">
        <v>667</v>
      </c>
      <c r="E224" s="6" t="s">
        <v>670</v>
      </c>
      <c r="F224" s="7" t="s">
        <v>671</v>
      </c>
      <c r="G224" s="6" t="s">
        <v>665</v>
      </c>
      <c r="H224" s="8" t="s">
        <v>77</v>
      </c>
      <c r="I224" s="8" t="s">
        <v>124</v>
      </c>
      <c r="J224" s="8" t="s">
        <v>669</v>
      </c>
      <c r="K224" s="6" t="s">
        <v>37</v>
      </c>
      <c r="L224" s="9">
        <v>2</v>
      </c>
      <c r="M224" s="5" t="s">
        <v>90</v>
      </c>
      <c r="N224" s="10">
        <v>1970</v>
      </c>
      <c r="O224" s="11">
        <v>1156310</v>
      </c>
      <c r="P224" s="11">
        <v>0</v>
      </c>
      <c r="Q224" s="11">
        <v>0</v>
      </c>
      <c r="R224" s="11">
        <v>0</v>
      </c>
      <c r="S224" s="11">
        <f t="shared" si="6"/>
        <v>0</v>
      </c>
      <c r="T224" s="11">
        <f t="shared" si="7"/>
        <v>1156310</v>
      </c>
      <c r="U224" s="12"/>
      <c r="V224" s="5" t="s">
        <v>27</v>
      </c>
    </row>
    <row r="225" spans="1:22" ht="38.25" x14ac:dyDescent="0.25">
      <c r="A225" s="5">
        <v>223</v>
      </c>
      <c r="B225" s="6" t="s">
        <v>665</v>
      </c>
      <c r="C225" s="6" t="s">
        <v>666</v>
      </c>
      <c r="D225" s="7" t="s">
        <v>667</v>
      </c>
      <c r="E225" s="6" t="s">
        <v>121</v>
      </c>
      <c r="F225" s="7" t="s">
        <v>672</v>
      </c>
      <c r="G225" s="6" t="s">
        <v>665</v>
      </c>
      <c r="H225" s="8" t="s">
        <v>123</v>
      </c>
      <c r="I225" s="8" t="s">
        <v>124</v>
      </c>
      <c r="J225" s="8" t="s">
        <v>673</v>
      </c>
      <c r="K225" s="6" t="s">
        <v>37</v>
      </c>
      <c r="L225" s="9">
        <v>1.71</v>
      </c>
      <c r="M225" s="5" t="s">
        <v>50</v>
      </c>
      <c r="N225" s="10">
        <v>280</v>
      </c>
      <c r="O225" s="11">
        <v>902190</v>
      </c>
      <c r="P225" s="11">
        <v>0</v>
      </c>
      <c r="Q225" s="11">
        <v>0</v>
      </c>
      <c r="R225" s="11">
        <v>0</v>
      </c>
      <c r="S225" s="11">
        <f t="shared" si="6"/>
        <v>0</v>
      </c>
      <c r="T225" s="11">
        <f t="shared" si="7"/>
        <v>902190</v>
      </c>
      <c r="U225" s="12"/>
      <c r="V225" s="5" t="s">
        <v>27</v>
      </c>
    </row>
    <row r="226" spans="1:22" ht="38.25" x14ac:dyDescent="0.25">
      <c r="A226" s="5">
        <v>224</v>
      </c>
      <c r="B226" s="6" t="s">
        <v>674</v>
      </c>
      <c r="C226" s="6" t="s">
        <v>675</v>
      </c>
      <c r="D226" s="7" t="s">
        <v>676</v>
      </c>
      <c r="E226" s="6" t="s">
        <v>191</v>
      </c>
      <c r="F226" s="7" t="s">
        <v>677</v>
      </c>
      <c r="G226" s="6" t="s">
        <v>674</v>
      </c>
      <c r="H226" s="8" t="s">
        <v>47</v>
      </c>
      <c r="I226" s="8" t="s">
        <v>88</v>
      </c>
      <c r="J226" s="8" t="s">
        <v>306</v>
      </c>
      <c r="K226" s="6" t="s">
        <v>37</v>
      </c>
      <c r="L226" s="9">
        <v>2.5</v>
      </c>
      <c r="M226" s="5" t="s">
        <v>194</v>
      </c>
      <c r="N226" s="10">
        <v>0</v>
      </c>
      <c r="O226" s="11">
        <v>1923460</v>
      </c>
      <c r="P226" s="11">
        <v>0</v>
      </c>
      <c r="Q226" s="11">
        <v>5980</v>
      </c>
      <c r="R226" s="11">
        <v>4480</v>
      </c>
      <c r="S226" s="11">
        <f t="shared" si="6"/>
        <v>10460</v>
      </c>
      <c r="T226" s="11">
        <f t="shared" si="7"/>
        <v>1933920</v>
      </c>
      <c r="U226" s="12"/>
      <c r="V226" s="5" t="s">
        <v>27</v>
      </c>
    </row>
    <row r="227" spans="1:22" ht="38.25" x14ac:dyDescent="0.25">
      <c r="A227" s="5">
        <v>225</v>
      </c>
      <c r="B227" s="6" t="s">
        <v>678</v>
      </c>
      <c r="C227" s="6" t="s">
        <v>679</v>
      </c>
      <c r="D227" s="7" t="s">
        <v>680</v>
      </c>
      <c r="E227" s="6" t="s">
        <v>85</v>
      </c>
      <c r="F227" s="7" t="s">
        <v>681</v>
      </c>
      <c r="G227" s="6" t="s">
        <v>678</v>
      </c>
      <c r="H227" s="8" t="s">
        <v>123</v>
      </c>
      <c r="I227" s="8" t="s">
        <v>88</v>
      </c>
      <c r="J227" s="8" t="s">
        <v>138</v>
      </c>
      <c r="K227" s="6" t="s">
        <v>37</v>
      </c>
      <c r="L227" s="9">
        <v>7.5</v>
      </c>
      <c r="M227" s="5" t="s">
        <v>90</v>
      </c>
      <c r="N227" s="10">
        <v>4927</v>
      </c>
      <c r="O227" s="11">
        <v>5846570</v>
      </c>
      <c r="P227" s="11">
        <v>0</v>
      </c>
      <c r="Q227" s="11">
        <v>0</v>
      </c>
      <c r="R227" s="11">
        <v>0</v>
      </c>
      <c r="S227" s="11">
        <f t="shared" si="6"/>
        <v>0</v>
      </c>
      <c r="T227" s="11">
        <f t="shared" si="7"/>
        <v>5846570</v>
      </c>
      <c r="U227" s="12"/>
      <c r="V227" s="5" t="s">
        <v>27</v>
      </c>
    </row>
    <row r="228" spans="1:22" ht="76.5" x14ac:dyDescent="0.25">
      <c r="A228" s="5">
        <v>226</v>
      </c>
      <c r="B228" s="6" t="s">
        <v>682</v>
      </c>
      <c r="C228" s="6" t="s">
        <v>683</v>
      </c>
      <c r="D228" s="7" t="s">
        <v>684</v>
      </c>
      <c r="E228" s="6" t="s">
        <v>128</v>
      </c>
      <c r="F228" s="7" t="s">
        <v>685</v>
      </c>
      <c r="G228" s="6" t="s">
        <v>686</v>
      </c>
      <c r="H228" s="8" t="s">
        <v>123</v>
      </c>
      <c r="I228" s="8" t="s">
        <v>124</v>
      </c>
      <c r="J228" s="8" t="s">
        <v>687</v>
      </c>
      <c r="K228" s="6" t="s">
        <v>37</v>
      </c>
      <c r="L228" s="9">
        <v>3</v>
      </c>
      <c r="M228" s="5" t="s">
        <v>139</v>
      </c>
      <c r="N228" s="10">
        <v>1641</v>
      </c>
      <c r="O228" s="11">
        <v>2405250</v>
      </c>
      <c r="P228" s="11">
        <v>0</v>
      </c>
      <c r="Q228" s="11">
        <v>0</v>
      </c>
      <c r="R228" s="11">
        <v>0</v>
      </c>
      <c r="S228" s="11">
        <f t="shared" si="6"/>
        <v>0</v>
      </c>
      <c r="T228" s="11">
        <f t="shared" si="7"/>
        <v>2405250</v>
      </c>
      <c r="U228" s="12"/>
      <c r="V228" s="5" t="s">
        <v>27</v>
      </c>
    </row>
    <row r="229" spans="1:22" ht="38.25" x14ac:dyDescent="0.25">
      <c r="A229" s="5">
        <v>227</v>
      </c>
      <c r="B229" s="6" t="s">
        <v>688</v>
      </c>
      <c r="C229" s="6" t="s">
        <v>689</v>
      </c>
      <c r="D229" s="7" t="s">
        <v>690</v>
      </c>
      <c r="E229" s="6" t="s">
        <v>191</v>
      </c>
      <c r="F229" s="7" t="s">
        <v>691</v>
      </c>
      <c r="G229" s="6" t="s">
        <v>692</v>
      </c>
      <c r="H229" s="8" t="s">
        <v>47</v>
      </c>
      <c r="I229" s="8" t="s">
        <v>88</v>
      </c>
      <c r="J229" s="8" t="s">
        <v>24</v>
      </c>
      <c r="K229" s="6" t="s">
        <v>37</v>
      </c>
      <c r="L229" s="9">
        <v>1.75</v>
      </c>
      <c r="M229" s="5" t="s">
        <v>194</v>
      </c>
      <c r="N229" s="10">
        <v>0</v>
      </c>
      <c r="O229" s="11">
        <v>1346420</v>
      </c>
      <c r="P229" s="11">
        <v>0</v>
      </c>
      <c r="Q229" s="11">
        <v>0</v>
      </c>
      <c r="R229" s="11">
        <v>0</v>
      </c>
      <c r="S229" s="11">
        <f t="shared" si="6"/>
        <v>0</v>
      </c>
      <c r="T229" s="11">
        <f t="shared" si="7"/>
        <v>1346420</v>
      </c>
      <c r="U229" s="12"/>
      <c r="V229" s="5" t="s">
        <v>27</v>
      </c>
    </row>
    <row r="230" spans="1:22" ht="25.5" x14ac:dyDescent="0.25">
      <c r="A230" s="5">
        <v>228</v>
      </c>
      <c r="B230" s="6" t="s">
        <v>693</v>
      </c>
      <c r="C230" s="6" t="s">
        <v>694</v>
      </c>
      <c r="D230" s="7" t="s">
        <v>695</v>
      </c>
      <c r="E230" s="6" t="s">
        <v>58</v>
      </c>
      <c r="F230" s="7" t="s">
        <v>696</v>
      </c>
      <c r="G230" s="6" t="s">
        <v>693</v>
      </c>
      <c r="H230" s="8" t="s">
        <v>36</v>
      </c>
      <c r="I230" s="8" t="s">
        <v>23</v>
      </c>
      <c r="J230" s="8" t="s">
        <v>150</v>
      </c>
      <c r="K230" s="6" t="s">
        <v>37</v>
      </c>
      <c r="L230" s="9">
        <v>5</v>
      </c>
      <c r="M230" s="5" t="s">
        <v>61</v>
      </c>
      <c r="N230" s="10">
        <v>4380</v>
      </c>
      <c r="O230" s="11">
        <v>2625300</v>
      </c>
      <c r="P230" s="11">
        <v>0</v>
      </c>
      <c r="Q230" s="11">
        <v>69210</v>
      </c>
      <c r="R230" s="11">
        <v>51850</v>
      </c>
      <c r="S230" s="11">
        <f t="shared" si="6"/>
        <v>121060</v>
      </c>
      <c r="T230" s="11">
        <f t="shared" si="7"/>
        <v>2746360</v>
      </c>
      <c r="U230" s="12"/>
      <c r="V230" s="5" t="s">
        <v>27</v>
      </c>
    </row>
    <row r="231" spans="1:22" ht="25.5" x14ac:dyDescent="0.25">
      <c r="A231" s="5">
        <v>229</v>
      </c>
      <c r="B231" s="6" t="s">
        <v>697</v>
      </c>
      <c r="C231" s="6" t="s">
        <v>698</v>
      </c>
      <c r="D231" s="7" t="s">
        <v>699</v>
      </c>
      <c r="E231" s="6" t="s">
        <v>173</v>
      </c>
      <c r="F231" s="7" t="s">
        <v>700</v>
      </c>
      <c r="G231" s="6" t="s">
        <v>701</v>
      </c>
      <c r="H231" s="8" t="s">
        <v>47</v>
      </c>
      <c r="I231" s="8" t="s">
        <v>23</v>
      </c>
      <c r="J231" s="8" t="s">
        <v>330</v>
      </c>
      <c r="K231" s="6" t="s">
        <v>37</v>
      </c>
      <c r="L231" s="9">
        <v>1.55</v>
      </c>
      <c r="M231" s="5" t="s">
        <v>139</v>
      </c>
      <c r="N231" s="10">
        <v>1018</v>
      </c>
      <c r="O231" s="11">
        <v>975920</v>
      </c>
      <c r="P231" s="11">
        <v>0</v>
      </c>
      <c r="Q231" s="11">
        <v>6140</v>
      </c>
      <c r="R231" s="11">
        <v>4600</v>
      </c>
      <c r="S231" s="11">
        <f t="shared" si="6"/>
        <v>10740</v>
      </c>
      <c r="T231" s="11">
        <f t="shared" si="7"/>
        <v>986660</v>
      </c>
      <c r="U231" s="12"/>
      <c r="V231" s="5" t="s">
        <v>27</v>
      </c>
    </row>
    <row r="232" spans="1:22" ht="25.5" x14ac:dyDescent="0.25">
      <c r="A232" s="5">
        <v>230</v>
      </c>
      <c r="B232" s="6" t="s">
        <v>697</v>
      </c>
      <c r="C232" s="6" t="s">
        <v>698</v>
      </c>
      <c r="D232" s="7" t="s">
        <v>699</v>
      </c>
      <c r="E232" s="6" t="s">
        <v>109</v>
      </c>
      <c r="F232" s="7" t="s">
        <v>702</v>
      </c>
      <c r="G232" s="6" t="s">
        <v>703</v>
      </c>
      <c r="H232" s="8" t="s">
        <v>22</v>
      </c>
      <c r="I232" s="8" t="s">
        <v>23</v>
      </c>
      <c r="J232" s="8" t="s">
        <v>330</v>
      </c>
      <c r="K232" s="6" t="s">
        <v>25</v>
      </c>
      <c r="L232" s="9">
        <v>42</v>
      </c>
      <c r="M232" s="5" t="s">
        <v>26</v>
      </c>
      <c r="N232" s="10">
        <v>14532</v>
      </c>
      <c r="O232" s="11">
        <v>8592290</v>
      </c>
      <c r="P232" s="11">
        <v>0</v>
      </c>
      <c r="Q232" s="11">
        <v>359290</v>
      </c>
      <c r="R232" s="11">
        <v>269130</v>
      </c>
      <c r="S232" s="11">
        <f t="shared" si="6"/>
        <v>628420</v>
      </c>
      <c r="T232" s="11">
        <f t="shared" si="7"/>
        <v>9220710</v>
      </c>
      <c r="U232" s="12"/>
      <c r="V232" s="5" t="s">
        <v>27</v>
      </c>
    </row>
    <row r="233" spans="1:22" ht="25.5" x14ac:dyDescent="0.25">
      <c r="A233" s="5">
        <v>231</v>
      </c>
      <c r="B233" s="6" t="s">
        <v>697</v>
      </c>
      <c r="C233" s="6" t="s">
        <v>698</v>
      </c>
      <c r="D233" s="7" t="s">
        <v>699</v>
      </c>
      <c r="E233" s="6" t="s">
        <v>58</v>
      </c>
      <c r="F233" s="7" t="s">
        <v>704</v>
      </c>
      <c r="G233" s="6" t="s">
        <v>705</v>
      </c>
      <c r="H233" s="8" t="s">
        <v>123</v>
      </c>
      <c r="I233" s="8" t="s">
        <v>23</v>
      </c>
      <c r="J233" s="8" t="s">
        <v>328</v>
      </c>
      <c r="K233" s="6" t="s">
        <v>37</v>
      </c>
      <c r="L233" s="9">
        <v>6.1</v>
      </c>
      <c r="M233" s="5" t="s">
        <v>61</v>
      </c>
      <c r="N233" s="10">
        <v>5343</v>
      </c>
      <c r="O233" s="11">
        <v>3176690</v>
      </c>
      <c r="P233" s="11">
        <v>0</v>
      </c>
      <c r="Q233" s="11">
        <v>84450</v>
      </c>
      <c r="R233" s="11">
        <v>63250</v>
      </c>
      <c r="S233" s="11">
        <f t="shared" si="6"/>
        <v>147700</v>
      </c>
      <c r="T233" s="11">
        <f t="shared" si="7"/>
        <v>3324390</v>
      </c>
      <c r="U233" s="12"/>
      <c r="V233" s="5" t="s">
        <v>27</v>
      </c>
    </row>
    <row r="234" spans="1:22" ht="25.5" x14ac:dyDescent="0.25">
      <c r="A234" s="5">
        <v>232</v>
      </c>
      <c r="B234" s="6" t="s">
        <v>697</v>
      </c>
      <c r="C234" s="6" t="s">
        <v>698</v>
      </c>
      <c r="D234" s="7" t="s">
        <v>699</v>
      </c>
      <c r="E234" s="6" t="s">
        <v>109</v>
      </c>
      <c r="F234" s="7" t="s">
        <v>706</v>
      </c>
      <c r="G234" s="6" t="s">
        <v>703</v>
      </c>
      <c r="H234" s="8" t="s">
        <v>22</v>
      </c>
      <c r="I234" s="8" t="s">
        <v>23</v>
      </c>
      <c r="J234" s="8" t="s">
        <v>330</v>
      </c>
      <c r="K234" s="6" t="s">
        <v>25</v>
      </c>
      <c r="L234" s="9">
        <v>70</v>
      </c>
      <c r="M234" s="5" t="s">
        <v>26</v>
      </c>
      <c r="N234" s="10">
        <v>24220</v>
      </c>
      <c r="O234" s="11">
        <v>14320490</v>
      </c>
      <c r="P234" s="11">
        <v>0</v>
      </c>
      <c r="Q234" s="11">
        <v>598810</v>
      </c>
      <c r="R234" s="11">
        <v>448550</v>
      </c>
      <c r="S234" s="11">
        <f t="shared" si="6"/>
        <v>1047360</v>
      </c>
      <c r="T234" s="11">
        <f t="shared" si="7"/>
        <v>15367850</v>
      </c>
      <c r="U234" s="12"/>
      <c r="V234" s="5" t="s">
        <v>27</v>
      </c>
    </row>
    <row r="235" spans="1:22" ht="25.5" x14ac:dyDescent="0.25">
      <c r="A235" s="5">
        <v>233</v>
      </c>
      <c r="B235" s="6" t="s">
        <v>697</v>
      </c>
      <c r="C235" s="6" t="s">
        <v>698</v>
      </c>
      <c r="D235" s="7" t="s">
        <v>699</v>
      </c>
      <c r="E235" s="6" t="s">
        <v>62</v>
      </c>
      <c r="F235" s="7" t="s">
        <v>707</v>
      </c>
      <c r="G235" s="6" t="s">
        <v>708</v>
      </c>
      <c r="H235" s="8" t="s">
        <v>22</v>
      </c>
      <c r="I235" s="8" t="s">
        <v>23</v>
      </c>
      <c r="J235" s="8" t="s">
        <v>330</v>
      </c>
      <c r="K235" s="6" t="s">
        <v>25</v>
      </c>
      <c r="L235" s="9">
        <v>4</v>
      </c>
      <c r="M235" s="5" t="s">
        <v>26</v>
      </c>
      <c r="N235" s="10">
        <v>1020</v>
      </c>
      <c r="O235" s="11">
        <v>2083580</v>
      </c>
      <c r="P235" s="11">
        <v>0</v>
      </c>
      <c r="Q235" s="11">
        <v>87130</v>
      </c>
      <c r="R235" s="11">
        <v>65260</v>
      </c>
      <c r="S235" s="11">
        <f t="shared" si="6"/>
        <v>152390</v>
      </c>
      <c r="T235" s="11">
        <f t="shared" si="7"/>
        <v>2235970</v>
      </c>
      <c r="U235" s="12"/>
      <c r="V235" s="5" t="s">
        <v>27</v>
      </c>
    </row>
    <row r="236" spans="1:22" ht="38.25" x14ac:dyDescent="0.25">
      <c r="A236" s="5">
        <v>234</v>
      </c>
      <c r="B236" s="6" t="s">
        <v>697</v>
      </c>
      <c r="C236" s="6" t="s">
        <v>698</v>
      </c>
      <c r="D236" s="7" t="s">
        <v>699</v>
      </c>
      <c r="E236" s="6" t="s">
        <v>19</v>
      </c>
      <c r="F236" s="7" t="s">
        <v>709</v>
      </c>
      <c r="G236" s="6" t="s">
        <v>710</v>
      </c>
      <c r="H236" s="8" t="s">
        <v>22</v>
      </c>
      <c r="I236" s="8" t="s">
        <v>23</v>
      </c>
      <c r="J236" s="8" t="s">
        <v>330</v>
      </c>
      <c r="K236" s="6" t="s">
        <v>25</v>
      </c>
      <c r="L236" s="9">
        <v>36</v>
      </c>
      <c r="M236" s="5" t="s">
        <v>26</v>
      </c>
      <c r="N236" s="10">
        <v>12456</v>
      </c>
      <c r="O236" s="11">
        <v>9113540</v>
      </c>
      <c r="P236" s="11">
        <v>0</v>
      </c>
      <c r="Q236" s="11">
        <v>381090</v>
      </c>
      <c r="R236" s="11">
        <v>285450</v>
      </c>
      <c r="S236" s="11">
        <f t="shared" si="6"/>
        <v>666540</v>
      </c>
      <c r="T236" s="11">
        <f t="shared" si="7"/>
        <v>9780080</v>
      </c>
      <c r="U236" s="12"/>
      <c r="V236" s="5" t="s">
        <v>27</v>
      </c>
    </row>
    <row r="237" spans="1:22" ht="25.5" x14ac:dyDescent="0.25">
      <c r="A237" s="5">
        <v>235</v>
      </c>
      <c r="B237" s="6" t="s">
        <v>697</v>
      </c>
      <c r="C237" s="6" t="s">
        <v>698</v>
      </c>
      <c r="D237" s="7" t="s">
        <v>699</v>
      </c>
      <c r="E237" s="6" t="s">
        <v>62</v>
      </c>
      <c r="F237" s="7" t="s">
        <v>711</v>
      </c>
      <c r="G237" s="6" t="s">
        <v>708</v>
      </c>
      <c r="H237" s="8" t="s">
        <v>22</v>
      </c>
      <c r="I237" s="8" t="s">
        <v>23</v>
      </c>
      <c r="J237" s="8" t="s">
        <v>330</v>
      </c>
      <c r="K237" s="6" t="s">
        <v>25</v>
      </c>
      <c r="L237" s="9">
        <v>10</v>
      </c>
      <c r="M237" s="5" t="s">
        <v>26</v>
      </c>
      <c r="N237" s="10">
        <v>2550</v>
      </c>
      <c r="O237" s="11">
        <v>5208970</v>
      </c>
      <c r="P237" s="11">
        <v>0</v>
      </c>
      <c r="Q237" s="11">
        <v>217810</v>
      </c>
      <c r="R237" s="11">
        <v>163150</v>
      </c>
      <c r="S237" s="11">
        <f t="shared" si="6"/>
        <v>380960</v>
      </c>
      <c r="T237" s="11">
        <f t="shared" si="7"/>
        <v>5589930</v>
      </c>
      <c r="U237" s="12"/>
      <c r="V237" s="5" t="s">
        <v>27</v>
      </c>
    </row>
    <row r="238" spans="1:22" ht="38.25" x14ac:dyDescent="0.25">
      <c r="A238" s="5">
        <v>236</v>
      </c>
      <c r="B238" s="6" t="s">
        <v>712</v>
      </c>
      <c r="C238" s="6" t="s">
        <v>713</v>
      </c>
      <c r="D238" s="7" t="s">
        <v>714</v>
      </c>
      <c r="E238" s="6" t="s">
        <v>58</v>
      </c>
      <c r="F238" s="7" t="s">
        <v>715</v>
      </c>
      <c r="G238" s="6" t="s">
        <v>712</v>
      </c>
      <c r="H238" s="8" t="s">
        <v>36</v>
      </c>
      <c r="I238" s="8" t="s">
        <v>23</v>
      </c>
      <c r="J238" s="8" t="s">
        <v>404</v>
      </c>
      <c r="K238" s="6" t="s">
        <v>37</v>
      </c>
      <c r="L238" s="9">
        <v>7.5</v>
      </c>
      <c r="M238" s="5" t="s">
        <v>61</v>
      </c>
      <c r="N238" s="10">
        <v>6570</v>
      </c>
      <c r="O238" s="11">
        <v>3905770</v>
      </c>
      <c r="P238" s="11">
        <v>0</v>
      </c>
      <c r="Q238" s="11">
        <v>103830</v>
      </c>
      <c r="R238" s="11">
        <v>77760</v>
      </c>
      <c r="S238" s="11">
        <f t="shared" si="6"/>
        <v>181590</v>
      </c>
      <c r="T238" s="11">
        <f t="shared" si="7"/>
        <v>4087360</v>
      </c>
      <c r="U238" s="12"/>
      <c r="V238" s="5" t="s">
        <v>27</v>
      </c>
    </row>
    <row r="239" spans="1:22" ht="38.25" x14ac:dyDescent="0.25">
      <c r="A239" s="5">
        <v>237</v>
      </c>
      <c r="B239" s="6" t="s">
        <v>716</v>
      </c>
      <c r="C239" s="6" t="s">
        <v>717</v>
      </c>
      <c r="D239" s="7" t="s">
        <v>718</v>
      </c>
      <c r="E239" s="6" t="s">
        <v>566</v>
      </c>
      <c r="F239" s="7" t="s">
        <v>719</v>
      </c>
      <c r="G239" s="6" t="s">
        <v>720</v>
      </c>
      <c r="H239" s="8" t="s">
        <v>22</v>
      </c>
      <c r="I239" s="8" t="s">
        <v>124</v>
      </c>
      <c r="J239" s="8" t="s">
        <v>78</v>
      </c>
      <c r="K239" s="6" t="s">
        <v>25</v>
      </c>
      <c r="L239" s="13">
        <v>105</v>
      </c>
      <c r="M239" s="5" t="s">
        <v>26</v>
      </c>
      <c r="N239" s="10">
        <v>36849</v>
      </c>
      <c r="O239" s="11">
        <v>43000000</v>
      </c>
      <c r="P239" s="11">
        <v>0</v>
      </c>
      <c r="Q239" s="11">
        <v>0</v>
      </c>
      <c r="R239" s="11">
        <v>0</v>
      </c>
      <c r="S239" s="11">
        <f t="shared" si="6"/>
        <v>0</v>
      </c>
      <c r="T239" s="11">
        <f t="shared" si="7"/>
        <v>43000000</v>
      </c>
      <c r="U239" s="12"/>
      <c r="V239" s="5" t="s">
        <v>27</v>
      </c>
    </row>
    <row r="240" spans="1:22" ht="38.25" x14ac:dyDescent="0.25">
      <c r="A240" s="5">
        <v>238</v>
      </c>
      <c r="B240" s="6" t="s">
        <v>716</v>
      </c>
      <c r="C240" s="6" t="s">
        <v>717</v>
      </c>
      <c r="D240" s="7" t="s">
        <v>718</v>
      </c>
      <c r="E240" s="6" t="s">
        <v>62</v>
      </c>
      <c r="F240" s="7" t="s">
        <v>721</v>
      </c>
      <c r="G240" s="6" t="s">
        <v>62</v>
      </c>
      <c r="H240" s="8" t="s">
        <v>22</v>
      </c>
      <c r="I240" s="8" t="s">
        <v>124</v>
      </c>
      <c r="J240" s="8" t="s">
        <v>78</v>
      </c>
      <c r="K240" s="6" t="s">
        <v>25</v>
      </c>
      <c r="L240" s="9">
        <v>17</v>
      </c>
      <c r="M240" s="5" t="s">
        <v>26</v>
      </c>
      <c r="N240" s="10">
        <v>3952</v>
      </c>
      <c r="O240" s="11">
        <v>7292560</v>
      </c>
      <c r="P240" s="11">
        <v>781340</v>
      </c>
      <c r="Q240" s="11">
        <v>337610</v>
      </c>
      <c r="R240" s="11">
        <v>252890</v>
      </c>
      <c r="S240" s="11">
        <f t="shared" si="6"/>
        <v>590500</v>
      </c>
      <c r="T240" s="11">
        <f t="shared" si="7"/>
        <v>8664400</v>
      </c>
      <c r="U240" s="12"/>
      <c r="V240" s="5" t="s">
        <v>27</v>
      </c>
    </row>
    <row r="241" spans="1:22" ht="38.25" x14ac:dyDescent="0.25">
      <c r="A241" s="5">
        <v>239</v>
      </c>
      <c r="B241" s="6" t="s">
        <v>716</v>
      </c>
      <c r="C241" s="6" t="s">
        <v>717</v>
      </c>
      <c r="D241" s="7" t="s">
        <v>718</v>
      </c>
      <c r="E241" s="6" t="s">
        <v>58</v>
      </c>
      <c r="F241" s="7" t="s">
        <v>722</v>
      </c>
      <c r="G241" s="6" t="s">
        <v>723</v>
      </c>
      <c r="H241" s="8" t="s">
        <v>123</v>
      </c>
      <c r="I241" s="8" t="s">
        <v>23</v>
      </c>
      <c r="J241" s="8" t="s">
        <v>576</v>
      </c>
      <c r="K241" s="6" t="s">
        <v>37</v>
      </c>
      <c r="L241" s="9">
        <v>14.36</v>
      </c>
      <c r="M241" s="5" t="s">
        <v>61</v>
      </c>
      <c r="N241" s="10">
        <v>12579</v>
      </c>
      <c r="O241" s="11">
        <v>7478260</v>
      </c>
      <c r="P241" s="11">
        <v>0</v>
      </c>
      <c r="Q241" s="11">
        <v>198790</v>
      </c>
      <c r="R241" s="11">
        <v>148900</v>
      </c>
      <c r="S241" s="11">
        <f t="shared" si="6"/>
        <v>347690</v>
      </c>
      <c r="T241" s="11">
        <f t="shared" si="7"/>
        <v>7825950</v>
      </c>
      <c r="U241" s="12"/>
      <c r="V241" s="5" t="s">
        <v>27</v>
      </c>
    </row>
    <row r="242" spans="1:22" ht="38.25" x14ac:dyDescent="0.25">
      <c r="A242" s="5">
        <v>240</v>
      </c>
      <c r="B242" s="6" t="s">
        <v>716</v>
      </c>
      <c r="C242" s="6" t="s">
        <v>717</v>
      </c>
      <c r="D242" s="7" t="s">
        <v>718</v>
      </c>
      <c r="E242" s="6" t="s">
        <v>724</v>
      </c>
      <c r="F242" s="7" t="s">
        <v>725</v>
      </c>
      <c r="G242" s="6" t="s">
        <v>726</v>
      </c>
      <c r="H242" s="8" t="s">
        <v>22</v>
      </c>
      <c r="I242" s="8" t="s">
        <v>124</v>
      </c>
      <c r="J242" s="8" t="s">
        <v>78</v>
      </c>
      <c r="K242" s="6" t="s">
        <v>25</v>
      </c>
      <c r="L242" s="9">
        <v>14</v>
      </c>
      <c r="M242" s="5" t="s">
        <v>26</v>
      </c>
      <c r="N242" s="10">
        <v>4844</v>
      </c>
      <c r="O242" s="11">
        <v>6278920</v>
      </c>
      <c r="P242" s="11">
        <v>0</v>
      </c>
      <c r="Q242" s="11">
        <v>262550</v>
      </c>
      <c r="R242" s="11">
        <v>196670</v>
      </c>
      <c r="S242" s="11">
        <f t="shared" si="6"/>
        <v>459220</v>
      </c>
      <c r="T242" s="11">
        <f t="shared" si="7"/>
        <v>6738140</v>
      </c>
      <c r="U242" s="12"/>
      <c r="V242" s="5" t="s">
        <v>27</v>
      </c>
    </row>
    <row r="243" spans="1:22" ht="38.25" x14ac:dyDescent="0.25">
      <c r="A243" s="5">
        <v>241</v>
      </c>
      <c r="B243" s="6" t="s">
        <v>716</v>
      </c>
      <c r="C243" s="6" t="s">
        <v>717</v>
      </c>
      <c r="D243" s="7" t="s">
        <v>718</v>
      </c>
      <c r="E243" s="6" t="s">
        <v>19</v>
      </c>
      <c r="F243" s="7" t="s">
        <v>727</v>
      </c>
      <c r="G243" s="6" t="s">
        <v>728</v>
      </c>
      <c r="H243" s="8" t="s">
        <v>22</v>
      </c>
      <c r="I243" s="8" t="s">
        <v>23</v>
      </c>
      <c r="J243" s="8" t="s">
        <v>78</v>
      </c>
      <c r="K243" s="6" t="s">
        <v>25</v>
      </c>
      <c r="L243" s="9">
        <v>54</v>
      </c>
      <c r="M243" s="5" t="s">
        <v>26</v>
      </c>
      <c r="N243" s="10">
        <v>18684</v>
      </c>
      <c r="O243" s="11">
        <v>13670320</v>
      </c>
      <c r="P243" s="11">
        <v>0</v>
      </c>
      <c r="Q243" s="11">
        <v>571620</v>
      </c>
      <c r="R243" s="11">
        <v>428180</v>
      </c>
      <c r="S243" s="11">
        <f t="shared" si="6"/>
        <v>999800</v>
      </c>
      <c r="T243" s="11">
        <f t="shared" si="7"/>
        <v>14670120</v>
      </c>
      <c r="U243" s="12"/>
      <c r="V243" s="5" t="s">
        <v>27</v>
      </c>
    </row>
    <row r="244" spans="1:22" ht="38.25" x14ac:dyDescent="0.25">
      <c r="A244" s="5">
        <v>242</v>
      </c>
      <c r="B244" s="6" t="s">
        <v>716</v>
      </c>
      <c r="C244" s="6" t="s">
        <v>717</v>
      </c>
      <c r="D244" s="7" t="s">
        <v>718</v>
      </c>
      <c r="E244" s="6" t="s">
        <v>109</v>
      </c>
      <c r="F244" s="7" t="s">
        <v>729</v>
      </c>
      <c r="G244" s="6" t="s">
        <v>730</v>
      </c>
      <c r="H244" s="8" t="s">
        <v>22</v>
      </c>
      <c r="I244" s="8" t="s">
        <v>23</v>
      </c>
      <c r="J244" s="8" t="s">
        <v>78</v>
      </c>
      <c r="K244" s="6" t="s">
        <v>25</v>
      </c>
      <c r="L244" s="9">
        <v>112</v>
      </c>
      <c r="M244" s="5" t="s">
        <v>26</v>
      </c>
      <c r="N244" s="10">
        <v>38752</v>
      </c>
      <c r="O244" s="11">
        <v>24493900</v>
      </c>
      <c r="P244" s="11">
        <v>0</v>
      </c>
      <c r="Q244" s="11">
        <v>1024210</v>
      </c>
      <c r="R244" s="11">
        <v>767190</v>
      </c>
      <c r="S244" s="11">
        <f t="shared" si="6"/>
        <v>1791400</v>
      </c>
      <c r="T244" s="11">
        <f t="shared" si="7"/>
        <v>26285300</v>
      </c>
      <c r="U244" s="12"/>
      <c r="V244" s="5" t="s">
        <v>27</v>
      </c>
    </row>
    <row r="245" spans="1:22" ht="38.25" x14ac:dyDescent="0.25">
      <c r="A245" s="5">
        <v>243</v>
      </c>
      <c r="B245" s="6" t="s">
        <v>716</v>
      </c>
      <c r="C245" s="6" t="s">
        <v>717</v>
      </c>
      <c r="D245" s="7" t="s">
        <v>718</v>
      </c>
      <c r="E245" s="6" t="s">
        <v>176</v>
      </c>
      <c r="F245" s="7" t="s">
        <v>731</v>
      </c>
      <c r="G245" s="6" t="s">
        <v>732</v>
      </c>
      <c r="H245" s="8" t="s">
        <v>47</v>
      </c>
      <c r="I245" s="8" t="s">
        <v>124</v>
      </c>
      <c r="J245" s="8" t="s">
        <v>78</v>
      </c>
      <c r="K245" s="6" t="s">
        <v>37</v>
      </c>
      <c r="L245" s="9">
        <v>6</v>
      </c>
      <c r="M245" s="5" t="s">
        <v>179</v>
      </c>
      <c r="N245" s="10">
        <v>3285</v>
      </c>
      <c r="O245" s="11">
        <v>500000</v>
      </c>
      <c r="P245" s="11">
        <v>0</v>
      </c>
      <c r="Q245" s="11">
        <v>0</v>
      </c>
      <c r="R245" s="11">
        <v>0</v>
      </c>
      <c r="S245" s="11">
        <f t="shared" si="6"/>
        <v>0</v>
      </c>
      <c r="T245" s="11">
        <f t="shared" si="7"/>
        <v>500000</v>
      </c>
      <c r="U245" s="12" t="s">
        <v>733</v>
      </c>
      <c r="V245" s="5" t="s">
        <v>172</v>
      </c>
    </row>
    <row r="246" spans="1:22" ht="38.25" x14ac:dyDescent="0.25">
      <c r="A246" s="5">
        <v>244</v>
      </c>
      <c r="B246" s="6" t="s">
        <v>716</v>
      </c>
      <c r="C246" s="6" t="s">
        <v>717</v>
      </c>
      <c r="D246" s="7" t="s">
        <v>718</v>
      </c>
      <c r="E246" s="6" t="s">
        <v>167</v>
      </c>
      <c r="F246" s="7" t="s">
        <v>734</v>
      </c>
      <c r="G246" s="6" t="s">
        <v>167</v>
      </c>
      <c r="H246" s="8" t="s">
        <v>36</v>
      </c>
      <c r="I246" s="8" t="s">
        <v>124</v>
      </c>
      <c r="J246" s="8" t="s">
        <v>78</v>
      </c>
      <c r="K246" s="6" t="s">
        <v>37</v>
      </c>
      <c r="L246" s="9">
        <v>4.5</v>
      </c>
      <c r="M246" s="5" t="s">
        <v>39</v>
      </c>
      <c r="N246" s="10">
        <v>3942</v>
      </c>
      <c r="O246" s="11">
        <v>400000</v>
      </c>
      <c r="P246" s="11">
        <v>0</v>
      </c>
      <c r="Q246" s="11">
        <v>0</v>
      </c>
      <c r="R246" s="11">
        <v>0</v>
      </c>
      <c r="S246" s="11">
        <f t="shared" si="6"/>
        <v>0</v>
      </c>
      <c r="T246" s="11">
        <f t="shared" si="7"/>
        <v>400000</v>
      </c>
      <c r="U246" s="12"/>
      <c r="V246" s="5" t="s">
        <v>27</v>
      </c>
    </row>
    <row r="247" spans="1:22" ht="38.25" x14ac:dyDescent="0.25">
      <c r="A247" s="5">
        <v>245</v>
      </c>
      <c r="B247" s="6" t="s">
        <v>716</v>
      </c>
      <c r="C247" s="6" t="s">
        <v>717</v>
      </c>
      <c r="D247" s="7" t="s">
        <v>718</v>
      </c>
      <c r="E247" s="6" t="s">
        <v>173</v>
      </c>
      <c r="F247" s="7" t="s">
        <v>735</v>
      </c>
      <c r="G247" s="6" t="s">
        <v>736</v>
      </c>
      <c r="H247" s="8" t="s">
        <v>47</v>
      </c>
      <c r="I247" s="8" t="s">
        <v>124</v>
      </c>
      <c r="J247" s="8" t="s">
        <v>78</v>
      </c>
      <c r="K247" s="6" t="s">
        <v>37</v>
      </c>
      <c r="L247" s="9">
        <v>6.4</v>
      </c>
      <c r="M247" s="5" t="s">
        <v>139</v>
      </c>
      <c r="N247" s="10">
        <v>4204</v>
      </c>
      <c r="O247" s="11">
        <v>2700000</v>
      </c>
      <c r="P247" s="11">
        <v>0</v>
      </c>
      <c r="Q247" s="11">
        <v>0</v>
      </c>
      <c r="R247" s="11">
        <v>0</v>
      </c>
      <c r="S247" s="11">
        <f t="shared" si="6"/>
        <v>0</v>
      </c>
      <c r="T247" s="11">
        <f t="shared" si="7"/>
        <v>2700000</v>
      </c>
      <c r="U247" s="12"/>
      <c r="V247" s="5" t="s">
        <v>27</v>
      </c>
    </row>
    <row r="248" spans="1:22" ht="38.25" x14ac:dyDescent="0.25">
      <c r="A248" s="5">
        <v>246</v>
      </c>
      <c r="B248" s="6" t="s">
        <v>716</v>
      </c>
      <c r="C248" s="6" t="s">
        <v>717</v>
      </c>
      <c r="D248" s="7" t="s">
        <v>718</v>
      </c>
      <c r="E248" s="6" t="s">
        <v>19</v>
      </c>
      <c r="F248" s="7" t="s">
        <v>737</v>
      </c>
      <c r="G248" s="6" t="s">
        <v>738</v>
      </c>
      <c r="H248" s="8" t="s">
        <v>22</v>
      </c>
      <c r="I248" s="8" t="s">
        <v>23</v>
      </c>
      <c r="J248" s="8" t="s">
        <v>78</v>
      </c>
      <c r="K248" s="6" t="s">
        <v>25</v>
      </c>
      <c r="L248" s="9">
        <v>24</v>
      </c>
      <c r="M248" s="5" t="s">
        <v>26</v>
      </c>
      <c r="N248" s="10">
        <v>8304</v>
      </c>
      <c r="O248" s="11">
        <v>6075690</v>
      </c>
      <c r="P248" s="11">
        <v>0</v>
      </c>
      <c r="Q248" s="11">
        <v>254060</v>
      </c>
      <c r="R248" s="11">
        <v>190300</v>
      </c>
      <c r="S248" s="11">
        <f t="shared" si="6"/>
        <v>444360</v>
      </c>
      <c r="T248" s="11">
        <f t="shared" si="7"/>
        <v>6520050</v>
      </c>
      <c r="U248" s="12"/>
      <c r="V248" s="5" t="s">
        <v>27</v>
      </c>
    </row>
    <row r="249" spans="1:22" ht="38.25" x14ac:dyDescent="0.25">
      <c r="A249" s="5">
        <v>247</v>
      </c>
      <c r="B249" s="6" t="s">
        <v>716</v>
      </c>
      <c r="C249" s="6" t="s">
        <v>717</v>
      </c>
      <c r="D249" s="7" t="s">
        <v>718</v>
      </c>
      <c r="E249" s="6" t="s">
        <v>19</v>
      </c>
      <c r="F249" s="7" t="s">
        <v>739</v>
      </c>
      <c r="G249" s="6" t="s">
        <v>740</v>
      </c>
      <c r="H249" s="8" t="s">
        <v>22</v>
      </c>
      <c r="I249" s="8" t="s">
        <v>23</v>
      </c>
      <c r="J249" s="8" t="s">
        <v>78</v>
      </c>
      <c r="K249" s="6" t="s">
        <v>25</v>
      </c>
      <c r="L249" s="9">
        <v>37</v>
      </c>
      <c r="M249" s="5" t="s">
        <v>26</v>
      </c>
      <c r="N249" s="10">
        <v>12802</v>
      </c>
      <c r="O249" s="11">
        <v>9366700</v>
      </c>
      <c r="P249" s="11">
        <v>0</v>
      </c>
      <c r="Q249" s="11">
        <v>391670</v>
      </c>
      <c r="R249" s="11">
        <v>293380</v>
      </c>
      <c r="S249" s="11">
        <f t="shared" si="6"/>
        <v>685050</v>
      </c>
      <c r="T249" s="11">
        <f t="shared" si="7"/>
        <v>10051750</v>
      </c>
      <c r="U249" s="12"/>
      <c r="V249" s="5" t="s">
        <v>27</v>
      </c>
    </row>
    <row r="250" spans="1:22" ht="38.25" x14ac:dyDescent="0.25">
      <c r="A250" s="5">
        <v>248</v>
      </c>
      <c r="B250" s="6" t="s">
        <v>716</v>
      </c>
      <c r="C250" s="6" t="s">
        <v>717</v>
      </c>
      <c r="D250" s="7" t="s">
        <v>718</v>
      </c>
      <c r="E250" s="6" t="s">
        <v>109</v>
      </c>
      <c r="F250" s="7" t="s">
        <v>741</v>
      </c>
      <c r="G250" s="6" t="s">
        <v>742</v>
      </c>
      <c r="H250" s="8" t="s">
        <v>22</v>
      </c>
      <c r="I250" s="8" t="s">
        <v>23</v>
      </c>
      <c r="J250" s="8" t="s">
        <v>78</v>
      </c>
      <c r="K250" s="6" t="s">
        <v>25</v>
      </c>
      <c r="L250" s="9">
        <v>80</v>
      </c>
      <c r="M250" s="5" t="s">
        <v>26</v>
      </c>
      <c r="N250" s="10">
        <v>27680</v>
      </c>
      <c r="O250" s="11">
        <v>16366280</v>
      </c>
      <c r="P250" s="11">
        <v>0</v>
      </c>
      <c r="Q250" s="11">
        <v>684350</v>
      </c>
      <c r="R250" s="11">
        <v>512620</v>
      </c>
      <c r="S250" s="11">
        <f t="shared" si="6"/>
        <v>1196970</v>
      </c>
      <c r="T250" s="11">
        <f t="shared" si="7"/>
        <v>17563250</v>
      </c>
      <c r="U250" s="12"/>
      <c r="V250" s="5" t="s">
        <v>27</v>
      </c>
    </row>
    <row r="251" spans="1:22" ht="38.25" x14ac:dyDescent="0.25">
      <c r="A251" s="5">
        <v>249</v>
      </c>
      <c r="B251" s="6" t="s">
        <v>716</v>
      </c>
      <c r="C251" s="6" t="s">
        <v>717</v>
      </c>
      <c r="D251" s="7" t="s">
        <v>718</v>
      </c>
      <c r="E251" s="6" t="s">
        <v>109</v>
      </c>
      <c r="F251" s="7" t="s">
        <v>743</v>
      </c>
      <c r="G251" s="6" t="s">
        <v>744</v>
      </c>
      <c r="H251" s="8" t="s">
        <v>22</v>
      </c>
      <c r="I251" s="8" t="s">
        <v>23</v>
      </c>
      <c r="J251" s="8" t="s">
        <v>78</v>
      </c>
      <c r="K251" s="6" t="s">
        <v>25</v>
      </c>
      <c r="L251" s="9">
        <v>83</v>
      </c>
      <c r="M251" s="5" t="s">
        <v>26</v>
      </c>
      <c r="N251" s="10">
        <v>28718</v>
      </c>
      <c r="O251" s="11">
        <v>16980020</v>
      </c>
      <c r="P251" s="11">
        <v>0</v>
      </c>
      <c r="Q251" s="11">
        <v>710010</v>
      </c>
      <c r="R251" s="11">
        <v>531850</v>
      </c>
      <c r="S251" s="11">
        <f t="shared" si="6"/>
        <v>1241860</v>
      </c>
      <c r="T251" s="11">
        <f t="shared" si="7"/>
        <v>18221880</v>
      </c>
      <c r="U251" s="12"/>
      <c r="V251" s="5" t="s">
        <v>27</v>
      </c>
    </row>
    <row r="252" spans="1:22" ht="25.5" x14ac:dyDescent="0.25">
      <c r="A252" s="5">
        <v>250</v>
      </c>
      <c r="B252" s="6" t="s">
        <v>745</v>
      </c>
      <c r="C252" s="6" t="s">
        <v>746</v>
      </c>
      <c r="D252" s="7" t="s">
        <v>747</v>
      </c>
      <c r="E252" s="6" t="s">
        <v>109</v>
      </c>
      <c r="F252" s="7" t="s">
        <v>748</v>
      </c>
      <c r="G252" s="6" t="s">
        <v>749</v>
      </c>
      <c r="H252" s="8" t="s">
        <v>22</v>
      </c>
      <c r="I252" s="8" t="s">
        <v>23</v>
      </c>
      <c r="J252" s="8" t="s">
        <v>78</v>
      </c>
      <c r="K252" s="6" t="s">
        <v>25</v>
      </c>
      <c r="L252" s="9">
        <v>31</v>
      </c>
      <c r="M252" s="5" t="s">
        <v>26</v>
      </c>
      <c r="N252" s="10">
        <v>10726</v>
      </c>
      <c r="O252" s="11">
        <v>6341930</v>
      </c>
      <c r="P252" s="11">
        <v>0</v>
      </c>
      <c r="Q252" s="11">
        <v>265190</v>
      </c>
      <c r="R252" s="11">
        <v>198640</v>
      </c>
      <c r="S252" s="11">
        <f t="shared" si="6"/>
        <v>463830</v>
      </c>
      <c r="T252" s="11">
        <f t="shared" si="7"/>
        <v>6805760</v>
      </c>
      <c r="U252" s="12"/>
      <c r="V252" s="5" t="s">
        <v>27</v>
      </c>
    </row>
    <row r="253" spans="1:22" ht="38.25" x14ac:dyDescent="0.25">
      <c r="A253" s="5">
        <v>251</v>
      </c>
      <c r="B253" s="6" t="s">
        <v>750</v>
      </c>
      <c r="C253" s="6" t="s">
        <v>751</v>
      </c>
      <c r="D253" s="7" t="s">
        <v>752</v>
      </c>
      <c r="E253" s="6" t="s">
        <v>191</v>
      </c>
      <c r="F253" s="7" t="s">
        <v>753</v>
      </c>
      <c r="G253" s="6" t="s">
        <v>754</v>
      </c>
      <c r="H253" s="8" t="s">
        <v>47</v>
      </c>
      <c r="I253" s="8" t="s">
        <v>88</v>
      </c>
      <c r="J253" s="8" t="s">
        <v>404</v>
      </c>
      <c r="K253" s="6" t="s">
        <v>37</v>
      </c>
      <c r="L253" s="9">
        <v>2.75</v>
      </c>
      <c r="M253" s="5" t="s">
        <v>194</v>
      </c>
      <c r="N253" s="10">
        <v>0</v>
      </c>
      <c r="O253" s="11">
        <v>2115800</v>
      </c>
      <c r="P253" s="11">
        <v>0</v>
      </c>
      <c r="Q253" s="11">
        <v>0</v>
      </c>
      <c r="R253" s="11">
        <v>0</v>
      </c>
      <c r="S253" s="11">
        <f t="shared" si="6"/>
        <v>0</v>
      </c>
      <c r="T253" s="11">
        <f t="shared" si="7"/>
        <v>2115800</v>
      </c>
      <c r="U253" s="12"/>
      <c r="V253" s="5" t="s">
        <v>27</v>
      </c>
    </row>
    <row r="254" spans="1:22" ht="38.25" x14ac:dyDescent="0.25">
      <c r="A254" s="5">
        <v>252</v>
      </c>
      <c r="B254" s="6" t="s">
        <v>750</v>
      </c>
      <c r="C254" s="6" t="s">
        <v>751</v>
      </c>
      <c r="D254" s="7" t="s">
        <v>752</v>
      </c>
      <c r="E254" s="6" t="s">
        <v>173</v>
      </c>
      <c r="F254" s="7" t="s">
        <v>755</v>
      </c>
      <c r="G254" s="6" t="s">
        <v>756</v>
      </c>
      <c r="H254" s="8" t="s">
        <v>47</v>
      </c>
      <c r="I254" s="8" t="s">
        <v>124</v>
      </c>
      <c r="J254" s="8" t="s">
        <v>404</v>
      </c>
      <c r="K254" s="6" t="s">
        <v>37</v>
      </c>
      <c r="L254" s="9">
        <v>3.75</v>
      </c>
      <c r="M254" s="5" t="s">
        <v>139</v>
      </c>
      <c r="N254" s="10">
        <v>2463</v>
      </c>
      <c r="O254" s="11">
        <v>2361110</v>
      </c>
      <c r="P254" s="11">
        <v>0</v>
      </c>
      <c r="Q254" s="11">
        <v>0</v>
      </c>
      <c r="R254" s="11">
        <v>0</v>
      </c>
      <c r="S254" s="11">
        <f t="shared" si="6"/>
        <v>0</v>
      </c>
      <c r="T254" s="11">
        <f t="shared" si="7"/>
        <v>2361110</v>
      </c>
      <c r="U254" s="12"/>
      <c r="V254" s="5" t="s">
        <v>27</v>
      </c>
    </row>
    <row r="255" spans="1:22" ht="38.25" x14ac:dyDescent="0.25">
      <c r="A255" s="5">
        <v>253</v>
      </c>
      <c r="B255" s="6" t="s">
        <v>750</v>
      </c>
      <c r="C255" s="6" t="s">
        <v>751</v>
      </c>
      <c r="D255" s="7" t="s">
        <v>752</v>
      </c>
      <c r="E255" s="6" t="s">
        <v>85</v>
      </c>
      <c r="F255" s="7" t="s">
        <v>757</v>
      </c>
      <c r="G255" s="6" t="s">
        <v>85</v>
      </c>
      <c r="H255" s="8" t="s">
        <v>123</v>
      </c>
      <c r="I255" s="8" t="s">
        <v>88</v>
      </c>
      <c r="J255" s="8" t="s">
        <v>404</v>
      </c>
      <c r="K255" s="6" t="s">
        <v>37</v>
      </c>
      <c r="L255" s="9">
        <v>4</v>
      </c>
      <c r="M255" s="5" t="s">
        <v>90</v>
      </c>
      <c r="N255" s="10">
        <v>2628</v>
      </c>
      <c r="O255" s="11">
        <v>3118170</v>
      </c>
      <c r="P255" s="11">
        <v>0</v>
      </c>
      <c r="Q255" s="11">
        <v>0</v>
      </c>
      <c r="R255" s="11">
        <v>0</v>
      </c>
      <c r="S255" s="11">
        <f t="shared" si="6"/>
        <v>0</v>
      </c>
      <c r="T255" s="11">
        <f t="shared" si="7"/>
        <v>3118170</v>
      </c>
      <c r="U255" s="12"/>
      <c r="V255" s="5" t="s">
        <v>27</v>
      </c>
    </row>
    <row r="256" spans="1:22" ht="38.25" x14ac:dyDescent="0.25">
      <c r="A256" s="5">
        <v>254</v>
      </c>
      <c r="B256" s="6" t="s">
        <v>750</v>
      </c>
      <c r="C256" s="6" t="s">
        <v>751</v>
      </c>
      <c r="D256" s="7" t="s">
        <v>752</v>
      </c>
      <c r="E256" s="6" t="s">
        <v>58</v>
      </c>
      <c r="F256" s="7" t="s">
        <v>758</v>
      </c>
      <c r="G256" s="6" t="s">
        <v>759</v>
      </c>
      <c r="H256" s="8" t="s">
        <v>123</v>
      </c>
      <c r="I256" s="8" t="s">
        <v>23</v>
      </c>
      <c r="J256" s="8" t="s">
        <v>404</v>
      </c>
      <c r="K256" s="6" t="s">
        <v>37</v>
      </c>
      <c r="L256" s="9">
        <v>18</v>
      </c>
      <c r="M256" s="5" t="s">
        <v>61</v>
      </c>
      <c r="N256" s="10">
        <v>15768</v>
      </c>
      <c r="O256" s="11">
        <v>9373860</v>
      </c>
      <c r="P256" s="11">
        <v>0</v>
      </c>
      <c r="Q256" s="11">
        <v>249180</v>
      </c>
      <c r="R256" s="11">
        <v>186640</v>
      </c>
      <c r="S256" s="11">
        <f t="shared" si="6"/>
        <v>435820</v>
      </c>
      <c r="T256" s="11">
        <f t="shared" si="7"/>
        <v>9809680</v>
      </c>
      <c r="U256" s="12"/>
      <c r="V256" s="5" t="s">
        <v>27</v>
      </c>
    </row>
    <row r="257" spans="1:22" ht="38.25" x14ac:dyDescent="0.25">
      <c r="A257" s="5">
        <v>255</v>
      </c>
      <c r="B257" s="6" t="s">
        <v>760</v>
      </c>
      <c r="C257" s="6" t="s">
        <v>761</v>
      </c>
      <c r="D257" s="7" t="s">
        <v>762</v>
      </c>
      <c r="E257" s="6" t="s">
        <v>176</v>
      </c>
      <c r="F257" s="7" t="s">
        <v>763</v>
      </c>
      <c r="G257" s="6" t="s">
        <v>764</v>
      </c>
      <c r="H257" s="8" t="s">
        <v>47</v>
      </c>
      <c r="I257" s="8" t="s">
        <v>124</v>
      </c>
      <c r="J257" s="8" t="s">
        <v>214</v>
      </c>
      <c r="K257" s="6" t="s">
        <v>37</v>
      </c>
      <c r="L257" s="9">
        <v>4</v>
      </c>
      <c r="M257" s="5" t="s">
        <v>50</v>
      </c>
      <c r="N257" s="10">
        <v>2188</v>
      </c>
      <c r="O257" s="11">
        <v>3377430</v>
      </c>
      <c r="P257" s="11">
        <v>0</v>
      </c>
      <c r="Q257" s="11">
        <v>0</v>
      </c>
      <c r="R257" s="11">
        <v>0</v>
      </c>
      <c r="S257" s="11">
        <f t="shared" si="6"/>
        <v>0</v>
      </c>
      <c r="T257" s="11">
        <f t="shared" si="7"/>
        <v>3377430</v>
      </c>
      <c r="U257" s="12"/>
      <c r="V257" s="5" t="s">
        <v>27</v>
      </c>
    </row>
    <row r="258" spans="1:22" ht="38.25" x14ac:dyDescent="0.25">
      <c r="A258" s="5">
        <v>256</v>
      </c>
      <c r="B258" s="6" t="s">
        <v>765</v>
      </c>
      <c r="C258" s="6" t="s">
        <v>766</v>
      </c>
      <c r="D258" s="7" t="s">
        <v>767</v>
      </c>
      <c r="E258" s="6" t="s">
        <v>191</v>
      </c>
      <c r="F258" s="7" t="s">
        <v>768</v>
      </c>
      <c r="G258" s="6" t="s">
        <v>769</v>
      </c>
      <c r="H258" s="8" t="s">
        <v>77</v>
      </c>
      <c r="I258" s="8" t="s">
        <v>88</v>
      </c>
      <c r="J258" s="8" t="s">
        <v>330</v>
      </c>
      <c r="K258" s="6" t="s">
        <v>37</v>
      </c>
      <c r="L258" s="9">
        <v>2.9</v>
      </c>
      <c r="M258" s="5" t="s">
        <v>194</v>
      </c>
      <c r="N258" s="10">
        <v>0</v>
      </c>
      <c r="O258" s="11">
        <v>2231210</v>
      </c>
      <c r="P258" s="11">
        <v>0</v>
      </c>
      <c r="Q258" s="11">
        <v>0</v>
      </c>
      <c r="R258" s="11">
        <v>0</v>
      </c>
      <c r="S258" s="11">
        <f t="shared" si="6"/>
        <v>0</v>
      </c>
      <c r="T258" s="11">
        <f t="shared" si="7"/>
        <v>2231210</v>
      </c>
      <c r="U258" s="12"/>
      <c r="V258" s="5" t="s">
        <v>27</v>
      </c>
    </row>
    <row r="259" spans="1:22" ht="51" x14ac:dyDescent="0.25">
      <c r="A259" s="5">
        <v>257</v>
      </c>
      <c r="B259" s="6" t="s">
        <v>765</v>
      </c>
      <c r="C259" s="6" t="s">
        <v>766</v>
      </c>
      <c r="D259" s="7" t="s">
        <v>767</v>
      </c>
      <c r="E259" s="6" t="s">
        <v>96</v>
      </c>
      <c r="F259" s="7" t="s">
        <v>770</v>
      </c>
      <c r="G259" s="6" t="s">
        <v>771</v>
      </c>
      <c r="H259" s="8" t="s">
        <v>47</v>
      </c>
      <c r="I259" s="8" t="s">
        <v>48</v>
      </c>
      <c r="J259" s="8" t="s">
        <v>772</v>
      </c>
      <c r="K259" s="6" t="s">
        <v>37</v>
      </c>
      <c r="L259" s="9">
        <v>1.5</v>
      </c>
      <c r="M259" s="5" t="s">
        <v>90</v>
      </c>
      <c r="N259" s="10">
        <v>1149</v>
      </c>
      <c r="O259" s="11">
        <v>1195840</v>
      </c>
      <c r="P259" s="11">
        <v>0</v>
      </c>
      <c r="Q259" s="11">
        <v>0</v>
      </c>
      <c r="R259" s="11">
        <v>0</v>
      </c>
      <c r="S259" s="11">
        <f t="shared" ref="S259:S278" si="8">SUM(Q259:R259)</f>
        <v>0</v>
      </c>
      <c r="T259" s="11">
        <f t="shared" ref="T259:T278" si="9">SUM(O259:R259)</f>
        <v>1195840</v>
      </c>
      <c r="U259" s="12"/>
      <c r="V259" s="5" t="s">
        <v>27</v>
      </c>
    </row>
    <row r="260" spans="1:22" ht="51" x14ac:dyDescent="0.25">
      <c r="A260" s="5">
        <v>258</v>
      </c>
      <c r="B260" s="6" t="s">
        <v>765</v>
      </c>
      <c r="C260" s="6" t="s">
        <v>766</v>
      </c>
      <c r="D260" s="7" t="s">
        <v>767</v>
      </c>
      <c r="E260" s="6" t="s">
        <v>44</v>
      </c>
      <c r="F260" s="7" t="s">
        <v>773</v>
      </c>
      <c r="G260" s="6" t="s">
        <v>774</v>
      </c>
      <c r="H260" s="8" t="s">
        <v>47</v>
      </c>
      <c r="I260" s="8" t="s">
        <v>48</v>
      </c>
      <c r="J260" s="8" t="s">
        <v>24</v>
      </c>
      <c r="K260" s="6" t="s">
        <v>37</v>
      </c>
      <c r="L260" s="9">
        <v>2.5099999999999998</v>
      </c>
      <c r="M260" s="5" t="s">
        <v>50</v>
      </c>
      <c r="N260" s="10">
        <v>1649</v>
      </c>
      <c r="O260" s="11">
        <v>1322530</v>
      </c>
      <c r="P260" s="11">
        <v>0</v>
      </c>
      <c r="Q260" s="11">
        <v>0</v>
      </c>
      <c r="R260" s="11">
        <v>0</v>
      </c>
      <c r="S260" s="11">
        <f t="shared" si="8"/>
        <v>0</v>
      </c>
      <c r="T260" s="11">
        <f t="shared" si="9"/>
        <v>1322530</v>
      </c>
      <c r="U260" s="12"/>
      <c r="V260" s="5" t="s">
        <v>27</v>
      </c>
    </row>
    <row r="261" spans="1:22" ht="51" x14ac:dyDescent="0.25">
      <c r="A261" s="5">
        <v>259</v>
      </c>
      <c r="B261" s="6" t="s">
        <v>765</v>
      </c>
      <c r="C261" s="6" t="s">
        <v>766</v>
      </c>
      <c r="D261" s="7" t="s">
        <v>767</v>
      </c>
      <c r="E261" s="6" t="s">
        <v>96</v>
      </c>
      <c r="F261" s="7" t="s">
        <v>775</v>
      </c>
      <c r="G261" s="6" t="s">
        <v>776</v>
      </c>
      <c r="H261" s="8" t="s">
        <v>47</v>
      </c>
      <c r="I261" s="8" t="s">
        <v>48</v>
      </c>
      <c r="J261" s="8" t="s">
        <v>772</v>
      </c>
      <c r="K261" s="6" t="s">
        <v>37</v>
      </c>
      <c r="L261" s="9">
        <v>3.15</v>
      </c>
      <c r="M261" s="5" t="s">
        <v>90</v>
      </c>
      <c r="N261" s="10">
        <v>2412</v>
      </c>
      <c r="O261" s="11">
        <v>2511260</v>
      </c>
      <c r="P261" s="11">
        <v>0</v>
      </c>
      <c r="Q261" s="11">
        <v>0</v>
      </c>
      <c r="R261" s="11">
        <v>0</v>
      </c>
      <c r="S261" s="11">
        <f t="shared" si="8"/>
        <v>0</v>
      </c>
      <c r="T261" s="11">
        <f t="shared" si="9"/>
        <v>2511260</v>
      </c>
      <c r="U261" s="12"/>
      <c r="V261" s="5" t="s">
        <v>27</v>
      </c>
    </row>
    <row r="262" spans="1:22" ht="38.25" x14ac:dyDescent="0.25">
      <c r="A262" s="5">
        <v>260</v>
      </c>
      <c r="B262" s="6" t="s">
        <v>765</v>
      </c>
      <c r="C262" s="6" t="s">
        <v>766</v>
      </c>
      <c r="D262" s="7" t="s">
        <v>767</v>
      </c>
      <c r="E262" s="6" t="s">
        <v>191</v>
      </c>
      <c r="F262" s="7" t="s">
        <v>777</v>
      </c>
      <c r="G262" s="6" t="s">
        <v>778</v>
      </c>
      <c r="H262" s="8" t="s">
        <v>77</v>
      </c>
      <c r="I262" s="8" t="s">
        <v>88</v>
      </c>
      <c r="J262" s="8" t="s">
        <v>78</v>
      </c>
      <c r="K262" s="6" t="s">
        <v>37</v>
      </c>
      <c r="L262" s="9">
        <v>3</v>
      </c>
      <c r="M262" s="5" t="s">
        <v>194</v>
      </c>
      <c r="N262" s="10">
        <v>0</v>
      </c>
      <c r="O262" s="11">
        <v>2308150</v>
      </c>
      <c r="P262" s="11">
        <v>0</v>
      </c>
      <c r="Q262" s="11">
        <v>0</v>
      </c>
      <c r="R262" s="11">
        <v>0</v>
      </c>
      <c r="S262" s="11">
        <f t="shared" si="8"/>
        <v>0</v>
      </c>
      <c r="T262" s="11">
        <f t="shared" si="9"/>
        <v>2308150</v>
      </c>
      <c r="U262" s="12"/>
      <c r="V262" s="5" t="s">
        <v>27</v>
      </c>
    </row>
    <row r="263" spans="1:22" ht="51" x14ac:dyDescent="0.25">
      <c r="A263" s="5">
        <v>261</v>
      </c>
      <c r="B263" s="6" t="s">
        <v>765</v>
      </c>
      <c r="C263" s="6" t="s">
        <v>766</v>
      </c>
      <c r="D263" s="7" t="s">
        <v>767</v>
      </c>
      <c r="E263" s="6" t="s">
        <v>560</v>
      </c>
      <c r="F263" s="7" t="s">
        <v>779</v>
      </c>
      <c r="G263" s="6" t="s">
        <v>780</v>
      </c>
      <c r="H263" s="8" t="s">
        <v>22</v>
      </c>
      <c r="I263" s="8" t="s">
        <v>48</v>
      </c>
      <c r="J263" s="8" t="s">
        <v>24</v>
      </c>
      <c r="K263" s="6" t="s">
        <v>25</v>
      </c>
      <c r="L263" s="9">
        <v>10</v>
      </c>
      <c r="M263" s="5" t="s">
        <v>26</v>
      </c>
      <c r="N263" s="10">
        <v>3100</v>
      </c>
      <c r="O263" s="11">
        <v>3301920</v>
      </c>
      <c r="P263" s="11">
        <v>0</v>
      </c>
      <c r="Q263" s="11">
        <v>14440</v>
      </c>
      <c r="R263" s="11">
        <v>1020</v>
      </c>
      <c r="S263" s="11">
        <f t="shared" si="8"/>
        <v>15460</v>
      </c>
      <c r="T263" s="11">
        <f t="shared" si="9"/>
        <v>3317380</v>
      </c>
      <c r="U263" s="12"/>
      <c r="V263" s="5" t="s">
        <v>27</v>
      </c>
    </row>
    <row r="264" spans="1:22" ht="51" x14ac:dyDescent="0.25">
      <c r="A264" s="5">
        <v>262</v>
      </c>
      <c r="B264" s="6" t="s">
        <v>765</v>
      </c>
      <c r="C264" s="6" t="s">
        <v>766</v>
      </c>
      <c r="D264" s="7" t="s">
        <v>767</v>
      </c>
      <c r="E264" s="6" t="s">
        <v>51</v>
      </c>
      <c r="F264" s="7" t="s">
        <v>781</v>
      </c>
      <c r="G264" s="6" t="s">
        <v>782</v>
      </c>
      <c r="H264" s="8" t="s">
        <v>36</v>
      </c>
      <c r="I264" s="8" t="s">
        <v>48</v>
      </c>
      <c r="J264" s="8" t="s">
        <v>133</v>
      </c>
      <c r="K264" s="6" t="s">
        <v>37</v>
      </c>
      <c r="L264" s="9">
        <v>3.35</v>
      </c>
      <c r="M264" s="5" t="s">
        <v>50</v>
      </c>
      <c r="N264" s="10">
        <v>2200</v>
      </c>
      <c r="O264" s="11">
        <v>2460430</v>
      </c>
      <c r="P264" s="11">
        <v>0</v>
      </c>
      <c r="Q264" s="11">
        <v>0</v>
      </c>
      <c r="R264" s="11">
        <v>0</v>
      </c>
      <c r="S264" s="11">
        <f t="shared" si="8"/>
        <v>0</v>
      </c>
      <c r="T264" s="11">
        <f t="shared" si="9"/>
        <v>2460430</v>
      </c>
      <c r="U264" s="12"/>
      <c r="V264" s="5" t="s">
        <v>27</v>
      </c>
    </row>
    <row r="265" spans="1:22" ht="51" x14ac:dyDescent="0.25">
      <c r="A265" s="5">
        <v>263</v>
      </c>
      <c r="B265" s="6" t="s">
        <v>765</v>
      </c>
      <c r="C265" s="6" t="s">
        <v>766</v>
      </c>
      <c r="D265" s="7" t="s">
        <v>767</v>
      </c>
      <c r="E265" s="6" t="s">
        <v>44</v>
      </c>
      <c r="F265" s="7" t="s">
        <v>783</v>
      </c>
      <c r="G265" s="6" t="s">
        <v>784</v>
      </c>
      <c r="H265" s="8" t="s">
        <v>77</v>
      </c>
      <c r="I265" s="8" t="s">
        <v>48</v>
      </c>
      <c r="J265" s="8" t="s">
        <v>170</v>
      </c>
      <c r="K265" s="6" t="s">
        <v>37</v>
      </c>
      <c r="L265" s="9">
        <v>3.3</v>
      </c>
      <c r="M265" s="5" t="s">
        <v>50</v>
      </c>
      <c r="N265" s="10">
        <v>2168</v>
      </c>
      <c r="O265" s="11">
        <v>1738790</v>
      </c>
      <c r="P265" s="11">
        <v>0</v>
      </c>
      <c r="Q265" s="11">
        <v>0</v>
      </c>
      <c r="R265" s="11">
        <v>0</v>
      </c>
      <c r="S265" s="11">
        <f t="shared" si="8"/>
        <v>0</v>
      </c>
      <c r="T265" s="11">
        <f t="shared" si="9"/>
        <v>1738790</v>
      </c>
      <c r="U265" s="12"/>
      <c r="V265" s="5" t="s">
        <v>27</v>
      </c>
    </row>
    <row r="266" spans="1:22" ht="63.75" x14ac:dyDescent="0.25">
      <c r="A266" s="5">
        <v>264</v>
      </c>
      <c r="B266" s="6" t="s">
        <v>785</v>
      </c>
      <c r="C266" s="6" t="s">
        <v>786</v>
      </c>
      <c r="D266" s="7" t="s">
        <v>787</v>
      </c>
      <c r="E266" s="6" t="s">
        <v>164</v>
      </c>
      <c r="F266" s="7" t="s">
        <v>788</v>
      </c>
      <c r="G266" s="6" t="s">
        <v>785</v>
      </c>
      <c r="H266" s="8" t="s">
        <v>123</v>
      </c>
      <c r="I266" s="8" t="s">
        <v>124</v>
      </c>
      <c r="J266" s="8" t="s">
        <v>789</v>
      </c>
      <c r="K266" s="6" t="s">
        <v>37</v>
      </c>
      <c r="L266" s="9">
        <v>0.4</v>
      </c>
      <c r="M266" s="5" t="s">
        <v>90</v>
      </c>
      <c r="N266" s="10">
        <v>394</v>
      </c>
      <c r="O266" s="11">
        <v>509000</v>
      </c>
      <c r="P266" s="11">
        <v>0</v>
      </c>
      <c r="Q266" s="11">
        <v>1580</v>
      </c>
      <c r="R266" s="11">
        <v>1190</v>
      </c>
      <c r="S266" s="11">
        <f t="shared" si="8"/>
        <v>2770</v>
      </c>
      <c r="T266" s="11">
        <f t="shared" si="9"/>
        <v>511770</v>
      </c>
      <c r="U266" s="12"/>
      <c r="V266" s="5" t="s">
        <v>27</v>
      </c>
    </row>
    <row r="267" spans="1:22" ht="114.75" x14ac:dyDescent="0.25">
      <c r="A267" s="5">
        <v>265</v>
      </c>
      <c r="B267" s="6" t="s">
        <v>790</v>
      </c>
      <c r="C267" s="6" t="s">
        <v>791</v>
      </c>
      <c r="D267" s="7" t="s">
        <v>792</v>
      </c>
      <c r="E267" s="6" t="s">
        <v>164</v>
      </c>
      <c r="F267" s="7" t="s">
        <v>793</v>
      </c>
      <c r="G267" s="6" t="s">
        <v>794</v>
      </c>
      <c r="H267" s="8" t="s">
        <v>36</v>
      </c>
      <c r="I267" s="8" t="s">
        <v>124</v>
      </c>
      <c r="J267" s="8" t="s">
        <v>795</v>
      </c>
      <c r="K267" s="6" t="s">
        <v>37</v>
      </c>
      <c r="L267" s="9">
        <v>2.2000000000000002</v>
      </c>
      <c r="M267" s="5" t="s">
        <v>90</v>
      </c>
      <c r="N267" s="10">
        <v>2167</v>
      </c>
      <c r="O267" s="11">
        <v>2799500</v>
      </c>
      <c r="P267" s="11">
        <v>0</v>
      </c>
      <c r="Q267" s="11">
        <v>8710</v>
      </c>
      <c r="R267" s="11">
        <v>6520</v>
      </c>
      <c r="S267" s="11">
        <f t="shared" si="8"/>
        <v>15230</v>
      </c>
      <c r="T267" s="11">
        <f t="shared" si="9"/>
        <v>2814730</v>
      </c>
      <c r="U267" s="12"/>
      <c r="V267" s="5" t="s">
        <v>27</v>
      </c>
    </row>
    <row r="268" spans="1:22" ht="51" x14ac:dyDescent="0.25">
      <c r="A268" s="5">
        <v>266</v>
      </c>
      <c r="B268" s="6" t="s">
        <v>796</v>
      </c>
      <c r="C268" s="6" t="s">
        <v>797</v>
      </c>
      <c r="D268" s="7" t="s">
        <v>798</v>
      </c>
      <c r="E268" s="6" t="s">
        <v>799</v>
      </c>
      <c r="F268" s="7" t="s">
        <v>800</v>
      </c>
      <c r="G268" s="6" t="s">
        <v>801</v>
      </c>
      <c r="H268" s="8" t="s">
        <v>22</v>
      </c>
      <c r="I268" s="8" t="s">
        <v>48</v>
      </c>
      <c r="J268" s="8" t="s">
        <v>24</v>
      </c>
      <c r="K268" s="6" t="s">
        <v>25</v>
      </c>
      <c r="L268" s="9">
        <v>11</v>
      </c>
      <c r="M268" s="5" t="s">
        <v>26</v>
      </c>
      <c r="N268" s="10">
        <v>2805</v>
      </c>
      <c r="O268" s="11">
        <v>1138000</v>
      </c>
      <c r="P268" s="11">
        <v>0</v>
      </c>
      <c r="Q268" s="11">
        <v>0</v>
      </c>
      <c r="R268" s="11">
        <v>0</v>
      </c>
      <c r="S268" s="11">
        <f t="shared" si="8"/>
        <v>0</v>
      </c>
      <c r="T268" s="11">
        <f t="shared" si="9"/>
        <v>1138000</v>
      </c>
      <c r="U268" s="12"/>
      <c r="V268" s="5" t="s">
        <v>27</v>
      </c>
    </row>
    <row r="269" spans="1:22" ht="38.25" x14ac:dyDescent="0.25">
      <c r="A269" s="5">
        <v>267</v>
      </c>
      <c r="B269" s="6" t="s">
        <v>802</v>
      </c>
      <c r="C269" s="6" t="s">
        <v>803</v>
      </c>
      <c r="D269" s="7" t="s">
        <v>804</v>
      </c>
      <c r="E269" s="6" t="s">
        <v>58</v>
      </c>
      <c r="F269" s="7" t="s">
        <v>805</v>
      </c>
      <c r="G269" s="6" t="s">
        <v>806</v>
      </c>
      <c r="H269" s="8" t="s">
        <v>123</v>
      </c>
      <c r="I269" s="8" t="s">
        <v>23</v>
      </c>
      <c r="J269" s="8" t="s">
        <v>78</v>
      </c>
      <c r="K269" s="6" t="s">
        <v>37</v>
      </c>
      <c r="L269" s="9">
        <v>3.53</v>
      </c>
      <c r="M269" s="5" t="s">
        <v>61</v>
      </c>
      <c r="N269" s="10">
        <v>3092</v>
      </c>
      <c r="O269" s="11">
        <v>1838320</v>
      </c>
      <c r="P269" s="11">
        <v>0</v>
      </c>
      <c r="Q269" s="11">
        <v>48860</v>
      </c>
      <c r="R269" s="11">
        <v>36600</v>
      </c>
      <c r="S269" s="11">
        <f t="shared" si="8"/>
        <v>85460</v>
      </c>
      <c r="T269" s="11">
        <f t="shared" si="9"/>
        <v>1923780</v>
      </c>
      <c r="U269" s="12"/>
      <c r="V269" s="5" t="s">
        <v>27</v>
      </c>
    </row>
    <row r="270" spans="1:22" ht="38.25" x14ac:dyDescent="0.25">
      <c r="A270" s="5">
        <v>268</v>
      </c>
      <c r="B270" s="6" t="s">
        <v>807</v>
      </c>
      <c r="C270" s="6" t="s">
        <v>808</v>
      </c>
      <c r="D270" s="7" t="s">
        <v>809</v>
      </c>
      <c r="E270" s="6" t="s">
        <v>164</v>
      </c>
      <c r="F270" s="7" t="s">
        <v>810</v>
      </c>
      <c r="G270" s="6" t="s">
        <v>807</v>
      </c>
      <c r="H270" s="8" t="s">
        <v>36</v>
      </c>
      <c r="I270" s="8" t="s">
        <v>124</v>
      </c>
      <c r="J270" s="8" t="s">
        <v>70</v>
      </c>
      <c r="K270" s="6" t="s">
        <v>37</v>
      </c>
      <c r="L270" s="9">
        <v>8.5</v>
      </c>
      <c r="M270" s="5" t="s">
        <v>90</v>
      </c>
      <c r="N270" s="10">
        <v>8372</v>
      </c>
      <c r="O270" s="11">
        <v>10816280</v>
      </c>
      <c r="P270" s="11">
        <v>0</v>
      </c>
      <c r="Q270" s="11">
        <v>33630</v>
      </c>
      <c r="R270" s="11">
        <v>25190</v>
      </c>
      <c r="S270" s="11">
        <f t="shared" si="8"/>
        <v>58820</v>
      </c>
      <c r="T270" s="11">
        <f t="shared" si="9"/>
        <v>10875100</v>
      </c>
      <c r="U270" s="12"/>
      <c r="V270" s="5" t="s">
        <v>27</v>
      </c>
    </row>
    <row r="271" spans="1:22" ht="63.75" x14ac:dyDescent="0.25">
      <c r="A271" s="5">
        <v>269</v>
      </c>
      <c r="B271" s="6" t="s">
        <v>811</v>
      </c>
      <c r="C271" s="6" t="s">
        <v>812</v>
      </c>
      <c r="D271" s="7" t="s">
        <v>813</v>
      </c>
      <c r="E271" s="6" t="s">
        <v>230</v>
      </c>
      <c r="F271" s="7" t="s">
        <v>814</v>
      </c>
      <c r="G271" s="6" t="s">
        <v>811</v>
      </c>
      <c r="H271" s="8" t="s">
        <v>22</v>
      </c>
      <c r="I271" s="8" t="s">
        <v>124</v>
      </c>
      <c r="J271" s="8" t="s">
        <v>150</v>
      </c>
      <c r="K271" s="6" t="s">
        <v>25</v>
      </c>
      <c r="L271" s="9">
        <v>20</v>
      </c>
      <c r="M271" s="5" t="s">
        <v>26</v>
      </c>
      <c r="N271" s="10">
        <v>5100</v>
      </c>
      <c r="O271" s="11">
        <v>6871200</v>
      </c>
      <c r="P271" s="11">
        <v>0</v>
      </c>
      <c r="Q271" s="11">
        <v>0</v>
      </c>
      <c r="R271" s="11">
        <v>0</v>
      </c>
      <c r="S271" s="11">
        <f t="shared" si="8"/>
        <v>0</v>
      </c>
      <c r="T271" s="11">
        <f t="shared" si="9"/>
        <v>6871200</v>
      </c>
      <c r="U271" s="12"/>
      <c r="V271" s="5" t="s">
        <v>27</v>
      </c>
    </row>
    <row r="272" spans="1:22" ht="25.5" x14ac:dyDescent="0.25">
      <c r="A272" s="5">
        <v>270</v>
      </c>
      <c r="B272" s="6" t="s">
        <v>815</v>
      </c>
      <c r="C272" s="6" t="s">
        <v>31</v>
      </c>
      <c r="D272" s="7" t="s">
        <v>816</v>
      </c>
      <c r="E272" s="6" t="s">
        <v>68</v>
      </c>
      <c r="F272" s="7" t="s">
        <v>817</v>
      </c>
      <c r="G272" s="6" t="s">
        <v>818</v>
      </c>
      <c r="H272" s="8" t="s">
        <v>36</v>
      </c>
      <c r="I272" s="8" t="s">
        <v>88</v>
      </c>
      <c r="J272" s="8" t="s">
        <v>24</v>
      </c>
      <c r="K272" s="6" t="s">
        <v>37</v>
      </c>
      <c r="L272" s="9">
        <v>1.45</v>
      </c>
      <c r="M272" s="5" t="s">
        <v>50</v>
      </c>
      <c r="N272" s="10">
        <v>952</v>
      </c>
      <c r="O272" s="11">
        <v>1226400</v>
      </c>
      <c r="P272" s="11">
        <v>0</v>
      </c>
      <c r="Q272" s="11">
        <v>0</v>
      </c>
      <c r="R272" s="11">
        <v>0</v>
      </c>
      <c r="S272" s="11">
        <f t="shared" si="8"/>
        <v>0</v>
      </c>
      <c r="T272" s="11">
        <f t="shared" si="9"/>
        <v>1226400</v>
      </c>
      <c r="U272" s="12"/>
      <c r="V272" s="5" t="s">
        <v>27</v>
      </c>
    </row>
    <row r="273" spans="1:22" ht="38.25" x14ac:dyDescent="0.25">
      <c r="A273" s="5">
        <v>271</v>
      </c>
      <c r="B273" s="6" t="s">
        <v>815</v>
      </c>
      <c r="C273" s="6" t="s">
        <v>31</v>
      </c>
      <c r="D273" s="7" t="s">
        <v>816</v>
      </c>
      <c r="E273" s="6" t="s">
        <v>191</v>
      </c>
      <c r="F273" s="7" t="s">
        <v>819</v>
      </c>
      <c r="G273" s="6" t="s">
        <v>820</v>
      </c>
      <c r="H273" s="8" t="s">
        <v>47</v>
      </c>
      <c r="I273" s="8" t="s">
        <v>88</v>
      </c>
      <c r="J273" s="8" t="s">
        <v>24</v>
      </c>
      <c r="K273" s="6" t="s">
        <v>37</v>
      </c>
      <c r="L273" s="9">
        <v>2.86</v>
      </c>
      <c r="M273" s="5" t="s">
        <v>194</v>
      </c>
      <c r="N273" s="10">
        <v>0</v>
      </c>
      <c r="O273" s="11">
        <v>2200430</v>
      </c>
      <c r="P273" s="11">
        <v>0</v>
      </c>
      <c r="Q273" s="11">
        <v>6850</v>
      </c>
      <c r="R273" s="11">
        <v>5120</v>
      </c>
      <c r="S273" s="11">
        <f t="shared" si="8"/>
        <v>11970</v>
      </c>
      <c r="T273" s="11">
        <f t="shared" si="9"/>
        <v>2212400</v>
      </c>
      <c r="U273" s="12"/>
      <c r="V273" s="5" t="s">
        <v>27</v>
      </c>
    </row>
    <row r="274" spans="1:22" ht="25.5" x14ac:dyDescent="0.25">
      <c r="A274" s="5">
        <v>272</v>
      </c>
      <c r="B274" s="6" t="s">
        <v>815</v>
      </c>
      <c r="C274" s="6" t="s">
        <v>31</v>
      </c>
      <c r="D274" s="7" t="s">
        <v>816</v>
      </c>
      <c r="E274" s="6" t="s">
        <v>96</v>
      </c>
      <c r="F274" s="7" t="s">
        <v>821</v>
      </c>
      <c r="G274" s="6" t="s">
        <v>822</v>
      </c>
      <c r="H274" s="8" t="s">
        <v>77</v>
      </c>
      <c r="I274" s="8" t="s">
        <v>88</v>
      </c>
      <c r="J274" s="8" t="s">
        <v>24</v>
      </c>
      <c r="K274" s="6" t="s">
        <v>37</v>
      </c>
      <c r="L274" s="9">
        <v>1.35</v>
      </c>
      <c r="M274" s="5" t="s">
        <v>90</v>
      </c>
      <c r="N274" s="10">
        <v>1034</v>
      </c>
      <c r="O274" s="11">
        <v>1076250</v>
      </c>
      <c r="P274" s="11">
        <v>0</v>
      </c>
      <c r="Q274" s="11">
        <v>4030</v>
      </c>
      <c r="R274" s="11">
        <v>3010</v>
      </c>
      <c r="S274" s="11">
        <f t="shared" si="8"/>
        <v>7040</v>
      </c>
      <c r="T274" s="11">
        <f t="shared" si="9"/>
        <v>1083290</v>
      </c>
      <c r="U274" s="12"/>
      <c r="V274" s="5" t="s">
        <v>27</v>
      </c>
    </row>
    <row r="275" spans="1:22" ht="51" x14ac:dyDescent="0.25">
      <c r="A275" s="5">
        <v>273</v>
      </c>
      <c r="B275" s="6" t="s">
        <v>823</v>
      </c>
      <c r="C275" s="6" t="s">
        <v>824</v>
      </c>
      <c r="D275" s="7" t="s">
        <v>825</v>
      </c>
      <c r="E275" s="6" t="s">
        <v>96</v>
      </c>
      <c r="F275" s="7" t="s">
        <v>826</v>
      </c>
      <c r="G275" s="6" t="s">
        <v>827</v>
      </c>
      <c r="H275" s="8" t="s">
        <v>77</v>
      </c>
      <c r="I275" s="8" t="s">
        <v>48</v>
      </c>
      <c r="J275" s="8" t="s">
        <v>828</v>
      </c>
      <c r="K275" s="6" t="s">
        <v>37</v>
      </c>
      <c r="L275" s="9">
        <v>3.1</v>
      </c>
      <c r="M275" s="5" t="s">
        <v>90</v>
      </c>
      <c r="N275" s="10">
        <v>2374</v>
      </c>
      <c r="O275" s="11">
        <v>2471400</v>
      </c>
      <c r="P275" s="11">
        <v>0</v>
      </c>
      <c r="Q275" s="11">
        <v>0</v>
      </c>
      <c r="R275" s="11">
        <v>0</v>
      </c>
      <c r="S275" s="11">
        <f t="shared" si="8"/>
        <v>0</v>
      </c>
      <c r="T275" s="11">
        <f t="shared" si="9"/>
        <v>2471400</v>
      </c>
      <c r="U275" s="12"/>
      <c r="V275" s="5" t="s">
        <v>27</v>
      </c>
    </row>
    <row r="276" spans="1:22" ht="38.25" x14ac:dyDescent="0.25">
      <c r="A276" s="5">
        <v>274</v>
      </c>
      <c r="B276" s="6" t="s">
        <v>823</v>
      </c>
      <c r="C276" s="6" t="s">
        <v>824</v>
      </c>
      <c r="D276" s="7" t="s">
        <v>825</v>
      </c>
      <c r="E276" s="6" t="s">
        <v>176</v>
      </c>
      <c r="F276" s="7" t="s">
        <v>829</v>
      </c>
      <c r="G276" s="6" t="s">
        <v>830</v>
      </c>
      <c r="H276" s="8" t="s">
        <v>47</v>
      </c>
      <c r="I276" s="8" t="s">
        <v>124</v>
      </c>
      <c r="J276" s="8" t="s">
        <v>99</v>
      </c>
      <c r="K276" s="6" t="s">
        <v>37</v>
      </c>
      <c r="L276" s="9">
        <v>5.3</v>
      </c>
      <c r="M276" s="5" t="s">
        <v>50</v>
      </c>
      <c r="N276" s="10">
        <v>2899</v>
      </c>
      <c r="O276" s="11">
        <v>4475100</v>
      </c>
      <c r="P276" s="11">
        <v>0</v>
      </c>
      <c r="Q276" s="11">
        <v>0</v>
      </c>
      <c r="R276" s="11">
        <v>0</v>
      </c>
      <c r="S276" s="11">
        <f t="shared" si="8"/>
        <v>0</v>
      </c>
      <c r="T276" s="11">
        <f t="shared" si="9"/>
        <v>4475100</v>
      </c>
      <c r="U276" s="12"/>
      <c r="V276" s="5" t="s">
        <v>27</v>
      </c>
    </row>
    <row r="277" spans="1:22" ht="51" x14ac:dyDescent="0.25">
      <c r="A277" s="5">
        <v>275</v>
      </c>
      <c r="B277" s="6" t="s">
        <v>831</v>
      </c>
      <c r="C277" s="6" t="s">
        <v>832</v>
      </c>
      <c r="D277" s="7" t="s">
        <v>833</v>
      </c>
      <c r="E277" s="6" t="s">
        <v>96</v>
      </c>
      <c r="F277" s="7" t="s">
        <v>834</v>
      </c>
      <c r="G277" s="6" t="s">
        <v>835</v>
      </c>
      <c r="H277" s="8" t="s">
        <v>77</v>
      </c>
      <c r="I277" s="8" t="s">
        <v>88</v>
      </c>
      <c r="J277" s="8" t="s">
        <v>349</v>
      </c>
      <c r="K277" s="6" t="s">
        <v>37</v>
      </c>
      <c r="L277" s="9">
        <v>2.2999999999999998</v>
      </c>
      <c r="M277" s="5" t="s">
        <v>90</v>
      </c>
      <c r="N277" s="10">
        <v>1761</v>
      </c>
      <c r="O277" s="11">
        <v>1833620</v>
      </c>
      <c r="P277" s="11">
        <v>0</v>
      </c>
      <c r="Q277" s="11">
        <v>2550</v>
      </c>
      <c r="R277" s="11">
        <v>0</v>
      </c>
      <c r="S277" s="11">
        <f t="shared" si="8"/>
        <v>2550</v>
      </c>
      <c r="T277" s="11">
        <f t="shared" si="9"/>
        <v>1836170</v>
      </c>
      <c r="U277" s="12"/>
      <c r="V277" s="5" t="s">
        <v>27</v>
      </c>
    </row>
    <row r="278" spans="1:22" ht="51" x14ac:dyDescent="0.25">
      <c r="A278" s="5">
        <v>276</v>
      </c>
      <c r="B278" s="6" t="s">
        <v>831</v>
      </c>
      <c r="C278" s="6" t="s">
        <v>832</v>
      </c>
      <c r="D278" s="7" t="s">
        <v>833</v>
      </c>
      <c r="E278" s="6" t="s">
        <v>191</v>
      </c>
      <c r="F278" s="7" t="s">
        <v>836</v>
      </c>
      <c r="G278" s="6" t="s">
        <v>837</v>
      </c>
      <c r="H278" s="8" t="s">
        <v>47</v>
      </c>
      <c r="I278" s="8" t="s">
        <v>88</v>
      </c>
      <c r="J278" s="8" t="s">
        <v>349</v>
      </c>
      <c r="K278" s="6" t="s">
        <v>37</v>
      </c>
      <c r="L278" s="9">
        <v>5.77</v>
      </c>
      <c r="M278" s="5" t="s">
        <v>194</v>
      </c>
      <c r="N278" s="10">
        <v>0</v>
      </c>
      <c r="O278" s="11">
        <v>4439340</v>
      </c>
      <c r="P278" s="11">
        <v>0</v>
      </c>
      <c r="Q278" s="11">
        <v>13810</v>
      </c>
      <c r="R278" s="11">
        <v>10340</v>
      </c>
      <c r="S278" s="11">
        <f t="shared" si="8"/>
        <v>24150</v>
      </c>
      <c r="T278" s="11">
        <f t="shared" si="9"/>
        <v>4463490</v>
      </c>
      <c r="U278" s="12"/>
      <c r="V278" s="5" t="s">
        <v>27</v>
      </c>
    </row>
    <row r="279" spans="1:22" x14ac:dyDescent="0.25">
      <c r="A279" s="14"/>
      <c r="B279" s="15" t="s">
        <v>838</v>
      </c>
      <c r="C279" s="15"/>
      <c r="D279" s="14"/>
      <c r="E279" s="15"/>
      <c r="F279" s="16"/>
      <c r="G279" s="15"/>
      <c r="H279" s="17"/>
      <c r="I279" s="17"/>
      <c r="J279" s="17"/>
      <c r="K279" s="15"/>
      <c r="L279" s="18"/>
      <c r="M279" s="14"/>
      <c r="N279" s="14"/>
      <c r="O279" s="19">
        <f t="shared" ref="O279:T279" si="10">SUBTOTAL(9,O3:O278)</f>
        <v>1062174550</v>
      </c>
      <c r="P279" s="19">
        <f t="shared" si="10"/>
        <v>18314700</v>
      </c>
      <c r="Q279" s="19">
        <f t="shared" si="10"/>
        <v>23486340</v>
      </c>
      <c r="R279" s="19">
        <f t="shared" si="10"/>
        <v>17134180</v>
      </c>
      <c r="S279" s="19">
        <f t="shared" si="10"/>
        <v>40620520</v>
      </c>
      <c r="T279" s="19">
        <f t="shared" si="10"/>
        <v>1121109770</v>
      </c>
      <c r="U279" s="20"/>
      <c r="V279" s="14"/>
    </row>
    <row r="280" spans="1:22" x14ac:dyDescent="0.25">
      <c r="A280" s="21"/>
      <c r="B280" s="22"/>
      <c r="C280" s="22"/>
      <c r="D280" s="22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3"/>
      <c r="P280" s="24"/>
      <c r="Q280" s="24"/>
      <c r="R280" s="24"/>
      <c r="S280" s="24"/>
      <c r="T280" s="24"/>
      <c r="U280" s="21"/>
      <c r="V280" s="21"/>
    </row>
    <row r="281" spans="1:22" x14ac:dyDescent="0.25">
      <c r="A281" s="21"/>
      <c r="B281" s="21" t="s">
        <v>894</v>
      </c>
      <c r="C281" s="22"/>
      <c r="D281" s="22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4"/>
      <c r="P281" s="24"/>
      <c r="Q281" s="24"/>
      <c r="R281" s="24"/>
      <c r="S281" s="24"/>
      <c r="T281" s="24"/>
      <c r="U281" s="21"/>
      <c r="V281" s="21"/>
    </row>
    <row r="282" spans="1:22" x14ac:dyDescent="0.25">
      <c r="A282" s="21"/>
      <c r="B282" s="21" t="s">
        <v>895</v>
      </c>
      <c r="C282" s="25"/>
      <c r="D282" s="25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 t="s">
        <v>839</v>
      </c>
      <c r="U282" s="21"/>
      <c r="V282" s="21"/>
    </row>
    <row r="283" spans="1:22" x14ac:dyDescent="0.25">
      <c r="A283" s="21"/>
      <c r="B283" s="25" t="s">
        <v>896</v>
      </c>
      <c r="C283" s="25"/>
      <c r="D283" s="25"/>
      <c r="E283" s="21"/>
      <c r="F283" s="21"/>
      <c r="G283" s="21"/>
      <c r="H283" s="21"/>
      <c r="I283" s="21"/>
      <c r="J283" s="21"/>
      <c r="K283" s="21"/>
      <c r="L283" s="21"/>
      <c r="M283" s="25"/>
      <c r="N283" s="21"/>
      <c r="O283" s="21"/>
      <c r="P283" s="21"/>
      <c r="Q283" s="21"/>
      <c r="R283" s="21"/>
      <c r="S283" s="21"/>
      <c r="T283" s="21"/>
      <c r="U283" s="21"/>
      <c r="V283" s="21"/>
    </row>
    <row r="284" spans="1:22" x14ac:dyDescent="0.25">
      <c r="A284" s="21"/>
      <c r="B284" s="25" t="s">
        <v>893</v>
      </c>
      <c r="C284" s="25"/>
      <c r="D284" s="25"/>
      <c r="E284" s="21"/>
      <c r="F284" s="21"/>
      <c r="G284" s="21"/>
      <c r="H284" s="21"/>
      <c r="I284" s="21"/>
      <c r="J284" s="21"/>
      <c r="K284" s="21"/>
      <c r="L284" s="21"/>
      <c r="M284" s="25"/>
      <c r="N284" s="21"/>
      <c r="O284" s="21"/>
      <c r="P284" s="21"/>
      <c r="Q284" s="21"/>
      <c r="R284" s="21"/>
      <c r="S284" s="21"/>
      <c r="T284" s="21"/>
      <c r="U284" s="21"/>
      <c r="V284" s="21"/>
    </row>
    <row r="285" spans="1:22" x14ac:dyDescent="0.25">
      <c r="A285" s="21"/>
      <c r="B285" s="25" t="s">
        <v>884</v>
      </c>
      <c r="C285" s="25"/>
      <c r="D285" s="25"/>
      <c r="E285" s="21"/>
      <c r="F285" s="21"/>
      <c r="G285" s="21"/>
      <c r="H285" s="21"/>
      <c r="I285" s="21"/>
      <c r="J285" s="21"/>
      <c r="K285" s="21"/>
      <c r="L285" s="21"/>
      <c r="M285" s="25"/>
      <c r="N285" s="21"/>
      <c r="O285" s="21"/>
      <c r="P285" s="21"/>
      <c r="Q285" s="21"/>
      <c r="R285" s="21"/>
      <c r="S285" s="21"/>
      <c r="T285" s="21"/>
      <c r="U285" s="21"/>
      <c r="V285" s="21"/>
    </row>
    <row r="286" spans="1:22" x14ac:dyDescent="0.25">
      <c r="A286" s="21"/>
      <c r="B286" s="21" t="s">
        <v>892</v>
      </c>
      <c r="C286" s="22"/>
      <c r="D286" s="22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</row>
    <row r="287" spans="1:22" x14ac:dyDescent="0.25">
      <c r="A287" s="21"/>
      <c r="B287" s="22"/>
      <c r="C287" s="22"/>
      <c r="D287" s="22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</row>
    <row r="288" spans="1:22" x14ac:dyDescent="0.25">
      <c r="A288" s="21"/>
      <c r="B288" s="26" t="s">
        <v>840</v>
      </c>
      <c r="C288" s="26"/>
      <c r="D288" s="26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</row>
    <row r="289" spans="1:22" x14ac:dyDescent="0.25">
      <c r="A289" s="21"/>
      <c r="B289" s="27" t="s">
        <v>841</v>
      </c>
      <c r="C289" s="27"/>
      <c r="D289" s="27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</row>
    <row r="290" spans="1:22" x14ac:dyDescent="0.25">
      <c r="A290" s="21"/>
      <c r="B290" s="27" t="s">
        <v>842</v>
      </c>
      <c r="C290" s="27"/>
      <c r="D290" s="27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</row>
    <row r="291" spans="1:22" x14ac:dyDescent="0.25">
      <c r="A291" s="21"/>
      <c r="B291" s="28" t="s">
        <v>843</v>
      </c>
      <c r="C291" s="27"/>
      <c r="D291" s="27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</row>
    <row r="292" spans="1:22" x14ac:dyDescent="0.25">
      <c r="A292" s="21"/>
      <c r="B292" s="28" t="s">
        <v>844</v>
      </c>
      <c r="C292" s="27"/>
      <c r="D292" s="27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</row>
    <row r="293" spans="1:22" x14ac:dyDescent="0.25">
      <c r="A293" s="21"/>
      <c r="B293" s="28" t="s">
        <v>845</v>
      </c>
      <c r="C293" s="27"/>
      <c r="D293" s="27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</row>
    <row r="294" spans="1:22" x14ac:dyDescent="0.25">
      <c r="A294" s="21"/>
      <c r="B294" s="28"/>
      <c r="C294" s="27"/>
      <c r="D294" s="27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</row>
    <row r="295" spans="1:22" x14ac:dyDescent="0.25">
      <c r="A295" s="21"/>
      <c r="B295" s="29" t="s">
        <v>846</v>
      </c>
      <c r="C295" s="27"/>
      <c r="D295" s="27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</row>
    <row r="296" spans="1:22" x14ac:dyDescent="0.25">
      <c r="A296" s="21"/>
      <c r="B296" s="22" t="s">
        <v>847</v>
      </c>
      <c r="C296" s="27"/>
      <c r="D296" s="27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</row>
    <row r="297" spans="1:22" x14ac:dyDescent="0.25">
      <c r="A297" s="21"/>
      <c r="B297" s="30" t="s">
        <v>848</v>
      </c>
      <c r="C297" s="27"/>
      <c r="D297" s="27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</row>
    <row r="298" spans="1:22" x14ac:dyDescent="0.25">
      <c r="A298" s="21"/>
      <c r="B298" s="31" t="s">
        <v>849</v>
      </c>
      <c r="C298" s="27"/>
      <c r="D298" s="27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</row>
    <row r="299" spans="1:22" x14ac:dyDescent="0.25">
      <c r="A299" s="21"/>
      <c r="B299" s="31" t="s">
        <v>850</v>
      </c>
      <c r="C299" s="32"/>
      <c r="D299" s="32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</row>
    <row r="300" spans="1:22" x14ac:dyDescent="0.25">
      <c r="A300" s="21"/>
      <c r="B300" s="31" t="s">
        <v>851</v>
      </c>
      <c r="C300" s="22"/>
      <c r="D300" s="22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</row>
    <row r="301" spans="1:22" x14ac:dyDescent="0.25">
      <c r="A301" s="21"/>
      <c r="B301" s="31" t="s">
        <v>852</v>
      </c>
      <c r="C301" s="29"/>
      <c r="D301" s="2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</row>
    <row r="302" spans="1:22" x14ac:dyDescent="0.25">
      <c r="A302" s="21"/>
      <c r="B302" s="30" t="s">
        <v>853</v>
      </c>
      <c r="C302" s="22"/>
      <c r="D302" s="22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</row>
    <row r="303" spans="1:22" x14ac:dyDescent="0.25">
      <c r="A303" s="21"/>
      <c r="B303" s="30" t="s">
        <v>854</v>
      </c>
      <c r="C303" s="33"/>
      <c r="D303" s="33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</row>
    <row r="304" spans="1:22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</row>
    <row r="305" spans="1:22" x14ac:dyDescent="0.25">
      <c r="A305" s="21"/>
      <c r="B305" s="29" t="s">
        <v>855</v>
      </c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</row>
    <row r="306" spans="1:22" x14ac:dyDescent="0.25">
      <c r="A306" s="21"/>
      <c r="B306" s="34" t="s">
        <v>856</v>
      </c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</row>
    <row r="307" spans="1:22" x14ac:dyDescent="0.25">
      <c r="A307" s="21"/>
      <c r="B307" s="34" t="s">
        <v>857</v>
      </c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</row>
    <row r="308" spans="1:22" x14ac:dyDescent="0.25">
      <c r="A308" s="21"/>
      <c r="B308" s="35" t="s">
        <v>858</v>
      </c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</row>
    <row r="309" spans="1:22" x14ac:dyDescent="0.25">
      <c r="A309" s="21"/>
      <c r="B309" s="35" t="s">
        <v>859</v>
      </c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</row>
    <row r="310" spans="1:22" x14ac:dyDescent="0.25">
      <c r="A310" s="21"/>
      <c r="B310" s="35" t="s">
        <v>860</v>
      </c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</row>
    <row r="311" spans="1:22" x14ac:dyDescent="0.25">
      <c r="A311" s="21"/>
      <c r="B311" s="35" t="s">
        <v>861</v>
      </c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</row>
    <row r="312" spans="1:22" x14ac:dyDescent="0.25">
      <c r="A312" s="21"/>
      <c r="B312" s="35" t="s">
        <v>862</v>
      </c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</row>
    <row r="313" spans="1:22" x14ac:dyDescent="0.25">
      <c r="A313" s="21"/>
      <c r="B313" s="35" t="s">
        <v>863</v>
      </c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</row>
    <row r="314" spans="1:22" x14ac:dyDescent="0.25">
      <c r="A314" s="21"/>
      <c r="B314" s="35" t="s">
        <v>864</v>
      </c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</row>
    <row r="315" spans="1:22" x14ac:dyDescent="0.25">
      <c r="A315" s="21"/>
      <c r="B315" s="35" t="s">
        <v>865</v>
      </c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</row>
    <row r="316" spans="1:22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</row>
    <row r="317" spans="1:22" x14ac:dyDescent="0.25">
      <c r="A317" s="21"/>
      <c r="B317" s="29" t="s">
        <v>866</v>
      </c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</row>
    <row r="318" spans="1:22" x14ac:dyDescent="0.25">
      <c r="B318" t="s">
        <v>867</v>
      </c>
    </row>
    <row r="319" spans="1:22" x14ac:dyDescent="0.25">
      <c r="B319" t="s">
        <v>868</v>
      </c>
    </row>
    <row r="320" spans="1:22" x14ac:dyDescent="0.25">
      <c r="B320" t="s">
        <v>869</v>
      </c>
    </row>
    <row r="321" spans="2:2" x14ac:dyDescent="0.25">
      <c r="B321" t="s">
        <v>870</v>
      </c>
    </row>
    <row r="322" spans="2:2" x14ac:dyDescent="0.25">
      <c r="B322" t="s">
        <v>871</v>
      </c>
    </row>
    <row r="323" spans="2:2" x14ac:dyDescent="0.25">
      <c r="B323" t="s">
        <v>872</v>
      </c>
    </row>
    <row r="324" spans="2:2" x14ac:dyDescent="0.25">
      <c r="B324" t="s">
        <v>873</v>
      </c>
    </row>
    <row r="325" spans="2:2" x14ac:dyDescent="0.25">
      <c r="B325" t="s">
        <v>874</v>
      </c>
    </row>
    <row r="326" spans="2:2" x14ac:dyDescent="0.25">
      <c r="B326" t="s">
        <v>875</v>
      </c>
    </row>
    <row r="327" spans="2:2" x14ac:dyDescent="0.25">
      <c r="B327" t="s">
        <v>876</v>
      </c>
    </row>
    <row r="328" spans="2:2" x14ac:dyDescent="0.25">
      <c r="B328" t="s">
        <v>877</v>
      </c>
    </row>
    <row r="329" spans="2:2" x14ac:dyDescent="0.25">
      <c r="B329" t="s">
        <v>878</v>
      </c>
    </row>
    <row r="330" spans="2:2" x14ac:dyDescent="0.25">
      <c r="B330" t="s">
        <v>879</v>
      </c>
    </row>
    <row r="331" spans="2:2" x14ac:dyDescent="0.25">
      <c r="B331" t="s">
        <v>880</v>
      </c>
    </row>
    <row r="332" spans="2:2" x14ac:dyDescent="0.25">
      <c r="B332" t="s">
        <v>881</v>
      </c>
    </row>
  </sheetData>
  <sheetProtection algorithmName="SHA-512" hashValue="CE9rbgND5o9VDA0L03RISxl8eqzxU/mFIYkaFT+fUFyeWhclZhrCCyDbPJKjkiNcltP3b9Ow0XlAQI6VV/k+Nw==" saltValue="cGZNb8pD/pW1Bn2aX3f+Cg==" spinCount="100000" sheet="1" objects="1" scenarios="1" formatCells="0" formatColumns="0" formatRows="0" sort="0" autoFilter="0"/>
  <conditionalFormatting sqref="L3:L278">
    <cfRule type="expression" dxfId="0" priority="1">
      <formula>$K3="Lůžko"</formula>
    </cfRule>
  </conditionalFormatting>
  <pageMargins left="0.70866141732283472" right="0.70866141732283472" top="0.78740157480314965" bottom="0.78740157480314965" header="0.31496062992125984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73E958-EF99-4B05-91E2-2E716FCA7E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3CD8AE-5DB5-4A24-A76A-FA67DF60D5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76299C-B91A-452F-B180-DCC635DC6EEA}">
  <ds:schemaRefs>
    <ds:schemaRef ds:uri="http://schemas.microsoft.com/office/2006/metadata/properties"/>
    <ds:schemaRef ds:uri="http://schemas.microsoft.com/office/infopath/2007/PartnerControls"/>
    <ds:schemaRef ds:uri="45b1d7ae-f76f-4ff8-aa78-40fb17dea6ad"/>
    <ds:schemaRef ds:uri="032f908f-5096-4fa2-bf41-ca633f3dd876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OST</vt:lpstr>
      <vt:lpstr>OST!Názvy_tisku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Matoška Martin</dc:creator>
  <cp:lastModifiedBy>Hejníková Magdalena</cp:lastModifiedBy>
  <cp:lastPrinted>2026-10-14T08:19:02Z</cp:lastPrinted>
  <dcterms:created xsi:type="dcterms:W3CDTF">2026-09-24T07:06:55Z</dcterms:created>
  <dcterms:modified xsi:type="dcterms:W3CDTF">2026-10-15T05:33:44Z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